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msee.achanta\Desktop\0132\CALMBuoy\100YR\"/>
    </mc:Choice>
  </mc:AlternateContent>
  <bookViews>
    <workbookView xWindow="120" yWindow="60" windowWidth="15030" windowHeight="9345" tabRatio="872" firstSheet="1" activeTab="3"/>
  </bookViews>
  <sheets>
    <sheet name="__$Orcina_Hidden_Sheet$__" sheetId="5" state="veryHidden" r:id="rId1"/>
    <sheet name="Pre" sheetId="37" r:id="rId2"/>
    <sheet name="Post" sheetId="16" r:id="rId3"/>
    <sheet name="CALM" sheetId="48" r:id="rId4"/>
  </sheets>
  <definedNames>
    <definedName name="Offset_8P">#REF!</definedName>
    <definedName name="WD" localSheetId="1">#REF!</definedName>
    <definedName name="WD">#REF!</definedName>
  </definedNames>
  <calcPr calcId="152511"/>
</workbook>
</file>

<file path=xl/calcChain.xml><?xml version="1.0" encoding="utf-8"?>
<calcChain xmlns="http://schemas.openxmlformats.org/spreadsheetml/2006/main">
  <c r="E35" i="48" l="1"/>
  <c r="E34" i="48"/>
  <c r="E32" i="48"/>
  <c r="G34" i="48" l="1"/>
  <c r="F15" i="37"/>
  <c r="J5" i="48" l="1"/>
  <c r="J6" i="48"/>
  <c r="J4" i="48"/>
  <c r="E36" i="48"/>
  <c r="E33" i="48"/>
  <c r="E62" i="16"/>
  <c r="E43" i="16"/>
  <c r="K80" i="16"/>
  <c r="I80" i="16"/>
  <c r="H80" i="16"/>
  <c r="G80" i="16"/>
  <c r="F80" i="16"/>
  <c r="E80" i="16"/>
  <c r="C80" i="16"/>
  <c r="B80" i="16"/>
  <c r="A80" i="16"/>
  <c r="L79" i="16"/>
  <c r="D79" i="16" s="1"/>
  <c r="K79" i="16"/>
  <c r="I79" i="16"/>
  <c r="H79" i="16"/>
  <c r="G79" i="16"/>
  <c r="F79" i="16"/>
  <c r="E79" i="16"/>
  <c r="C79" i="16"/>
  <c r="B79" i="16"/>
  <c r="A79" i="16"/>
  <c r="K78" i="16"/>
  <c r="I78" i="16"/>
  <c r="H78" i="16"/>
  <c r="G78" i="16"/>
  <c r="F78" i="16"/>
  <c r="E78" i="16"/>
  <c r="C78" i="16"/>
  <c r="B78" i="16"/>
  <c r="A78" i="16"/>
  <c r="K77" i="16"/>
  <c r="I77" i="16"/>
  <c r="H77" i="16"/>
  <c r="G77" i="16"/>
  <c r="F77" i="16"/>
  <c r="E77" i="16"/>
  <c r="C77" i="16"/>
  <c r="B77" i="16"/>
  <c r="A77" i="16"/>
  <c r="K76" i="16"/>
  <c r="I76" i="16"/>
  <c r="H76" i="16"/>
  <c r="G76" i="16"/>
  <c r="F76" i="16"/>
  <c r="E76" i="16"/>
  <c r="C76" i="16"/>
  <c r="B76" i="16"/>
  <c r="A76" i="16"/>
  <c r="L75" i="16"/>
  <c r="D75" i="16" s="1"/>
  <c r="K75" i="16"/>
  <c r="I75" i="16"/>
  <c r="H75" i="16"/>
  <c r="G75" i="16"/>
  <c r="F75" i="16"/>
  <c r="E75" i="16"/>
  <c r="C75" i="16"/>
  <c r="B75" i="16"/>
  <c r="A75" i="16"/>
  <c r="L74" i="16"/>
  <c r="L80" i="16" s="1"/>
  <c r="D80" i="16" s="1"/>
  <c r="K74" i="16"/>
  <c r="D74" i="16" s="1"/>
  <c r="I74" i="16"/>
  <c r="H74" i="16"/>
  <c r="G74" i="16"/>
  <c r="F74" i="16"/>
  <c r="E74" i="16"/>
  <c r="C74" i="16"/>
  <c r="B74" i="16"/>
  <c r="A74" i="16"/>
  <c r="L73" i="16"/>
  <c r="D73" i="16" s="1"/>
  <c r="K73" i="16"/>
  <c r="I73" i="16"/>
  <c r="H73" i="16"/>
  <c r="G73" i="16"/>
  <c r="F73" i="16"/>
  <c r="E73" i="16"/>
  <c r="C73" i="16"/>
  <c r="B73" i="16"/>
  <c r="A73" i="16"/>
  <c r="L72" i="16"/>
  <c r="L78" i="16" s="1"/>
  <c r="D78" i="16" s="1"/>
  <c r="K72" i="16"/>
  <c r="I72" i="16"/>
  <c r="H72" i="16"/>
  <c r="G72" i="16"/>
  <c r="F72" i="16"/>
  <c r="E72" i="16"/>
  <c r="D72" i="16"/>
  <c r="C72" i="16"/>
  <c r="B72" i="16"/>
  <c r="A72" i="16"/>
  <c r="L71" i="16"/>
  <c r="L77" i="16" s="1"/>
  <c r="D77" i="16" s="1"/>
  <c r="K71" i="16"/>
  <c r="I71" i="16"/>
  <c r="H71" i="16"/>
  <c r="G71" i="16"/>
  <c r="F71" i="16"/>
  <c r="E71" i="16"/>
  <c r="C71" i="16"/>
  <c r="B71" i="16"/>
  <c r="A71" i="16"/>
  <c r="L70" i="16"/>
  <c r="L76" i="16" s="1"/>
  <c r="D76" i="16" s="1"/>
  <c r="K70" i="16"/>
  <c r="D70" i="16" s="1"/>
  <c r="I70" i="16"/>
  <c r="H70" i="16"/>
  <c r="G70" i="16"/>
  <c r="F70" i="16"/>
  <c r="E70" i="16"/>
  <c r="C70" i="16"/>
  <c r="B70" i="16"/>
  <c r="A70" i="16"/>
  <c r="L69" i="16"/>
  <c r="D69" i="16" s="1"/>
  <c r="K69" i="16"/>
  <c r="I69" i="16"/>
  <c r="H69" i="16"/>
  <c r="G69" i="16"/>
  <c r="F69" i="16"/>
  <c r="E69" i="16"/>
  <c r="C69" i="16"/>
  <c r="B69" i="16"/>
  <c r="A69" i="16"/>
  <c r="K68" i="16"/>
  <c r="I68" i="16"/>
  <c r="H68" i="16"/>
  <c r="G68" i="16"/>
  <c r="F68" i="16"/>
  <c r="E68" i="16"/>
  <c r="D68" i="16"/>
  <c r="C68" i="16"/>
  <c r="B68" i="16"/>
  <c r="A68" i="16"/>
  <c r="K67" i="16"/>
  <c r="D67" i="16" s="1"/>
  <c r="I67" i="16"/>
  <c r="H67" i="16"/>
  <c r="G67" i="16"/>
  <c r="F67" i="16"/>
  <c r="E67" i="16"/>
  <c r="C67" i="16"/>
  <c r="B67" i="16"/>
  <c r="A67" i="16"/>
  <c r="K66" i="16"/>
  <c r="I66" i="16"/>
  <c r="H66" i="16"/>
  <c r="G66" i="16"/>
  <c r="F66" i="16"/>
  <c r="E66" i="16"/>
  <c r="D66" i="16"/>
  <c r="C66" i="16"/>
  <c r="B66" i="16"/>
  <c r="A66" i="16"/>
  <c r="K65" i="16"/>
  <c r="D65" i="16" s="1"/>
  <c r="I65" i="16"/>
  <c r="H65" i="16"/>
  <c r="G65" i="16"/>
  <c r="F65" i="16"/>
  <c r="E65" i="16"/>
  <c r="C65" i="16"/>
  <c r="B65" i="16"/>
  <c r="A65" i="16"/>
  <c r="K64" i="16"/>
  <c r="I64" i="16"/>
  <c r="H64" i="16"/>
  <c r="G64" i="16"/>
  <c r="F64" i="16"/>
  <c r="E64" i="16"/>
  <c r="D64" i="16"/>
  <c r="C64" i="16"/>
  <c r="B64" i="16"/>
  <c r="A64" i="16"/>
  <c r="K63" i="16"/>
  <c r="D63" i="16" s="1"/>
  <c r="I63" i="16"/>
  <c r="H63" i="16"/>
  <c r="G63" i="16"/>
  <c r="F63" i="16"/>
  <c r="E63" i="16"/>
  <c r="C63" i="16"/>
  <c r="B63" i="16"/>
  <c r="A63" i="16"/>
  <c r="D71" i="16" l="1"/>
  <c r="K61" i="16" l="1"/>
  <c r="H61" i="16"/>
  <c r="G61" i="16"/>
  <c r="F61" i="16"/>
  <c r="E61" i="16"/>
  <c r="B61" i="16"/>
  <c r="A61" i="16"/>
  <c r="K60" i="16"/>
  <c r="H60" i="16"/>
  <c r="G60" i="16"/>
  <c r="F60" i="16"/>
  <c r="E60" i="16"/>
  <c r="B60" i="16"/>
  <c r="A60" i="16"/>
  <c r="K59" i="16"/>
  <c r="H59" i="16"/>
  <c r="G59" i="16"/>
  <c r="F59" i="16"/>
  <c r="E59" i="16"/>
  <c r="B59" i="16"/>
  <c r="A59" i="16"/>
  <c r="L58" i="16"/>
  <c r="D58" i="16" s="1"/>
  <c r="K58" i="16"/>
  <c r="H58" i="16"/>
  <c r="G58" i="16"/>
  <c r="F58" i="16"/>
  <c r="E58" i="16"/>
  <c r="B58" i="16"/>
  <c r="A58" i="16"/>
  <c r="L57" i="16"/>
  <c r="D57" i="16" s="1"/>
  <c r="K57" i="16"/>
  <c r="H57" i="16"/>
  <c r="G57" i="16"/>
  <c r="F57" i="16"/>
  <c r="E57" i="16"/>
  <c r="B57" i="16"/>
  <c r="A57" i="16"/>
  <c r="K56" i="16"/>
  <c r="H56" i="16"/>
  <c r="G56" i="16"/>
  <c r="F56" i="16"/>
  <c r="E56" i="16"/>
  <c r="B56" i="16"/>
  <c r="A56" i="16"/>
  <c r="L55" i="16"/>
  <c r="L61" i="16" s="1"/>
  <c r="D61" i="16" s="1"/>
  <c r="K55" i="16"/>
  <c r="I55" i="16"/>
  <c r="H55" i="16"/>
  <c r="G55" i="16"/>
  <c r="F55" i="16"/>
  <c r="E55" i="16"/>
  <c r="D55" i="16"/>
  <c r="C55" i="16"/>
  <c r="B55" i="16"/>
  <c r="A55" i="16"/>
  <c r="L54" i="16"/>
  <c r="D54" i="16" s="1"/>
  <c r="K54" i="16"/>
  <c r="I54" i="16"/>
  <c r="H54" i="16"/>
  <c r="G54" i="16"/>
  <c r="F54" i="16"/>
  <c r="E54" i="16"/>
  <c r="C54" i="16"/>
  <c r="B54" i="16"/>
  <c r="A54" i="16"/>
  <c r="L53" i="16"/>
  <c r="L59" i="16" s="1"/>
  <c r="D59" i="16" s="1"/>
  <c r="K53" i="16"/>
  <c r="I53" i="16"/>
  <c r="H53" i="16"/>
  <c r="G53" i="16"/>
  <c r="F53" i="16"/>
  <c r="E53" i="16"/>
  <c r="C53" i="16"/>
  <c r="B53" i="16"/>
  <c r="A53" i="16"/>
  <c r="L52" i="16"/>
  <c r="K52" i="16"/>
  <c r="D52" i="16" s="1"/>
  <c r="I52" i="16"/>
  <c r="H52" i="16"/>
  <c r="G52" i="16"/>
  <c r="F52" i="16"/>
  <c r="E52" i="16"/>
  <c r="C52" i="16"/>
  <c r="B52" i="16"/>
  <c r="A52" i="16"/>
  <c r="L51" i="16"/>
  <c r="K51" i="16"/>
  <c r="I51" i="16"/>
  <c r="H51" i="16"/>
  <c r="G51" i="16"/>
  <c r="F51" i="16"/>
  <c r="E51" i="16"/>
  <c r="D51" i="16"/>
  <c r="C51" i="16"/>
  <c r="B51" i="16"/>
  <c r="A51" i="16"/>
  <c r="L50" i="16"/>
  <c r="D50" i="16" s="1"/>
  <c r="K50" i="16"/>
  <c r="I50" i="16"/>
  <c r="H50" i="16"/>
  <c r="G50" i="16"/>
  <c r="F50" i="16"/>
  <c r="E50" i="16"/>
  <c r="C50" i="16"/>
  <c r="B50" i="16"/>
  <c r="A50" i="16"/>
  <c r="K49" i="16"/>
  <c r="D49" i="16" s="1"/>
  <c r="I49" i="16"/>
  <c r="H49" i="16"/>
  <c r="G49" i="16"/>
  <c r="F49" i="16"/>
  <c r="E49" i="16"/>
  <c r="C49" i="16"/>
  <c r="B49" i="16"/>
  <c r="A49" i="16"/>
  <c r="K48" i="16"/>
  <c r="I48" i="16"/>
  <c r="H48" i="16"/>
  <c r="G48" i="16"/>
  <c r="F48" i="16"/>
  <c r="E48" i="16"/>
  <c r="D48" i="16"/>
  <c r="C48" i="16"/>
  <c r="B48" i="16"/>
  <c r="A48" i="16"/>
  <c r="K47" i="16"/>
  <c r="D47" i="16" s="1"/>
  <c r="I47" i="16"/>
  <c r="H47" i="16"/>
  <c r="G47" i="16"/>
  <c r="F47" i="16"/>
  <c r="E47" i="16"/>
  <c r="C47" i="16"/>
  <c r="B47" i="16"/>
  <c r="A47" i="16"/>
  <c r="K46" i="16"/>
  <c r="I46" i="16"/>
  <c r="H46" i="16"/>
  <c r="G46" i="16"/>
  <c r="F46" i="16"/>
  <c r="E46" i="16"/>
  <c r="D46" i="16"/>
  <c r="C46" i="16"/>
  <c r="B46" i="16"/>
  <c r="A46" i="16"/>
  <c r="K45" i="16"/>
  <c r="D45" i="16" s="1"/>
  <c r="I45" i="16"/>
  <c r="H45" i="16"/>
  <c r="G45" i="16"/>
  <c r="F45" i="16"/>
  <c r="E45" i="16"/>
  <c r="C45" i="16"/>
  <c r="B45" i="16"/>
  <c r="A45" i="16"/>
  <c r="K44" i="16"/>
  <c r="I44" i="16"/>
  <c r="H44" i="16"/>
  <c r="G44" i="16"/>
  <c r="F44" i="16"/>
  <c r="E44" i="16"/>
  <c r="D44" i="16"/>
  <c r="C44" i="16"/>
  <c r="B44" i="16"/>
  <c r="A44" i="16"/>
  <c r="H42" i="16"/>
  <c r="G42" i="16"/>
  <c r="F42" i="16"/>
  <c r="E42" i="16"/>
  <c r="I41" i="16"/>
  <c r="I60" i="16" s="1"/>
  <c r="H41" i="16"/>
  <c r="G41" i="16"/>
  <c r="F41" i="16"/>
  <c r="E41" i="16"/>
  <c r="H40" i="16"/>
  <c r="G40" i="16"/>
  <c r="F40" i="16"/>
  <c r="E40" i="16"/>
  <c r="I39" i="16"/>
  <c r="I58" i="16" s="1"/>
  <c r="H39" i="16"/>
  <c r="G39" i="16"/>
  <c r="F39" i="16"/>
  <c r="E39" i="16"/>
  <c r="H38" i="16"/>
  <c r="G38" i="16"/>
  <c r="F38" i="16"/>
  <c r="E38" i="16"/>
  <c r="I37" i="16"/>
  <c r="I56" i="16" s="1"/>
  <c r="H37" i="16"/>
  <c r="G37" i="16"/>
  <c r="F37" i="16"/>
  <c r="E37" i="16"/>
  <c r="I36" i="16"/>
  <c r="H36" i="16"/>
  <c r="G36" i="16"/>
  <c r="F36" i="16"/>
  <c r="E36" i="16"/>
  <c r="I35" i="16"/>
  <c r="H35" i="16"/>
  <c r="G35" i="16"/>
  <c r="F35" i="16"/>
  <c r="E35" i="16"/>
  <c r="I34" i="16"/>
  <c r="H34" i="16"/>
  <c r="G34" i="16"/>
  <c r="F34" i="16"/>
  <c r="E34" i="16"/>
  <c r="I33" i="16"/>
  <c r="H33" i="16"/>
  <c r="G33" i="16"/>
  <c r="F33" i="16"/>
  <c r="E33" i="16"/>
  <c r="I32" i="16"/>
  <c r="H32" i="16"/>
  <c r="G32" i="16"/>
  <c r="F32" i="16"/>
  <c r="E32" i="16"/>
  <c r="I31" i="16"/>
  <c r="H31" i="16"/>
  <c r="G31" i="16"/>
  <c r="F31" i="16"/>
  <c r="E31" i="16"/>
  <c r="I30" i="16"/>
  <c r="H30" i="16"/>
  <c r="G30" i="16"/>
  <c r="F30" i="16"/>
  <c r="E30" i="16"/>
  <c r="I29" i="16"/>
  <c r="H29" i="16"/>
  <c r="G29" i="16"/>
  <c r="F29" i="16"/>
  <c r="E29" i="16"/>
  <c r="I28" i="16"/>
  <c r="H28" i="16"/>
  <c r="G28" i="16"/>
  <c r="F28" i="16"/>
  <c r="E28" i="16"/>
  <c r="I27" i="16"/>
  <c r="H27" i="16"/>
  <c r="G27" i="16"/>
  <c r="F27" i="16"/>
  <c r="E27" i="16"/>
  <c r="I26" i="16"/>
  <c r="H26" i="16"/>
  <c r="G26" i="16"/>
  <c r="F26" i="16"/>
  <c r="E26" i="16"/>
  <c r="I25" i="16"/>
  <c r="H25" i="16"/>
  <c r="G25" i="16"/>
  <c r="F25" i="16"/>
  <c r="E25" i="16"/>
  <c r="E24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B42" i="16"/>
  <c r="A42" i="16"/>
  <c r="B41" i="16"/>
  <c r="A41" i="16"/>
  <c r="B40" i="16"/>
  <c r="A40" i="16"/>
  <c r="B39" i="16"/>
  <c r="A39" i="16"/>
  <c r="B38" i="16"/>
  <c r="A38" i="16"/>
  <c r="B37" i="16"/>
  <c r="A37" i="16"/>
  <c r="C36" i="16"/>
  <c r="B36" i="16"/>
  <c r="A36" i="16"/>
  <c r="C35" i="16"/>
  <c r="B35" i="16"/>
  <c r="A35" i="16"/>
  <c r="C34" i="16"/>
  <c r="B34" i="16"/>
  <c r="A34" i="16"/>
  <c r="C33" i="16"/>
  <c r="B33" i="16"/>
  <c r="A33" i="16"/>
  <c r="C32" i="16"/>
  <c r="B32" i="16"/>
  <c r="A32" i="16"/>
  <c r="C31" i="16"/>
  <c r="B31" i="16"/>
  <c r="A31" i="16"/>
  <c r="C30" i="16"/>
  <c r="B30" i="16"/>
  <c r="A30" i="16"/>
  <c r="C29" i="16"/>
  <c r="B29" i="16"/>
  <c r="A29" i="16"/>
  <c r="C28" i="16"/>
  <c r="B28" i="16"/>
  <c r="A28" i="16"/>
  <c r="C27" i="16"/>
  <c r="B27" i="16"/>
  <c r="A27" i="16"/>
  <c r="C26" i="16"/>
  <c r="B26" i="16"/>
  <c r="A26" i="16"/>
  <c r="C25" i="16"/>
  <c r="B25" i="16"/>
  <c r="A25" i="16"/>
  <c r="L40" i="16"/>
  <c r="L36" i="16"/>
  <c r="L42" i="16" s="1"/>
  <c r="L35" i="16"/>
  <c r="L34" i="16"/>
  <c r="L33" i="16"/>
  <c r="L39" i="16" s="1"/>
  <c r="D33" i="16"/>
  <c r="L32" i="16"/>
  <c r="L31" i="16"/>
  <c r="L37" i="16" s="1"/>
  <c r="D30" i="16"/>
  <c r="D29" i="16"/>
  <c r="D28" i="16"/>
  <c r="D27" i="16"/>
  <c r="D26" i="16"/>
  <c r="D25" i="16"/>
  <c r="D53" i="16" l="1"/>
  <c r="L56" i="16"/>
  <c r="D56" i="16" s="1"/>
  <c r="L60" i="16"/>
  <c r="D60" i="16" s="1"/>
  <c r="D32" i="16"/>
  <c r="D35" i="16"/>
  <c r="D39" i="16"/>
  <c r="D40" i="16"/>
  <c r="D31" i="16"/>
  <c r="D36" i="16"/>
  <c r="D37" i="16"/>
  <c r="L38" i="16"/>
  <c r="L41" i="16"/>
  <c r="D42" i="16"/>
  <c r="D34" i="16"/>
  <c r="D41" i="16" l="1"/>
  <c r="D38" i="16"/>
  <c r="I23" i="16" l="1"/>
  <c r="I42" i="16" s="1"/>
  <c r="I61" i="16" s="1"/>
  <c r="C22" i="16"/>
  <c r="C41" i="16" s="1"/>
  <c r="C60" i="16" s="1"/>
  <c r="I21" i="16"/>
  <c r="C20" i="16"/>
  <c r="C39" i="16" s="1"/>
  <c r="C58" i="16" s="1"/>
  <c r="I19" i="16"/>
  <c r="C18" i="16"/>
  <c r="C37" i="16" s="1"/>
  <c r="C56" i="16" s="1"/>
  <c r="J23" i="16"/>
  <c r="K23" i="16" s="1"/>
  <c r="L19" i="16"/>
  <c r="E17" i="16"/>
  <c r="E23" i="16" s="1"/>
  <c r="E16" i="16"/>
  <c r="E22" i="16" s="1"/>
  <c r="E15" i="16"/>
  <c r="E21" i="16" s="1"/>
  <c r="E14" i="16"/>
  <c r="E20" i="16" s="1"/>
  <c r="E13" i="16"/>
  <c r="E19" i="16" s="1"/>
  <c r="E12" i="16"/>
  <c r="E18" i="16" s="1"/>
  <c r="K11" i="16"/>
  <c r="D11" i="16" s="1"/>
  <c r="K10" i="16"/>
  <c r="D10" i="16" s="1"/>
  <c r="K9" i="16"/>
  <c r="D9" i="16" s="1"/>
  <c r="K8" i="16"/>
  <c r="D8" i="16" s="1"/>
  <c r="K7" i="16"/>
  <c r="D7" i="16" s="1"/>
  <c r="K6" i="16"/>
  <c r="D6" i="16" s="1"/>
  <c r="L17" i="16"/>
  <c r="L23" i="16" s="1"/>
  <c r="L16" i="16"/>
  <c r="L15" i="16"/>
  <c r="L14" i="16"/>
  <c r="L20" i="16" s="1"/>
  <c r="L13" i="16"/>
  <c r="L12" i="16"/>
  <c r="L18" i="16" s="1"/>
  <c r="J17" i="16"/>
  <c r="K17" i="16" s="1"/>
  <c r="J16" i="16"/>
  <c r="K16" i="16" s="1"/>
  <c r="J15" i="16"/>
  <c r="K15" i="16" s="1"/>
  <c r="J14" i="16"/>
  <c r="K14" i="16" s="1"/>
  <c r="J13" i="16"/>
  <c r="K13" i="16" s="1"/>
  <c r="J12" i="16"/>
  <c r="K12" i="16" s="1"/>
  <c r="I17" i="16"/>
  <c r="C17" i="16" s="1"/>
  <c r="I15" i="16"/>
  <c r="I13" i="16"/>
  <c r="C13" i="16" s="1"/>
  <c r="C16" i="16"/>
  <c r="C15" i="16"/>
  <c r="C14" i="16"/>
  <c r="C12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C11" i="16"/>
  <c r="B11" i="16"/>
  <c r="C10" i="16"/>
  <c r="B10" i="16"/>
  <c r="C9" i="16"/>
  <c r="C8" i="16"/>
  <c r="C7" i="16"/>
  <c r="C6" i="16"/>
  <c r="B9" i="16"/>
  <c r="F7" i="16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B7" i="16"/>
  <c r="B6" i="16"/>
  <c r="G35" i="48"/>
  <c r="G33" i="48"/>
  <c r="G36" i="48"/>
  <c r="G32" i="48"/>
  <c r="C23" i="16" l="1"/>
  <c r="C42" i="16" s="1"/>
  <c r="C61" i="16" s="1"/>
  <c r="C21" i="16"/>
  <c r="C40" i="16" s="1"/>
  <c r="C59" i="16" s="1"/>
  <c r="I40" i="16"/>
  <c r="I59" i="16" s="1"/>
  <c r="C19" i="16"/>
  <c r="C38" i="16" s="1"/>
  <c r="C57" i="16" s="1"/>
  <c r="I38" i="16"/>
  <c r="I57" i="16" s="1"/>
  <c r="B23" i="16"/>
  <c r="D23" i="16"/>
  <c r="D20" i="16"/>
  <c r="D15" i="16"/>
  <c r="J20" i="16"/>
  <c r="K20" i="16" s="1"/>
  <c r="L21" i="16"/>
  <c r="B12" i="16"/>
  <c r="B16" i="16"/>
  <c r="J19" i="16"/>
  <c r="K19" i="16" s="1"/>
  <c r="D19" i="16" s="1"/>
  <c r="J22" i="16"/>
  <c r="K22" i="16" s="1"/>
  <c r="J18" i="16"/>
  <c r="K18" i="16" s="1"/>
  <c r="D18" i="16" s="1"/>
  <c r="B13" i="16"/>
  <c r="B17" i="16"/>
  <c r="J21" i="16"/>
  <c r="K21" i="16" s="1"/>
  <c r="L22" i="16"/>
  <c r="D12" i="16"/>
  <c r="D16" i="16"/>
  <c r="B14" i="16"/>
  <c r="D14" i="16"/>
  <c r="D13" i="16"/>
  <c r="D17" i="16"/>
  <c r="B15" i="16"/>
  <c r="B8" i="16"/>
  <c r="B19" i="16" l="1"/>
  <c r="B21" i="16"/>
  <c r="D21" i="16"/>
  <c r="B22" i="16"/>
  <c r="D22" i="16"/>
  <c r="B20" i="16"/>
  <c r="B18" i="16"/>
  <c r="C12" i="37"/>
  <c r="D12" i="37" l="1"/>
  <c r="E12" i="37"/>
  <c r="A13" i="37" l="1"/>
  <c r="A14" i="37" s="1"/>
  <c r="A15" i="37" s="1"/>
  <c r="E5" i="16" l="1"/>
</calcChain>
</file>

<file path=xl/sharedStrings.xml><?xml version="1.0" encoding="utf-8"?>
<sst xmlns="http://schemas.openxmlformats.org/spreadsheetml/2006/main" count="267" uniqueCount="151">
  <si>
    <t>Output</t>
  </si>
  <si>
    <t>Sheet</t>
  </si>
  <si>
    <t>Cell</t>
  </si>
  <si>
    <t>Simulation</t>
  </si>
  <si>
    <t>Object</t>
  </si>
  <si>
    <t>Name</t>
  </si>
  <si>
    <t>Period</t>
  </si>
  <si>
    <t>Command</t>
  </si>
  <si>
    <t>Label</t>
  </si>
  <si>
    <t>Additional</t>
  </si>
  <si>
    <t xml:space="preserve">// Case </t>
  </si>
  <si>
    <t>LoadData</t>
  </si>
  <si>
    <t>Script.txt</t>
  </si>
  <si>
    <t>SaveData</t>
  </si>
  <si>
    <t>Script Table</t>
  </si>
  <si>
    <t>Data</t>
  </si>
  <si>
    <t>Variable</t>
  </si>
  <si>
    <t>Duplicate - Script file name</t>
  </si>
  <si>
    <t>Duplicate - Sheet base name</t>
  </si>
  <si>
    <t>SpecifiedPeriodFrom</t>
  </si>
  <si>
    <t>SpecifiedPeriodTo</t>
  </si>
  <si>
    <t>Duplicate - Xoffset</t>
  </si>
  <si>
    <t>Duplicate - Yoffset</t>
  </si>
  <si>
    <t>Duplicate - Different sheets</t>
  </si>
  <si>
    <t>Duplicate - Specified Files</t>
  </si>
  <si>
    <t>Duplicate - Number of Files</t>
  </si>
  <si>
    <t>Duplicate - First File</t>
  </si>
  <si>
    <t>Results</t>
  </si>
  <si>
    <t>ArcLength</t>
  </si>
  <si>
    <t>Section</t>
  </si>
  <si>
    <t>Version</t>
  </si>
  <si>
    <t>OverwriteLabels</t>
  </si>
  <si>
    <t>ClearanceLineindex</t>
  </si>
  <si>
    <t>FileName</t>
  </si>
  <si>
    <t>GetDataIndex</t>
  </si>
  <si>
    <t>InsertMethod</t>
  </si>
  <si>
    <t>LabelCell</t>
  </si>
  <si>
    <t>LinePosition</t>
  </si>
  <si>
    <t>NodeNumber</t>
  </si>
  <si>
    <t>ObjectIndex</t>
  </si>
  <si>
    <t>OutputCell</t>
  </si>
  <si>
    <t>Radius</t>
  </si>
  <si>
    <t>ArcLengthRange</t>
  </si>
  <si>
    <t>SubObject</t>
  </si>
  <si>
    <t>ResultsSheetName</t>
  </si>
  <si>
    <t>Theta</t>
  </si>
  <si>
    <t>FromArcLength</t>
  </si>
  <si>
    <t>ToArcLength</t>
  </si>
  <si>
    <t>UseDefaultLabel</t>
  </si>
  <si>
    <t>SelectedVarIDs</t>
  </si>
  <si>
    <t>WinchConnectionPoint</t>
  </si>
  <si>
    <t>WingIndex</t>
  </si>
  <si>
    <t>ClearSheetName</t>
  </si>
  <si>
    <t>SourceSheetName</t>
  </si>
  <si>
    <t>DestinationSheetName</t>
  </si>
  <si>
    <t>RangeMin</t>
  </si>
  <si>
    <t>RangeMax</t>
  </si>
  <si>
    <t>RangeMean</t>
  </si>
  <si>
    <t>RangeStdDev</t>
  </si>
  <si>
    <t>RangeArcLength</t>
  </si>
  <si>
    <t>RangeUpper</t>
  </si>
  <si>
    <t>RangeLower</t>
  </si>
  <si>
    <t>ClearSheetMethod</t>
  </si>
  <si>
    <t>ClearSheetRange</t>
  </si>
  <si>
    <t>Position.X</t>
  </si>
  <si>
    <t>Position.Y</t>
  </si>
  <si>
    <t>Sheet2</t>
  </si>
  <si>
    <t>A1:E10</t>
  </si>
  <si>
    <t>Position.Z (Global)</t>
  </si>
  <si>
    <t>Position.Z (Local)</t>
  </si>
  <si>
    <t>Requires</t>
  </si>
  <si>
    <t>BatchName</t>
  </si>
  <si>
    <t>9.3c1</t>
  </si>
  <si>
    <t>IgnoreErrors</t>
  </si>
  <si>
    <t>ContainsDependencies</t>
  </si>
  <si>
    <t>InstructionsSheetIndex</t>
  </si>
  <si>
    <t>Duplicate - Duplicate Labels</t>
  </si>
  <si>
    <t>RayleighExtremesStormDuration</t>
  </si>
  <si>
    <t>RayleighExtremesRiskFactor</t>
  </si>
  <si>
    <t>RayleighExtremesToAnalyse</t>
  </si>
  <si>
    <t>Sheet1</t>
  </si>
  <si>
    <t>Duplicate - Sheet name method</t>
  </si>
  <si>
    <t>ExcludeHeaderText</t>
  </si>
  <si>
    <t>~</t>
  </si>
  <si>
    <t>9.8e</t>
  </si>
  <si>
    <t>// Offsets description script table.</t>
  </si>
  <si>
    <t>SS_Off_0_Wave.sim</t>
  </si>
  <si>
    <t>G5</t>
  </si>
  <si>
    <t>G6</t>
  </si>
  <si>
    <t>Select Environment</t>
  </si>
  <si>
    <t>// The script generates separate data files for all loadings</t>
  </si>
  <si>
    <t>WindDirection=</t>
  </si>
  <si>
    <t>WaveDirection=</t>
  </si>
  <si>
    <t>RefCurrentDirection=</t>
  </si>
  <si>
    <t>Latest Wave</t>
  </si>
  <si>
    <t>Max</t>
  </si>
  <si>
    <t>CALM Buoy1</t>
  </si>
  <si>
    <t>X</t>
  </si>
  <si>
    <t>Z</t>
  </si>
  <si>
    <t>GX-Acceleration</t>
  </si>
  <si>
    <t>nnnnnnnnnnnnnnnnnnnnnnnnnnnnnnnnnnnnnnnnnnnnnnnnnnnnnnnnnnnnnnnnnnnnnnnnnnnnnnnnnnnnnnnnnnnnnnnnnnnnnnnnnnnnnnnnnnnnnnynnnnnnnnnnnnnnnnnnnnnnnnnnnnnnnnnnnnnnnnnnnnnnnnnnnnnnnnnnnnnnnnnnnnnnnnnnnnnnnnnnnnnnnnnnnnnnnnnnnnnnnnnnnnnnnnnnnnnnnnnnnnnnnnnnnnnnnnn</t>
  </si>
  <si>
    <t>GY-Acceleration</t>
  </si>
  <si>
    <t>GZ-Acceleration</t>
  </si>
  <si>
    <t>Survival Condition, Intact Mooring, 100 yr Wave, Collinear Loading Condition</t>
  </si>
  <si>
    <t>TJG Analysis</t>
  </si>
  <si>
    <t>Mooring Report</t>
  </si>
  <si>
    <t>% Difference</t>
  </si>
  <si>
    <t>SurvivalLoading.txt</t>
  </si>
  <si>
    <t>deg</t>
  </si>
  <si>
    <t>Rotation 1</t>
  </si>
  <si>
    <t>Rotation 2</t>
  </si>
  <si>
    <t>Rotation 3</t>
  </si>
  <si>
    <t>Y</t>
  </si>
  <si>
    <t>Min</t>
  </si>
  <si>
    <t>m</t>
  </si>
  <si>
    <t>m/s^2</t>
  </si>
  <si>
    <t>Maximum Offset</t>
  </si>
  <si>
    <t>Maximum Heave</t>
  </si>
  <si>
    <t>Maximum Pitch</t>
  </si>
  <si>
    <t>Max Horizon. Acc.@COG</t>
  </si>
  <si>
    <t>Max Vertical Acc.@COG</t>
  </si>
  <si>
    <t>Unit</t>
  </si>
  <si>
    <t>Description</t>
  </si>
  <si>
    <t>Failed Moorings</t>
  </si>
  <si>
    <t>CALM</t>
  </si>
  <si>
    <t>Row</t>
  </si>
  <si>
    <t>Column</t>
  </si>
  <si>
    <t>CALM X</t>
  </si>
  <si>
    <t>CALM Y</t>
  </si>
  <si>
    <t>CALM Z</t>
  </si>
  <si>
    <t>C</t>
  </si>
  <si>
    <t>D</t>
  </si>
  <si>
    <t>E</t>
  </si>
  <si>
    <t>F</t>
  </si>
  <si>
    <t>G</t>
  </si>
  <si>
    <t>H</t>
  </si>
  <si>
    <t>CALM Rotation 1</t>
  </si>
  <si>
    <t>CALM Rotation 2</t>
  </si>
  <si>
    <t>CALM Rotation 3</t>
  </si>
  <si>
    <t>Mooring Length</t>
  </si>
  <si>
    <t>ID</t>
  </si>
  <si>
    <t>Select Line1</t>
  </si>
  <si>
    <t>CALM GX-Acceleration</t>
  </si>
  <si>
    <t>CALM GY-Acceleration</t>
  </si>
  <si>
    <t>CALM GZ-Acceleration</t>
  </si>
  <si>
    <t>Mass</t>
  </si>
  <si>
    <t>Calbiration</t>
  </si>
  <si>
    <t>Damping Inertia</t>
  </si>
  <si>
    <t>Damping Force</t>
  </si>
  <si>
    <t>File 'CALMBuoy_100YR_IM_R1_D4.sim' not found</t>
  </si>
  <si>
    <t>File 'CALMBuoy_100YR_IM_R1_D5.sim'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</si>
</sst>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/mmm/yy;@"/>
    <numFmt numFmtId="165" formatCode="0.000"/>
    <numFmt numFmtId="166" formatCode="0.0E+00"/>
    <numFmt numFmtId="167" formatCode="0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9"/>
      <color rgb="FF0000FF"/>
      <name val="Arial"/>
      <family val="2"/>
    </font>
    <font>
      <sz val="10"/>
      <color rgb="FF0033CC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">
    <xf numFmtId="164" fontId="0" fillId="0" borderId="0"/>
    <xf numFmtId="164" fontId="9" fillId="0" borderId="0"/>
    <xf numFmtId="164" fontId="4" fillId="0" borderId="0"/>
    <xf numFmtId="164" fontId="4" fillId="0" borderId="0"/>
    <xf numFmtId="164" fontId="4" fillId="0" borderId="0"/>
    <xf numFmtId="0" fontId="11" fillId="0" borderId="0"/>
    <xf numFmtId="164" fontId="8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164" fontId="1" fillId="0" borderId="0"/>
    <xf numFmtId="164" fontId="1" fillId="0" borderId="0"/>
  </cellStyleXfs>
  <cellXfs count="86">
    <xf numFmtId="164" fontId="0" fillId="0" borderId="0" xfId="0"/>
    <xf numFmtId="164" fontId="5" fillId="0" borderId="0" xfId="0" applyFont="1"/>
    <xf numFmtId="164" fontId="5" fillId="0" borderId="0" xfId="0" applyFont="1" applyAlignment="1">
      <alignment horizontal="left"/>
    </xf>
    <xf numFmtId="164" fontId="6" fillId="2" borderId="1" xfId="0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1" xfId="0" applyFont="1" applyFill="1" applyBorder="1" applyAlignment="1"/>
    <xf numFmtId="2" fontId="0" fillId="0" borderId="0" xfId="0" applyNumberFormat="1"/>
    <xf numFmtId="164" fontId="0" fillId="0" borderId="0" xfId="0" applyFill="1"/>
    <xf numFmtId="164" fontId="0" fillId="0" borderId="0" xfId="0" applyAlignment="1">
      <alignment horizontal="right"/>
    </xf>
    <xf numFmtId="164" fontId="8" fillId="3" borderId="6" xfId="0" applyFont="1" applyFill="1" applyBorder="1" applyAlignment="1">
      <alignment horizontal="right"/>
    </xf>
    <xf numFmtId="2" fontId="8" fillId="3" borderId="6" xfId="0" applyNumberFormat="1" applyFont="1" applyFill="1" applyBorder="1" applyAlignment="1">
      <alignment horizontal="right"/>
    </xf>
    <xf numFmtId="164" fontId="0" fillId="0" borderId="0" xfId="0" applyBorder="1" applyAlignment="1"/>
    <xf numFmtId="164" fontId="7" fillId="0" borderId="8" xfId="0" applyFont="1" applyBorder="1" applyAlignment="1">
      <alignment horizontal="right"/>
    </xf>
    <xf numFmtId="164" fontId="0" fillId="4" borderId="9" xfId="0" applyFill="1" applyBorder="1" applyAlignment="1">
      <alignment horizontal="left"/>
    </xf>
    <xf numFmtId="2" fontId="8" fillId="4" borderId="10" xfId="0" applyNumberFormat="1" applyFont="1" applyFill="1" applyBorder="1" applyAlignment="1">
      <alignment horizontal="left"/>
    </xf>
    <xf numFmtId="164" fontId="0" fillId="4" borderId="11" xfId="0" applyFill="1" applyBorder="1" applyAlignment="1">
      <alignment horizontal="left"/>
    </xf>
    <xf numFmtId="2" fontId="8" fillId="3" borderId="5" xfId="0" applyNumberFormat="1" applyFont="1" applyFill="1" applyBorder="1" applyAlignment="1">
      <alignment horizontal="right"/>
    </xf>
    <xf numFmtId="2" fontId="8" fillId="4" borderId="8" xfId="0" applyNumberFormat="1" applyFont="1" applyFill="1" applyBorder="1" applyAlignment="1">
      <alignment horizontal="left"/>
    </xf>
    <xf numFmtId="164" fontId="7" fillId="5" borderId="12" xfId="0" applyFont="1" applyFill="1" applyBorder="1" applyAlignment="1">
      <alignment horizontal="left"/>
    </xf>
    <xf numFmtId="2" fontId="8" fillId="0" borderId="2" xfId="0" applyNumberFormat="1" applyFont="1" applyFill="1" applyBorder="1" applyAlignment="1">
      <alignment horizontal="left"/>
    </xf>
    <xf numFmtId="164" fontId="0" fillId="4" borderId="0" xfId="0" applyFill="1" applyBorder="1" applyAlignment="1">
      <alignment horizontal="left"/>
    </xf>
    <xf numFmtId="164" fontId="0" fillId="0" borderId="0" xfId="0" applyAlignment="1">
      <alignment horizontal="left"/>
    </xf>
    <xf numFmtId="164" fontId="8" fillId="0" borderId="0" xfId="0" applyFont="1"/>
    <xf numFmtId="164" fontId="8" fillId="0" borderId="0" xfId="0" applyFont="1" applyAlignment="1">
      <alignment horizontal="left"/>
    </xf>
    <xf numFmtId="164" fontId="8" fillId="0" borderId="0" xfId="0" applyFont="1" applyAlignment="1">
      <alignment horizontal="right"/>
    </xf>
    <xf numFmtId="164" fontId="8" fillId="0" borderId="0" xfId="0" applyFont="1" applyAlignment="1">
      <alignment horizontal="center"/>
    </xf>
    <xf numFmtId="164" fontId="0" fillId="0" borderId="0" xfId="0" applyAlignment="1">
      <alignment horizontal="center"/>
    </xf>
    <xf numFmtId="1" fontId="0" fillId="0" borderId="0" xfId="0" applyNumberFormat="1"/>
    <xf numFmtId="164" fontId="0" fillId="0" borderId="6" xfId="0" applyNumberFormat="1" applyFill="1" applyBorder="1"/>
    <xf numFmtId="0" fontId="8" fillId="3" borderId="6" xfId="0" applyNumberFormat="1" applyFont="1" applyFill="1" applyBorder="1" applyAlignment="1">
      <alignment horizontal="right"/>
    </xf>
    <xf numFmtId="0" fontId="8" fillId="3" borderId="7" xfId="0" applyNumberFormat="1" applyFont="1" applyFill="1" applyBorder="1" applyAlignment="1">
      <alignment horizontal="right"/>
    </xf>
    <xf numFmtId="0" fontId="0" fillId="3" borderId="5" xfId="0" applyNumberFormat="1" applyFill="1" applyBorder="1"/>
    <xf numFmtId="0" fontId="0" fillId="3" borderId="6" xfId="0" applyNumberFormat="1" applyFill="1" applyBorder="1"/>
    <xf numFmtId="0" fontId="8" fillId="3" borderId="5" xfId="0" applyNumberFormat="1" applyFont="1" applyFill="1" applyBorder="1" applyAlignment="1">
      <alignment horizontal="right"/>
    </xf>
    <xf numFmtId="0" fontId="10" fillId="0" borderId="13" xfId="0" applyNumberFormat="1" applyFont="1" applyBorder="1"/>
    <xf numFmtId="0" fontId="0" fillId="0" borderId="13" xfId="0" applyNumberFormat="1" applyBorder="1" applyAlignment="1">
      <alignment horizontal="right"/>
    </xf>
    <xf numFmtId="0" fontId="8" fillId="0" borderId="13" xfId="0" applyNumberFormat="1" applyFont="1" applyBorder="1"/>
    <xf numFmtId="0" fontId="8" fillId="0" borderId="13" xfId="0" quotePrefix="1" applyNumberFormat="1" applyFont="1" applyBorder="1" applyAlignment="1">
      <alignment horizontal="right"/>
    </xf>
    <xf numFmtId="0" fontId="0" fillId="0" borderId="0" xfId="0" applyNumberFormat="1"/>
    <xf numFmtId="164" fontId="0" fillId="7" borderId="0" xfId="0" applyFill="1"/>
    <xf numFmtId="0" fontId="5" fillId="0" borderId="0" xfId="0" applyNumberFormat="1" applyFont="1" applyFill="1" applyAlignment="1">
      <alignment horizontal="left"/>
    </xf>
    <xf numFmtId="0" fontId="5" fillId="6" borderId="0" xfId="0" applyNumberFormat="1" applyFont="1" applyFill="1" applyAlignment="1">
      <alignment horizontal="left"/>
    </xf>
    <xf numFmtId="0" fontId="5" fillId="0" borderId="0" xfId="0" applyNumberFormat="1" applyFont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6" fillId="6" borderId="0" xfId="10" applyFont="1" applyFill="1" applyAlignment="1">
      <alignment horizontal="left"/>
    </xf>
    <xf numFmtId="0" fontId="10" fillId="0" borderId="13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12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center"/>
    </xf>
    <xf numFmtId="164" fontId="0" fillId="0" borderId="0" xfId="0" applyNumberFormat="1" applyFill="1" applyBorder="1"/>
    <xf numFmtId="164" fontId="14" fillId="0" borderId="13" xfId="0" applyFont="1" applyBorder="1" applyAlignment="1">
      <alignment wrapText="1"/>
    </xf>
    <xf numFmtId="0" fontId="14" fillId="0" borderId="13" xfId="0" applyNumberFormat="1" applyFont="1" applyFill="1" applyBorder="1" applyAlignment="1">
      <alignment horizontal="center" wrapText="1"/>
    </xf>
    <xf numFmtId="0" fontId="14" fillId="0" borderId="13" xfId="0" applyNumberFormat="1" applyFont="1" applyBorder="1" applyAlignment="1">
      <alignment wrapText="1"/>
    </xf>
    <xf numFmtId="0" fontId="14" fillId="0" borderId="13" xfId="0" applyNumberFormat="1" applyFont="1" applyBorder="1" applyAlignment="1">
      <alignment horizontal="center" wrapText="1"/>
    </xf>
    <xf numFmtId="167" fontId="15" fillId="0" borderId="13" xfId="0" applyNumberFormat="1" applyFont="1" applyBorder="1" applyAlignment="1">
      <alignment horizontal="center" wrapText="1"/>
    </xf>
    <xf numFmtId="164" fontId="7" fillId="0" borderId="0" xfId="0" applyFont="1"/>
    <xf numFmtId="0" fontId="8" fillId="0" borderId="0" xfId="0" applyNumberFormat="1" applyFont="1" applyAlignment="1">
      <alignment horizontal="left"/>
    </xf>
    <xf numFmtId="0" fontId="13" fillId="0" borderId="13" xfId="0" quotePrefix="1" applyNumberFormat="1" applyFont="1" applyBorder="1" applyAlignment="1">
      <alignment horizontal="right"/>
    </xf>
    <xf numFmtId="164" fontId="5" fillId="0" borderId="0" xfId="0" applyFont="1" applyAlignment="1">
      <alignment horizontal="center"/>
    </xf>
    <xf numFmtId="0" fontId="5" fillId="0" borderId="0" xfId="0" applyNumberFormat="1" applyFont="1"/>
    <xf numFmtId="164" fontId="5" fillId="0" borderId="0" xfId="0" applyNumberFormat="1" applyFont="1"/>
    <xf numFmtId="0" fontId="8" fillId="0" borderId="14" xfId="0" applyNumberFormat="1" applyFont="1" applyBorder="1" applyAlignment="1">
      <alignment horizontal="right"/>
    </xf>
    <xf numFmtId="164" fontId="7" fillId="0" borderId="0" xfId="0" applyFont="1" applyAlignment="1">
      <alignment horizontal="right"/>
    </xf>
    <xf numFmtId="0" fontId="12" fillId="0" borderId="0" xfId="0" applyNumberFormat="1" applyFont="1"/>
    <xf numFmtId="164" fontId="12" fillId="0" borderId="0" xfId="0" applyFont="1" applyAlignment="1">
      <alignment horizontal="center"/>
    </xf>
    <xf numFmtId="164" fontId="12" fillId="0" borderId="0" xfId="0" applyNumberFormat="1" applyFont="1"/>
    <xf numFmtId="164" fontId="6" fillId="0" borderId="0" xfId="0" applyFont="1"/>
    <xf numFmtId="164" fontId="16" fillId="0" borderId="0" xfId="0" applyNumberFormat="1" applyFont="1" applyFill="1" applyAlignment="1">
      <alignment horizontal="left"/>
    </xf>
    <xf numFmtId="0" fontId="15" fillId="0" borderId="13" xfId="0" applyNumberFormat="1" applyFont="1" applyBorder="1" applyAlignment="1">
      <alignment horizontal="center" wrapText="1"/>
    </xf>
    <xf numFmtId="0" fontId="15" fillId="0" borderId="13" xfId="0" applyNumberFormat="1" applyFont="1" applyFill="1" applyBorder="1" applyAlignment="1">
      <alignment horizontal="center" wrapText="1"/>
    </xf>
    <xf numFmtId="0" fontId="15" fillId="0" borderId="0" xfId="0" applyNumberFormat="1" applyFont="1"/>
    <xf numFmtId="0" fontId="14" fillId="0" borderId="13" xfId="0" applyNumberFormat="1" applyFont="1" applyBorder="1"/>
    <xf numFmtId="165" fontId="15" fillId="0" borderId="13" xfId="0" applyNumberFormat="1" applyFont="1" applyBorder="1" applyAlignment="1">
      <alignment horizontal="center"/>
    </xf>
    <xf numFmtId="165" fontId="15" fillId="0" borderId="15" xfId="0" applyNumberFormat="1" applyFont="1" applyFill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5" fontId="15" fillId="8" borderId="13" xfId="0" applyNumberFormat="1" applyFont="1" applyFill="1" applyBorder="1" applyAlignment="1">
      <alignment horizontal="center"/>
    </xf>
    <xf numFmtId="165" fontId="15" fillId="0" borderId="0" xfId="0" applyNumberFormat="1" applyFont="1"/>
    <xf numFmtId="165" fontId="15" fillId="0" borderId="13" xfId="0" applyNumberFormat="1" applyFont="1" applyBorder="1" applyAlignment="1">
      <alignment horizontal="center" wrapText="1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center" wrapText="1"/>
    </xf>
    <xf numFmtId="165" fontId="15" fillId="0" borderId="0" xfId="0" applyNumberFormat="1" applyFont="1" applyBorder="1" applyAlignment="1">
      <alignment horizontal="center"/>
    </xf>
    <xf numFmtId="164" fontId="15" fillId="0" borderId="0" xfId="0" applyFont="1"/>
    <xf numFmtId="0" fontId="15" fillId="0" borderId="0" xfId="0" applyNumberFormat="1" applyFont="1" applyAlignment="1">
      <alignment horizontal="center"/>
    </xf>
    <xf numFmtId="166" fontId="15" fillId="0" borderId="0" xfId="0" applyNumberFormat="1" applyFont="1"/>
  </cellXfs>
  <cellStyles count="24">
    <cellStyle name="Comma 2" xfId="21"/>
    <cellStyle name="Normal" xfId="0" builtinId="0"/>
    <cellStyle name="Normal 2" xfId="2"/>
    <cellStyle name="Normal 2 2" xfId="3"/>
    <cellStyle name="Normal 2 2 2" xfId="8"/>
    <cellStyle name="Normal 2 2 2 2" xfId="19"/>
    <cellStyle name="Normal 2 2 3" xfId="12"/>
    <cellStyle name="Normal 2 2 4" xfId="15"/>
    <cellStyle name="Normal 2 2 5" xfId="23"/>
    <cellStyle name="Normal 2 3" xfId="7"/>
    <cellStyle name="Normal 2 3 2" xfId="18"/>
    <cellStyle name="Normal 2 4" xfId="11"/>
    <cellStyle name="Normal 2 5" xfId="14"/>
    <cellStyle name="Normal 3" xfId="4"/>
    <cellStyle name="Normal 3 2" xfId="9"/>
    <cellStyle name="Normal 3 2 2" xfId="20"/>
    <cellStyle name="Normal 3 3" xfId="13"/>
    <cellStyle name="Normal 3 3 2" xfId="22"/>
    <cellStyle name="Normal 3 4" xfId="16"/>
    <cellStyle name="Normal 4" xfId="5"/>
    <cellStyle name="Normal 4 2" xfId="17"/>
    <cellStyle name="Normal 5" xfId="10"/>
    <cellStyle name="Normal 6" xfId="1"/>
    <cellStyle name="Normal 6 2" xfId="6"/>
  </cellStyles>
  <dxfs count="0"/>
  <tableStyles count="0" defaultTableStyle="TableStyleMedium9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3"/>
  <sheetViews>
    <sheetView workbookViewId="0">
      <selection activeCell="D48" sqref="D48"/>
    </sheetView>
  </sheetViews>
  <sheetFormatPr defaultRowHeight="12.75" x14ac:dyDescent="0.2"/>
  <cols>
    <col min="1" max="1" width="29" customWidth="1"/>
    <col min="2" max="2" width="11.7109375" style="23" customWidth="1"/>
    <col min="3" max="3" width="28.5703125" bestFit="1" customWidth="1"/>
    <col min="4" max="4" width="24.140625" style="23" customWidth="1"/>
    <col min="8" max="8" width="23" customWidth="1"/>
  </cols>
  <sheetData>
    <row r="1" spans="1:9" x14ac:dyDescent="0.2">
      <c r="A1" t="s">
        <v>17</v>
      </c>
      <c r="B1" s="25" t="s">
        <v>12</v>
      </c>
      <c r="C1" t="s">
        <v>28</v>
      </c>
      <c r="D1" s="25">
        <v>0</v>
      </c>
      <c r="E1" t="s">
        <v>30</v>
      </c>
      <c r="F1" s="23" t="s">
        <v>84</v>
      </c>
      <c r="H1" s="23"/>
      <c r="I1" s="24"/>
    </row>
    <row r="2" spans="1:9" x14ac:dyDescent="0.2">
      <c r="A2" t="s">
        <v>18</v>
      </c>
      <c r="B2" s="23" t="s">
        <v>27</v>
      </c>
      <c r="C2" t="s">
        <v>71</v>
      </c>
      <c r="D2" s="25"/>
      <c r="E2" t="s">
        <v>70</v>
      </c>
      <c r="F2" s="23" t="s">
        <v>72</v>
      </c>
      <c r="H2" s="23" t="s">
        <v>73</v>
      </c>
      <c r="I2" s="24" t="b">
        <v>0</v>
      </c>
    </row>
    <row r="3" spans="1:9" x14ac:dyDescent="0.2">
      <c r="A3" t="s">
        <v>21</v>
      </c>
      <c r="B3" s="23">
        <v>0</v>
      </c>
      <c r="C3" t="s">
        <v>31</v>
      </c>
      <c r="D3" s="25" t="b">
        <v>1</v>
      </c>
      <c r="H3" t="s">
        <v>74</v>
      </c>
      <c r="I3" s="24" t="b">
        <v>0</v>
      </c>
    </row>
    <row r="4" spans="1:9" x14ac:dyDescent="0.2">
      <c r="A4" t="s">
        <v>22</v>
      </c>
      <c r="B4" s="23">
        <v>0</v>
      </c>
      <c r="C4" t="s">
        <v>32</v>
      </c>
      <c r="D4" s="25">
        <v>65500</v>
      </c>
      <c r="H4" t="s">
        <v>75</v>
      </c>
      <c r="I4" s="24">
        <v>3</v>
      </c>
    </row>
    <row r="5" spans="1:9" x14ac:dyDescent="0.2">
      <c r="A5" t="s">
        <v>23</v>
      </c>
      <c r="B5" s="23">
        <v>0</v>
      </c>
      <c r="C5" t="s">
        <v>7</v>
      </c>
      <c r="D5" s="25">
        <v>5</v>
      </c>
    </row>
    <row r="6" spans="1:9" x14ac:dyDescent="0.2">
      <c r="A6" t="s">
        <v>24</v>
      </c>
      <c r="B6" s="23">
        <v>0</v>
      </c>
      <c r="C6" t="s">
        <v>64</v>
      </c>
      <c r="D6" s="25">
        <v>0</v>
      </c>
    </row>
    <row r="7" spans="1:9" x14ac:dyDescent="0.2">
      <c r="A7" t="s">
        <v>25</v>
      </c>
      <c r="B7" s="23">
        <v>0</v>
      </c>
      <c r="C7" t="s">
        <v>65</v>
      </c>
      <c r="D7" s="25">
        <v>0</v>
      </c>
    </row>
    <row r="8" spans="1:9" x14ac:dyDescent="0.2">
      <c r="A8" t="s">
        <v>76</v>
      </c>
      <c r="B8" s="23" t="b">
        <v>0</v>
      </c>
      <c r="C8" t="s">
        <v>68</v>
      </c>
      <c r="D8" s="25">
        <v>0</v>
      </c>
    </row>
    <row r="9" spans="1:9" x14ac:dyDescent="0.2">
      <c r="A9" t="s">
        <v>81</v>
      </c>
      <c r="B9" s="23">
        <v>0</v>
      </c>
      <c r="C9" t="s">
        <v>33</v>
      </c>
      <c r="D9" s="25" t="s">
        <v>86</v>
      </c>
    </row>
    <row r="10" spans="1:9" x14ac:dyDescent="0.2">
      <c r="C10" t="s">
        <v>46</v>
      </c>
      <c r="D10" s="25">
        <v>0</v>
      </c>
    </row>
    <row r="11" spans="1:9" x14ac:dyDescent="0.2">
      <c r="C11" t="s">
        <v>34</v>
      </c>
      <c r="D11" s="25">
        <v>1</v>
      </c>
    </row>
    <row r="12" spans="1:9" x14ac:dyDescent="0.2">
      <c r="C12" t="s">
        <v>35</v>
      </c>
      <c r="D12" s="25">
        <v>1</v>
      </c>
    </row>
    <row r="13" spans="1:9" x14ac:dyDescent="0.2">
      <c r="C13" t="s">
        <v>8</v>
      </c>
      <c r="D13" s="25"/>
    </row>
    <row r="14" spans="1:9" x14ac:dyDescent="0.2">
      <c r="C14" t="s">
        <v>36</v>
      </c>
      <c r="D14" s="25" t="s">
        <v>87</v>
      </c>
    </row>
    <row r="15" spans="1:9" x14ac:dyDescent="0.2">
      <c r="C15" t="s">
        <v>37</v>
      </c>
      <c r="D15" s="25">
        <v>1</v>
      </c>
    </row>
    <row r="16" spans="1:9" x14ac:dyDescent="0.2">
      <c r="C16" t="s">
        <v>38</v>
      </c>
      <c r="D16" s="25">
        <v>213</v>
      </c>
    </row>
    <row r="17" spans="3:4" x14ac:dyDescent="0.2">
      <c r="C17" t="s">
        <v>39</v>
      </c>
      <c r="D17" s="25">
        <v>31</v>
      </c>
    </row>
    <row r="18" spans="3:4" x14ac:dyDescent="0.2">
      <c r="C18" t="s">
        <v>40</v>
      </c>
      <c r="D18" s="25" t="s">
        <v>88</v>
      </c>
    </row>
    <row r="19" spans="3:4" x14ac:dyDescent="0.2">
      <c r="C19" t="s">
        <v>69</v>
      </c>
      <c r="D19" s="25">
        <v>0</v>
      </c>
    </row>
    <row r="20" spans="3:4" x14ac:dyDescent="0.2">
      <c r="C20" t="s">
        <v>6</v>
      </c>
      <c r="D20" s="25">
        <v>2</v>
      </c>
    </row>
    <row r="21" spans="3:4" x14ac:dyDescent="0.2">
      <c r="C21" t="s">
        <v>41</v>
      </c>
      <c r="D21" s="25">
        <v>1</v>
      </c>
    </row>
    <row r="22" spans="3:4" x14ac:dyDescent="0.2">
      <c r="C22" t="s">
        <v>42</v>
      </c>
      <c r="D22" s="25">
        <v>0</v>
      </c>
    </row>
    <row r="23" spans="3:4" x14ac:dyDescent="0.2">
      <c r="C23" t="s">
        <v>43</v>
      </c>
      <c r="D23" s="25">
        <v>0</v>
      </c>
    </row>
    <row r="24" spans="3:4" x14ac:dyDescent="0.2">
      <c r="C24" t="s">
        <v>44</v>
      </c>
      <c r="D24" s="25" t="s">
        <v>27</v>
      </c>
    </row>
    <row r="25" spans="3:4" x14ac:dyDescent="0.2">
      <c r="C25" t="s">
        <v>19</v>
      </c>
      <c r="D25" s="25">
        <v>-8</v>
      </c>
    </row>
    <row r="26" spans="3:4" x14ac:dyDescent="0.2">
      <c r="C26" t="s">
        <v>20</v>
      </c>
      <c r="D26" s="25">
        <v>16</v>
      </c>
    </row>
    <row r="27" spans="3:4" x14ac:dyDescent="0.2">
      <c r="C27" t="s">
        <v>45</v>
      </c>
      <c r="D27" s="25">
        <v>0</v>
      </c>
    </row>
    <row r="28" spans="3:4" x14ac:dyDescent="0.2">
      <c r="C28" t="s">
        <v>47</v>
      </c>
      <c r="D28" s="25" t="s">
        <v>83</v>
      </c>
    </row>
    <row r="29" spans="3:4" x14ac:dyDescent="0.2">
      <c r="C29" t="s">
        <v>48</v>
      </c>
      <c r="D29" s="25" t="b">
        <v>1</v>
      </c>
    </row>
    <row r="30" spans="3:4" x14ac:dyDescent="0.2">
      <c r="C30" t="s">
        <v>49</v>
      </c>
      <c r="D30" s="25" t="s">
        <v>100</v>
      </c>
    </row>
    <row r="31" spans="3:4" x14ac:dyDescent="0.2">
      <c r="C31" t="s">
        <v>50</v>
      </c>
      <c r="D31" s="25">
        <v>1</v>
      </c>
    </row>
    <row r="32" spans="3:4" x14ac:dyDescent="0.2">
      <c r="C32" t="s">
        <v>51</v>
      </c>
      <c r="D32" s="25">
        <v>-1</v>
      </c>
    </row>
    <row r="33" spans="3:4" x14ac:dyDescent="0.2">
      <c r="C33" t="s">
        <v>29</v>
      </c>
      <c r="D33" s="25">
        <v>1</v>
      </c>
    </row>
    <row r="34" spans="3:4" x14ac:dyDescent="0.2">
      <c r="C34" t="s">
        <v>52</v>
      </c>
      <c r="D34" s="25" t="s">
        <v>27</v>
      </c>
    </row>
    <row r="35" spans="3:4" x14ac:dyDescent="0.2">
      <c r="C35" t="s">
        <v>53</v>
      </c>
      <c r="D35" s="25" t="s">
        <v>80</v>
      </c>
    </row>
    <row r="36" spans="3:4" x14ac:dyDescent="0.2">
      <c r="C36" t="s">
        <v>54</v>
      </c>
      <c r="D36" s="25" t="s">
        <v>66</v>
      </c>
    </row>
    <row r="37" spans="3:4" x14ac:dyDescent="0.2">
      <c r="C37" t="s">
        <v>55</v>
      </c>
      <c r="D37" s="25" t="b">
        <v>0</v>
      </c>
    </row>
    <row r="38" spans="3:4" x14ac:dyDescent="0.2">
      <c r="C38" t="s">
        <v>56</v>
      </c>
      <c r="D38" s="25" t="b">
        <v>1</v>
      </c>
    </row>
    <row r="39" spans="3:4" x14ac:dyDescent="0.2">
      <c r="C39" t="s">
        <v>57</v>
      </c>
      <c r="D39" s="25" t="b">
        <v>0</v>
      </c>
    </row>
    <row r="40" spans="3:4" x14ac:dyDescent="0.2">
      <c r="C40" t="s">
        <v>58</v>
      </c>
      <c r="D40" s="25" t="b">
        <v>0</v>
      </c>
    </row>
    <row r="41" spans="3:4" x14ac:dyDescent="0.2">
      <c r="C41" t="s">
        <v>59</v>
      </c>
      <c r="D41" s="25" t="b">
        <v>1</v>
      </c>
    </row>
    <row r="42" spans="3:4" x14ac:dyDescent="0.2">
      <c r="C42" t="s">
        <v>60</v>
      </c>
      <c r="D42" s="25" t="b">
        <v>0</v>
      </c>
    </row>
    <row r="43" spans="3:4" x14ac:dyDescent="0.2">
      <c r="C43" t="s">
        <v>61</v>
      </c>
      <c r="D43" s="25" t="b">
        <v>0</v>
      </c>
    </row>
    <row r="44" spans="3:4" x14ac:dyDescent="0.2">
      <c r="C44" t="s">
        <v>62</v>
      </c>
      <c r="D44" s="25">
        <v>0</v>
      </c>
    </row>
    <row r="45" spans="3:4" x14ac:dyDescent="0.2">
      <c r="C45" t="s">
        <v>63</v>
      </c>
      <c r="D45" s="25" t="s">
        <v>67</v>
      </c>
    </row>
    <row r="46" spans="3:4" x14ac:dyDescent="0.2">
      <c r="C46" t="s">
        <v>79</v>
      </c>
      <c r="D46" s="25">
        <v>0</v>
      </c>
    </row>
    <row r="47" spans="3:4" x14ac:dyDescent="0.2">
      <c r="C47" t="s">
        <v>77</v>
      </c>
      <c r="D47" s="25">
        <v>3</v>
      </c>
    </row>
    <row r="48" spans="3:4" x14ac:dyDescent="0.2">
      <c r="C48" t="s">
        <v>78</v>
      </c>
      <c r="D48" s="25" t="s">
        <v>83</v>
      </c>
    </row>
    <row r="49" spans="1:4" x14ac:dyDescent="0.2">
      <c r="C49" t="s">
        <v>82</v>
      </c>
      <c r="D49" s="25" t="b">
        <v>0</v>
      </c>
    </row>
    <row r="50" spans="1:4" x14ac:dyDescent="0.2">
      <c r="A50" t="s">
        <v>26</v>
      </c>
      <c r="D50" s="25">
        <v>65500</v>
      </c>
    </row>
    <row r="51" spans="1:4" x14ac:dyDescent="0.2">
      <c r="D51" s="25">
        <v>1</v>
      </c>
    </row>
    <row r="52" spans="1:4" x14ac:dyDescent="0.2">
      <c r="D52" s="25">
        <v>65500</v>
      </c>
    </row>
    <row r="53" spans="1:4" x14ac:dyDescent="0.2">
      <c r="D53" s="25"/>
    </row>
  </sheetData>
  <dataConsolidate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R553"/>
  <sheetViews>
    <sheetView topLeftCell="D1" zoomScaleNormal="100" workbookViewId="0">
      <selection activeCell="F12" sqref="F12:F14"/>
    </sheetView>
  </sheetViews>
  <sheetFormatPr defaultColWidth="17.5703125" defaultRowHeight="12.75" x14ac:dyDescent="0.2"/>
  <cols>
    <col min="1" max="1" width="17.5703125" customWidth="1"/>
    <col min="2" max="2" width="23.42578125" style="10" bestFit="1" customWidth="1"/>
    <col min="3" max="5" width="23.42578125" style="10" customWidth="1"/>
    <col min="6" max="6" width="25.28515625" style="10" customWidth="1"/>
    <col min="7" max="7" width="18.28515625" style="10" customWidth="1"/>
    <col min="8" max="9" width="23.42578125" style="10" customWidth="1"/>
    <col min="10" max="10" width="23.42578125" style="10" bestFit="1" customWidth="1"/>
    <col min="11" max="11" width="9.85546875" style="41" customWidth="1"/>
    <col min="12" max="12" width="10.28515625" style="40" bestFit="1" customWidth="1"/>
    <col min="13" max="13" width="10.42578125" style="8" customWidth="1"/>
    <col min="14" max="15" width="10.42578125" bestFit="1" customWidth="1"/>
    <col min="16" max="16" width="10.42578125" style="9" bestFit="1" customWidth="1"/>
    <col min="17" max="18" width="17.5703125" style="9" customWidth="1"/>
  </cols>
  <sheetData>
    <row r="1" spans="1:15" x14ac:dyDescent="0.2">
      <c r="M1" s="37"/>
      <c r="O1" s="9"/>
    </row>
    <row r="2" spans="1:15" x14ac:dyDescent="0.2">
      <c r="M2" s="37"/>
      <c r="O2" s="9"/>
    </row>
    <row r="3" spans="1:15" x14ac:dyDescent="0.2">
      <c r="A3" s="51"/>
      <c r="C3" s="26"/>
      <c r="D3" s="26"/>
      <c r="E3" s="26"/>
      <c r="F3" s="26"/>
      <c r="G3" s="26"/>
      <c r="H3" s="26"/>
      <c r="I3" s="26"/>
    </row>
    <row r="4" spans="1:15" ht="13.5" thickBot="1" x14ac:dyDescent="0.25">
      <c r="B4"/>
      <c r="C4"/>
      <c r="D4"/>
      <c r="E4"/>
      <c r="F4"/>
      <c r="G4"/>
      <c r="H4"/>
      <c r="I4"/>
      <c r="J4"/>
      <c r="K4"/>
      <c r="L4"/>
    </row>
    <row r="5" spans="1:15" ht="13.5" thickBot="1" x14ac:dyDescent="0.25">
      <c r="A5" s="20" t="s">
        <v>14</v>
      </c>
      <c r="B5" s="21" t="s">
        <v>107</v>
      </c>
      <c r="C5" s="13"/>
      <c r="D5" s="13"/>
      <c r="E5" s="13"/>
      <c r="F5" s="13"/>
      <c r="G5" s="13"/>
      <c r="H5" s="13"/>
      <c r="I5" s="13"/>
      <c r="J5" s="14"/>
    </row>
    <row r="6" spans="1:15" x14ac:dyDescent="0.2">
      <c r="A6" s="19" t="s">
        <v>85</v>
      </c>
      <c r="B6" s="15"/>
      <c r="C6" s="15"/>
      <c r="D6" s="15"/>
      <c r="E6" s="15"/>
      <c r="F6" s="15"/>
      <c r="G6" s="41"/>
      <c r="H6" s="40"/>
    </row>
    <row r="7" spans="1:15" x14ac:dyDescent="0.2">
      <c r="A7" s="19" t="s">
        <v>90</v>
      </c>
      <c r="B7" s="22"/>
      <c r="C7" s="22"/>
      <c r="D7" s="22"/>
      <c r="E7" s="22"/>
      <c r="F7" s="22"/>
      <c r="G7" s="41"/>
      <c r="H7" s="40"/>
    </row>
    <row r="8" spans="1:15" ht="13.5" thickBot="1" x14ac:dyDescent="0.25">
      <c r="A8" s="16"/>
      <c r="B8" s="17"/>
      <c r="C8" s="17"/>
      <c r="D8" s="17"/>
      <c r="E8" s="17"/>
      <c r="F8" s="17"/>
      <c r="G8" s="41"/>
      <c r="H8" s="40"/>
    </row>
    <row r="9" spans="1:15" x14ac:dyDescent="0.2">
      <c r="A9" s="18"/>
      <c r="B9" s="11"/>
      <c r="C9" s="11"/>
      <c r="D9" s="11"/>
      <c r="E9" s="11"/>
      <c r="F9" s="12"/>
      <c r="G9" s="41"/>
      <c r="H9" s="40"/>
    </row>
    <row r="10" spans="1:15" x14ac:dyDescent="0.2">
      <c r="A10" s="33"/>
      <c r="B10" s="34"/>
      <c r="C10" s="31" t="s">
        <v>141</v>
      </c>
      <c r="D10" s="31" t="s">
        <v>89</v>
      </c>
      <c r="E10" s="31" t="s">
        <v>89</v>
      </c>
      <c r="F10" s="31"/>
      <c r="G10" s="41"/>
      <c r="H10" s="40"/>
    </row>
    <row r="11" spans="1:15" x14ac:dyDescent="0.2">
      <c r="A11" s="35" t="s">
        <v>10</v>
      </c>
      <c r="B11" s="31" t="s">
        <v>11</v>
      </c>
      <c r="C11" s="31" t="s">
        <v>91</v>
      </c>
      <c r="D11" s="31" t="s">
        <v>92</v>
      </c>
      <c r="E11" s="31" t="s">
        <v>93</v>
      </c>
      <c r="F11" s="32" t="s">
        <v>13</v>
      </c>
      <c r="G11" s="41"/>
      <c r="H11" s="40"/>
      <c r="I11" s="64" t="s">
        <v>140</v>
      </c>
    </row>
    <row r="12" spans="1:15" x14ac:dyDescent="0.2">
      <c r="A12" s="36">
        <v>1</v>
      </c>
      <c r="B12" s="59"/>
      <c r="C12" s="47" t="e">
        <f>#REF!</f>
        <v>#REF!</v>
      </c>
      <c r="D12" s="47" t="e">
        <f>#REF!</f>
        <v>#REF!</v>
      </c>
      <c r="E12" s="47" t="e">
        <f>#REF!</f>
        <v>#REF!</v>
      </c>
      <c r="F12" s="63"/>
      <c r="G12" s="41"/>
      <c r="H12" s="58"/>
      <c r="I12" s="50">
        <v>4</v>
      </c>
    </row>
    <row r="13" spans="1:15" x14ac:dyDescent="0.2">
      <c r="A13" s="38">
        <f>A12+1</f>
        <v>2</v>
      </c>
      <c r="B13" s="39"/>
      <c r="C13" s="48"/>
      <c r="D13" s="48"/>
      <c r="E13" s="48"/>
      <c r="F13" s="63"/>
      <c r="G13" s="41"/>
      <c r="H13" s="58"/>
      <c r="I13" s="50">
        <v>4</v>
      </c>
    </row>
    <row r="14" spans="1:15" x14ac:dyDescent="0.2">
      <c r="A14" s="38">
        <f>A13+1</f>
        <v>3</v>
      </c>
      <c r="B14" s="39"/>
      <c r="C14" s="48"/>
      <c r="D14" s="48"/>
      <c r="E14" s="48"/>
      <c r="F14" s="63"/>
      <c r="G14" s="41"/>
      <c r="H14" s="58"/>
      <c r="I14" s="50">
        <v>5</v>
      </c>
    </row>
    <row r="15" spans="1:15" x14ac:dyDescent="0.2">
      <c r="A15" s="38">
        <f>A14+1</f>
        <v>4</v>
      </c>
      <c r="B15" s="39"/>
      <c r="C15" s="48"/>
      <c r="D15" s="48"/>
      <c r="E15" s="48"/>
      <c r="F15" s="63" t="str">
        <f>"CALMBuoy_100YR_IM_R1_D"&amp;I15&amp;".dat"</f>
        <v>CALMBuoy_100YR_IM_R1_D6.dat</v>
      </c>
      <c r="G15" s="41"/>
      <c r="H15" s="58"/>
      <c r="I15" s="50">
        <v>6</v>
      </c>
    </row>
    <row r="16" spans="1:15" x14ac:dyDescent="0.2">
      <c r="B16"/>
      <c r="C16"/>
      <c r="D16"/>
      <c r="E16"/>
      <c r="F16"/>
      <c r="G16"/>
      <c r="H16"/>
      <c r="I16"/>
      <c r="J16"/>
      <c r="K16"/>
      <c r="L16"/>
    </row>
    <row r="17" spans="1:12" x14ac:dyDescent="0.2">
      <c r="B17"/>
      <c r="C17"/>
      <c r="D17"/>
      <c r="E17"/>
      <c r="F17"/>
      <c r="G17"/>
      <c r="H17"/>
      <c r="I17"/>
      <c r="J17"/>
      <c r="K17"/>
      <c r="L17"/>
    </row>
    <row r="18" spans="1:12" x14ac:dyDescent="0.2">
      <c r="B18"/>
      <c r="C18"/>
      <c r="D18"/>
      <c r="E18"/>
      <c r="F18"/>
      <c r="G18"/>
      <c r="H18"/>
      <c r="I18"/>
      <c r="J18"/>
      <c r="K18"/>
      <c r="L18"/>
    </row>
    <row r="19" spans="1:12" x14ac:dyDescent="0.2">
      <c r="E19"/>
      <c r="F19"/>
      <c r="G19"/>
      <c r="H19"/>
      <c r="I19"/>
      <c r="J19"/>
      <c r="K19"/>
      <c r="L19"/>
    </row>
    <row r="20" spans="1:12" x14ac:dyDescent="0.2">
      <c r="B20"/>
      <c r="C20"/>
      <c r="D20"/>
      <c r="E20"/>
      <c r="F20"/>
      <c r="G20"/>
      <c r="H20"/>
      <c r="I20"/>
      <c r="J20"/>
      <c r="K20"/>
      <c r="L20"/>
    </row>
    <row r="21" spans="1:12" x14ac:dyDescent="0.2">
      <c r="B21"/>
      <c r="C21"/>
      <c r="D21"/>
      <c r="E21"/>
      <c r="F21"/>
      <c r="G21"/>
      <c r="H21"/>
      <c r="I21"/>
      <c r="J21"/>
      <c r="K21"/>
      <c r="L21"/>
    </row>
    <row r="22" spans="1:12" x14ac:dyDescent="0.2">
      <c r="B22"/>
      <c r="C22"/>
      <c r="D22"/>
      <c r="E22"/>
      <c r="F22"/>
      <c r="G22"/>
      <c r="H22"/>
      <c r="I22"/>
      <c r="J22"/>
      <c r="K22"/>
      <c r="L22"/>
    </row>
    <row r="23" spans="1:12" x14ac:dyDescent="0.2">
      <c r="B23"/>
      <c r="C23"/>
      <c r="D23"/>
      <c r="E23"/>
      <c r="F23"/>
      <c r="G23"/>
      <c r="H23"/>
      <c r="I23"/>
      <c r="J23"/>
      <c r="K23"/>
      <c r="L23"/>
    </row>
    <row r="24" spans="1:12" x14ac:dyDescent="0.2">
      <c r="B24"/>
      <c r="C24"/>
      <c r="D24"/>
      <c r="E24"/>
      <c r="F24"/>
      <c r="G24"/>
      <c r="H24"/>
      <c r="I24"/>
      <c r="J24"/>
      <c r="K24"/>
      <c r="L24"/>
    </row>
    <row r="25" spans="1:12" x14ac:dyDescent="0.2">
      <c r="B25"/>
      <c r="C25"/>
      <c r="D25"/>
      <c r="E25"/>
      <c r="F25"/>
      <c r="G25"/>
      <c r="H25"/>
      <c r="I25"/>
      <c r="J25"/>
      <c r="K25"/>
      <c r="L25"/>
    </row>
    <row r="26" spans="1:12" x14ac:dyDescent="0.2">
      <c r="B26"/>
      <c r="C26"/>
      <c r="D26"/>
      <c r="E26"/>
      <c r="F26"/>
      <c r="G26"/>
      <c r="H26"/>
      <c r="I26"/>
      <c r="J26"/>
      <c r="K26"/>
      <c r="L26"/>
    </row>
    <row r="27" spans="1:12" x14ac:dyDescent="0.2">
      <c r="B27"/>
      <c r="C27"/>
      <c r="D27"/>
      <c r="E27"/>
      <c r="F27"/>
      <c r="G27"/>
      <c r="H27"/>
      <c r="I27"/>
      <c r="J27"/>
      <c r="K27"/>
      <c r="L27"/>
    </row>
    <row r="28" spans="1:12" x14ac:dyDescent="0.2">
      <c r="B28"/>
      <c r="C28"/>
      <c r="D28"/>
      <c r="E28"/>
      <c r="F28"/>
      <c r="G28"/>
      <c r="H28"/>
      <c r="I28"/>
      <c r="J28"/>
      <c r="K28"/>
      <c r="L28"/>
    </row>
    <row r="29" spans="1:12" x14ac:dyDescent="0.2">
      <c r="B29"/>
      <c r="C29"/>
      <c r="D29"/>
      <c r="E29"/>
      <c r="F29"/>
      <c r="G29"/>
      <c r="H29"/>
      <c r="I29"/>
      <c r="J29"/>
      <c r="K29"/>
      <c r="L29"/>
    </row>
    <row r="30" spans="1:12" x14ac:dyDescent="0.2">
      <c r="B30"/>
      <c r="C30"/>
      <c r="D30"/>
      <c r="E30"/>
      <c r="F30"/>
      <c r="G30"/>
      <c r="H30"/>
      <c r="I30"/>
      <c r="J30"/>
      <c r="K30"/>
      <c r="L30"/>
    </row>
    <row r="31" spans="1:12" x14ac:dyDescent="0.2">
      <c r="B31"/>
      <c r="C31"/>
      <c r="D31"/>
      <c r="E31"/>
      <c r="F31"/>
      <c r="G31"/>
      <c r="H31"/>
      <c r="I31"/>
      <c r="J31"/>
      <c r="K31"/>
      <c r="L31"/>
    </row>
    <row r="32" spans="1:12" x14ac:dyDescent="0.2">
      <c r="A32" s="57" t="s">
        <v>123</v>
      </c>
      <c r="B32"/>
      <c r="C32"/>
      <c r="D32"/>
      <c r="E32"/>
      <c r="F32"/>
      <c r="G32"/>
      <c r="H32"/>
      <c r="I32"/>
      <c r="J32"/>
      <c r="K32"/>
      <c r="L32"/>
    </row>
    <row r="33" spans="2:12" x14ac:dyDescent="0.2">
      <c r="B33"/>
      <c r="C33"/>
      <c r="D33"/>
      <c r="E33"/>
      <c r="F33"/>
      <c r="G33"/>
      <c r="H33"/>
      <c r="I33"/>
      <c r="J33"/>
      <c r="K33"/>
      <c r="L33"/>
    </row>
    <row r="34" spans="2:12" x14ac:dyDescent="0.2">
      <c r="B34"/>
      <c r="C34"/>
      <c r="D34"/>
      <c r="E34"/>
      <c r="F34"/>
      <c r="G34"/>
      <c r="H34"/>
      <c r="I34"/>
      <c r="J34"/>
      <c r="K34"/>
      <c r="L34"/>
    </row>
    <row r="35" spans="2:12" x14ac:dyDescent="0.2">
      <c r="B35"/>
      <c r="C35"/>
      <c r="D35"/>
      <c r="E35"/>
      <c r="F35"/>
      <c r="G35"/>
      <c r="H35"/>
      <c r="I35"/>
      <c r="J35"/>
      <c r="K35"/>
      <c r="L35"/>
    </row>
    <row r="36" spans="2:12" x14ac:dyDescent="0.2">
      <c r="B36"/>
      <c r="C36"/>
      <c r="D36"/>
      <c r="E36"/>
      <c r="F36"/>
      <c r="G36"/>
      <c r="H36"/>
      <c r="I36"/>
      <c r="J36"/>
      <c r="K36"/>
      <c r="L36"/>
    </row>
    <row r="37" spans="2:12" x14ac:dyDescent="0.2">
      <c r="B37"/>
      <c r="C37"/>
      <c r="D37"/>
      <c r="E37"/>
      <c r="F37"/>
      <c r="G37"/>
      <c r="H37"/>
      <c r="I37"/>
      <c r="J37"/>
      <c r="K37"/>
      <c r="L37"/>
    </row>
    <row r="38" spans="2:12" x14ac:dyDescent="0.2">
      <c r="B38"/>
      <c r="C38"/>
      <c r="D38"/>
      <c r="E38"/>
      <c r="F38"/>
      <c r="G38"/>
      <c r="H38"/>
      <c r="I38"/>
      <c r="J38"/>
      <c r="K38"/>
      <c r="L38"/>
    </row>
    <row r="39" spans="2:12" x14ac:dyDescent="0.2">
      <c r="B39"/>
      <c r="C39"/>
      <c r="D39"/>
      <c r="E39"/>
      <c r="F39"/>
      <c r="G39"/>
      <c r="H39"/>
      <c r="I39"/>
      <c r="J39"/>
      <c r="K39"/>
      <c r="L39"/>
    </row>
    <row r="40" spans="2:12" x14ac:dyDescent="0.2">
      <c r="B40"/>
      <c r="C40"/>
      <c r="D40"/>
      <c r="E40"/>
      <c r="F40"/>
      <c r="G40"/>
      <c r="H40"/>
      <c r="I40"/>
      <c r="J40"/>
      <c r="K40"/>
      <c r="L40"/>
    </row>
    <row r="41" spans="2:12" x14ac:dyDescent="0.2">
      <c r="B41"/>
      <c r="C41"/>
      <c r="D41"/>
      <c r="E41"/>
      <c r="F41"/>
      <c r="G41"/>
      <c r="H41"/>
      <c r="I41"/>
      <c r="J41"/>
      <c r="K41"/>
      <c r="L41"/>
    </row>
    <row r="42" spans="2:12" x14ac:dyDescent="0.2">
      <c r="B42"/>
      <c r="C42"/>
      <c r="D42"/>
      <c r="E42"/>
      <c r="F42"/>
      <c r="G42"/>
      <c r="H42"/>
      <c r="I42"/>
      <c r="J42"/>
      <c r="K42"/>
      <c r="L42"/>
    </row>
    <row r="43" spans="2:12" x14ac:dyDescent="0.2">
      <c r="B43"/>
      <c r="C43"/>
      <c r="D43"/>
      <c r="E43"/>
      <c r="F43"/>
      <c r="G43"/>
      <c r="H43"/>
      <c r="I43"/>
      <c r="J43"/>
      <c r="K43"/>
      <c r="L43"/>
    </row>
    <row r="44" spans="2:12" x14ac:dyDescent="0.2">
      <c r="B44"/>
      <c r="C44"/>
      <c r="D44"/>
      <c r="E44"/>
      <c r="F44"/>
      <c r="G44"/>
      <c r="H44"/>
      <c r="I44"/>
      <c r="J44"/>
      <c r="K44"/>
      <c r="L44"/>
    </row>
    <row r="45" spans="2:12" x14ac:dyDescent="0.2">
      <c r="B45"/>
      <c r="C45"/>
      <c r="D45"/>
      <c r="E45"/>
      <c r="F45"/>
      <c r="G45"/>
      <c r="H45"/>
      <c r="I45"/>
      <c r="J45"/>
      <c r="K45"/>
      <c r="L45"/>
    </row>
    <row r="46" spans="2:12" x14ac:dyDescent="0.2">
      <c r="B46"/>
      <c r="C46"/>
      <c r="D46"/>
      <c r="E46"/>
      <c r="F46"/>
      <c r="G46"/>
      <c r="H46"/>
      <c r="I46"/>
      <c r="J46"/>
      <c r="K46"/>
      <c r="L46"/>
    </row>
    <row r="47" spans="2:12" x14ac:dyDescent="0.2">
      <c r="B47"/>
      <c r="C47"/>
      <c r="D47"/>
      <c r="E47"/>
      <c r="F47"/>
      <c r="G47"/>
      <c r="H47"/>
      <c r="I47"/>
      <c r="J47"/>
      <c r="K47"/>
      <c r="L47"/>
    </row>
    <row r="48" spans="2:12" x14ac:dyDescent="0.2">
      <c r="B48"/>
      <c r="C48"/>
      <c r="D48"/>
      <c r="E48"/>
      <c r="F48"/>
      <c r="G48"/>
      <c r="H48"/>
      <c r="I48"/>
      <c r="J48"/>
      <c r="K48"/>
      <c r="L48"/>
    </row>
    <row r="49" spans="2:12" x14ac:dyDescent="0.2">
      <c r="B49"/>
      <c r="C49"/>
      <c r="D49"/>
      <c r="E49"/>
      <c r="F49"/>
      <c r="G49"/>
      <c r="H49"/>
      <c r="I49"/>
      <c r="J49"/>
      <c r="K49"/>
      <c r="L49"/>
    </row>
    <row r="50" spans="2:12" x14ac:dyDescent="0.2">
      <c r="B50"/>
      <c r="C50"/>
      <c r="D50"/>
      <c r="E50"/>
      <c r="F50"/>
      <c r="G50"/>
      <c r="H50"/>
      <c r="I50"/>
      <c r="J50"/>
      <c r="K50"/>
      <c r="L50"/>
    </row>
    <row r="51" spans="2:12" x14ac:dyDescent="0.2">
      <c r="B51"/>
      <c r="C51"/>
      <c r="D51"/>
      <c r="E51"/>
      <c r="F51"/>
      <c r="G51"/>
      <c r="H51"/>
      <c r="I51"/>
      <c r="J51"/>
      <c r="K51"/>
      <c r="L51"/>
    </row>
    <row r="52" spans="2:12" x14ac:dyDescent="0.2">
      <c r="B52"/>
      <c r="C52"/>
      <c r="D52"/>
      <c r="E52"/>
      <c r="F52"/>
      <c r="G52"/>
      <c r="H52"/>
      <c r="I52"/>
      <c r="J52"/>
      <c r="K52"/>
      <c r="L52"/>
    </row>
    <row r="53" spans="2:12" x14ac:dyDescent="0.2">
      <c r="B53"/>
      <c r="C53"/>
      <c r="D53"/>
      <c r="E53"/>
      <c r="F53"/>
      <c r="G53"/>
      <c r="H53"/>
      <c r="I53"/>
      <c r="J53"/>
      <c r="K53"/>
      <c r="L53"/>
    </row>
    <row r="54" spans="2:12" x14ac:dyDescent="0.2">
      <c r="B54"/>
      <c r="C54"/>
      <c r="D54"/>
      <c r="E54"/>
      <c r="F54"/>
      <c r="G54"/>
      <c r="H54"/>
      <c r="I54"/>
      <c r="J54"/>
      <c r="K54"/>
      <c r="L54"/>
    </row>
    <row r="55" spans="2:12" x14ac:dyDescent="0.2">
      <c r="B55"/>
      <c r="C55"/>
      <c r="D55"/>
      <c r="E55"/>
      <c r="F55"/>
      <c r="G55"/>
      <c r="H55"/>
      <c r="I55"/>
      <c r="J55"/>
      <c r="K55"/>
      <c r="L55"/>
    </row>
    <row r="56" spans="2:12" x14ac:dyDescent="0.2">
      <c r="B56"/>
      <c r="C56"/>
      <c r="D56"/>
      <c r="E56"/>
      <c r="F56"/>
      <c r="G56"/>
      <c r="H56"/>
      <c r="I56"/>
      <c r="J56"/>
      <c r="K56"/>
      <c r="L56"/>
    </row>
    <row r="57" spans="2:12" x14ac:dyDescent="0.2">
      <c r="B57"/>
      <c r="C57"/>
      <c r="D57"/>
      <c r="E57"/>
      <c r="F57"/>
      <c r="G57"/>
      <c r="H57"/>
      <c r="I57"/>
      <c r="J57"/>
      <c r="K57"/>
      <c r="L57"/>
    </row>
    <row r="58" spans="2:12" x14ac:dyDescent="0.2">
      <c r="B58"/>
      <c r="C58"/>
      <c r="D58"/>
      <c r="E58"/>
      <c r="F58"/>
      <c r="G58"/>
      <c r="H58"/>
      <c r="I58"/>
      <c r="J58"/>
      <c r="K58"/>
      <c r="L58"/>
    </row>
    <row r="59" spans="2:12" x14ac:dyDescent="0.2">
      <c r="B59"/>
      <c r="C59"/>
      <c r="D59"/>
      <c r="E59"/>
      <c r="F59"/>
      <c r="G59"/>
      <c r="H59"/>
      <c r="I59"/>
      <c r="J59"/>
      <c r="K59"/>
      <c r="L59"/>
    </row>
    <row r="60" spans="2:12" x14ac:dyDescent="0.2">
      <c r="B60"/>
      <c r="C60"/>
      <c r="D60"/>
      <c r="E60"/>
      <c r="F60"/>
      <c r="G60"/>
      <c r="H60"/>
      <c r="I60"/>
      <c r="J60"/>
      <c r="K60"/>
      <c r="L60"/>
    </row>
    <row r="61" spans="2:12" x14ac:dyDescent="0.2">
      <c r="B61"/>
      <c r="C61"/>
      <c r="D61"/>
      <c r="E61"/>
      <c r="F61"/>
      <c r="G61"/>
      <c r="H61"/>
      <c r="I61"/>
      <c r="J61"/>
      <c r="K61"/>
      <c r="L61"/>
    </row>
    <row r="62" spans="2:12" x14ac:dyDescent="0.2">
      <c r="B62"/>
      <c r="C62"/>
      <c r="D62"/>
      <c r="E62"/>
      <c r="F62"/>
      <c r="G62"/>
      <c r="H62"/>
      <c r="I62"/>
      <c r="J62"/>
      <c r="K62"/>
      <c r="L62"/>
    </row>
    <row r="63" spans="2:12" x14ac:dyDescent="0.2">
      <c r="B63"/>
      <c r="C63"/>
      <c r="D63"/>
      <c r="E63"/>
      <c r="F63"/>
      <c r="G63"/>
      <c r="H63"/>
      <c r="I63"/>
      <c r="J63"/>
      <c r="K63"/>
      <c r="L63"/>
    </row>
    <row r="64" spans="2:12" x14ac:dyDescent="0.2">
      <c r="B64"/>
      <c r="C64"/>
      <c r="D64"/>
      <c r="E64"/>
      <c r="F64"/>
      <c r="G64"/>
      <c r="H64"/>
      <c r="I64"/>
      <c r="J64"/>
      <c r="K64"/>
      <c r="L64"/>
    </row>
    <row r="65" spans="1:12" x14ac:dyDescent="0.2">
      <c r="B65"/>
      <c r="C65"/>
      <c r="D65"/>
      <c r="E65"/>
      <c r="F65"/>
      <c r="G65"/>
      <c r="H65"/>
      <c r="I65"/>
      <c r="J65"/>
      <c r="K65"/>
      <c r="L65"/>
    </row>
    <row r="66" spans="1:12" x14ac:dyDescent="0.2">
      <c r="B66"/>
      <c r="C66"/>
      <c r="D66"/>
      <c r="E66"/>
      <c r="F66"/>
      <c r="G66"/>
      <c r="H66"/>
      <c r="I66"/>
      <c r="J66"/>
      <c r="K66"/>
      <c r="L66"/>
    </row>
    <row r="67" spans="1:12" x14ac:dyDescent="0.2">
      <c r="B67"/>
      <c r="C67"/>
      <c r="D67"/>
      <c r="E67"/>
      <c r="F67"/>
      <c r="G67"/>
      <c r="H67"/>
      <c r="I67"/>
      <c r="J67"/>
      <c r="K67"/>
      <c r="L67"/>
    </row>
    <row r="68" spans="1:12" x14ac:dyDescent="0.2">
      <c r="B68"/>
      <c r="C68"/>
      <c r="D68"/>
      <c r="E68"/>
      <c r="F68"/>
      <c r="G68"/>
      <c r="H68"/>
      <c r="I68"/>
      <c r="J68"/>
      <c r="K68"/>
      <c r="L68"/>
    </row>
    <row r="69" spans="1:12" x14ac:dyDescent="0.2">
      <c r="B69"/>
      <c r="C69"/>
      <c r="D69"/>
      <c r="E69"/>
      <c r="F69"/>
      <c r="G69"/>
      <c r="H69"/>
      <c r="I69"/>
      <c r="J69"/>
      <c r="K69"/>
      <c r="L69"/>
    </row>
    <row r="70" spans="1:12" x14ac:dyDescent="0.2">
      <c r="B70"/>
      <c r="C70"/>
      <c r="D70"/>
      <c r="E70"/>
      <c r="F70"/>
      <c r="G70"/>
      <c r="H70"/>
      <c r="I70"/>
      <c r="J70"/>
      <c r="K70"/>
      <c r="L70"/>
    </row>
    <row r="71" spans="1:12" x14ac:dyDescent="0.2">
      <c r="B71"/>
      <c r="C71"/>
      <c r="D71"/>
      <c r="E71"/>
      <c r="F71"/>
      <c r="G71"/>
      <c r="H71"/>
      <c r="I71"/>
      <c r="J71"/>
      <c r="K71"/>
      <c r="L71"/>
    </row>
    <row r="72" spans="1:12" x14ac:dyDescent="0.2">
      <c r="B72"/>
      <c r="C72"/>
      <c r="D72"/>
      <c r="E72"/>
      <c r="F72"/>
      <c r="G72"/>
      <c r="H72"/>
      <c r="I72"/>
      <c r="J72"/>
      <c r="K72"/>
      <c r="L72"/>
    </row>
    <row r="73" spans="1:12" x14ac:dyDescent="0.2">
      <c r="B73"/>
      <c r="C73"/>
      <c r="D73"/>
      <c r="E73"/>
      <c r="F73"/>
      <c r="G73"/>
      <c r="H73"/>
      <c r="I73"/>
      <c r="J73"/>
      <c r="K73"/>
      <c r="L73"/>
    </row>
    <row r="74" spans="1:12" x14ac:dyDescent="0.2">
      <c r="A74" s="30"/>
    </row>
    <row r="75" spans="1:12" x14ac:dyDescent="0.2">
      <c r="A75" s="30"/>
    </row>
    <row r="76" spans="1:12" x14ac:dyDescent="0.2">
      <c r="A76" s="30"/>
    </row>
    <row r="77" spans="1:12" x14ac:dyDescent="0.2">
      <c r="A77" s="30"/>
    </row>
    <row r="78" spans="1:12" x14ac:dyDescent="0.2">
      <c r="A78" s="30"/>
    </row>
    <row r="79" spans="1:12" x14ac:dyDescent="0.2">
      <c r="A79" s="30"/>
    </row>
    <row r="80" spans="1:12" x14ac:dyDescent="0.2">
      <c r="A80" s="30"/>
    </row>
    <row r="81" spans="1:1" x14ac:dyDescent="0.2">
      <c r="A81" s="30"/>
    </row>
    <row r="82" spans="1:1" x14ac:dyDescent="0.2">
      <c r="A82" s="30"/>
    </row>
    <row r="83" spans="1:1" x14ac:dyDescent="0.2">
      <c r="A83" s="30"/>
    </row>
    <row r="84" spans="1:1" x14ac:dyDescent="0.2">
      <c r="A84" s="30"/>
    </row>
    <row r="85" spans="1:1" x14ac:dyDescent="0.2">
      <c r="A85" s="30"/>
    </row>
    <row r="86" spans="1:1" x14ac:dyDescent="0.2">
      <c r="A86" s="30"/>
    </row>
    <row r="87" spans="1:1" x14ac:dyDescent="0.2">
      <c r="A87" s="30"/>
    </row>
    <row r="88" spans="1:1" x14ac:dyDescent="0.2">
      <c r="A88" s="30"/>
    </row>
    <row r="89" spans="1:1" x14ac:dyDescent="0.2">
      <c r="A89" s="30"/>
    </row>
    <row r="90" spans="1:1" x14ac:dyDescent="0.2">
      <c r="A90" s="30"/>
    </row>
    <row r="91" spans="1:1" x14ac:dyDescent="0.2">
      <c r="A91" s="30"/>
    </row>
    <row r="92" spans="1:1" x14ac:dyDescent="0.2">
      <c r="A92" s="30"/>
    </row>
    <row r="93" spans="1:1" x14ac:dyDescent="0.2">
      <c r="A93" s="30"/>
    </row>
    <row r="94" spans="1:1" x14ac:dyDescent="0.2">
      <c r="A94" s="30"/>
    </row>
    <row r="95" spans="1:1" x14ac:dyDescent="0.2">
      <c r="A95" s="30"/>
    </row>
    <row r="96" spans="1:1" x14ac:dyDescent="0.2">
      <c r="A96" s="30"/>
    </row>
    <row r="97" spans="1:1" x14ac:dyDescent="0.2">
      <c r="A97" s="30"/>
    </row>
    <row r="98" spans="1:1" x14ac:dyDescent="0.2">
      <c r="A98" s="30"/>
    </row>
    <row r="99" spans="1:1" x14ac:dyDescent="0.2">
      <c r="A99" s="30"/>
    </row>
    <row r="100" spans="1:1" x14ac:dyDescent="0.2">
      <c r="A100" s="30"/>
    </row>
    <row r="101" spans="1:1" x14ac:dyDescent="0.2">
      <c r="A101" s="30"/>
    </row>
    <row r="102" spans="1:1" x14ac:dyDescent="0.2">
      <c r="A102" s="30"/>
    </row>
    <row r="103" spans="1:1" x14ac:dyDescent="0.2">
      <c r="A103" s="30"/>
    </row>
    <row r="104" spans="1:1" x14ac:dyDescent="0.2">
      <c r="A104" s="30"/>
    </row>
    <row r="105" spans="1:1" x14ac:dyDescent="0.2">
      <c r="A105" s="30"/>
    </row>
    <row r="106" spans="1:1" x14ac:dyDescent="0.2">
      <c r="A106" s="30"/>
    </row>
    <row r="107" spans="1:1" x14ac:dyDescent="0.2">
      <c r="A107" s="30"/>
    </row>
    <row r="108" spans="1:1" x14ac:dyDescent="0.2">
      <c r="A108" s="30"/>
    </row>
    <row r="109" spans="1:1" x14ac:dyDescent="0.2">
      <c r="A109" s="30"/>
    </row>
    <row r="110" spans="1:1" x14ac:dyDescent="0.2">
      <c r="A110" s="30"/>
    </row>
    <row r="111" spans="1:1" x14ac:dyDescent="0.2">
      <c r="A111" s="30"/>
    </row>
    <row r="112" spans="1:1" x14ac:dyDescent="0.2">
      <c r="A112" s="30"/>
    </row>
    <row r="113" spans="1:1" x14ac:dyDescent="0.2">
      <c r="A113" s="30"/>
    </row>
    <row r="114" spans="1:1" x14ac:dyDescent="0.2">
      <c r="A114" s="30"/>
    </row>
    <row r="115" spans="1:1" x14ac:dyDescent="0.2">
      <c r="A115" s="30"/>
    </row>
    <row r="116" spans="1:1" x14ac:dyDescent="0.2">
      <c r="A116" s="30"/>
    </row>
    <row r="117" spans="1:1" x14ac:dyDescent="0.2">
      <c r="A117" s="30"/>
    </row>
    <row r="118" spans="1:1" x14ac:dyDescent="0.2">
      <c r="A118" s="30"/>
    </row>
    <row r="119" spans="1:1" x14ac:dyDescent="0.2">
      <c r="A119" s="30"/>
    </row>
    <row r="120" spans="1:1" x14ac:dyDescent="0.2">
      <c r="A120" s="30"/>
    </row>
    <row r="121" spans="1:1" x14ac:dyDescent="0.2">
      <c r="A121" s="30"/>
    </row>
    <row r="122" spans="1:1" x14ac:dyDescent="0.2">
      <c r="A122" s="30"/>
    </row>
    <row r="123" spans="1:1" x14ac:dyDescent="0.2">
      <c r="A123" s="30"/>
    </row>
    <row r="124" spans="1:1" x14ac:dyDescent="0.2">
      <c r="A124" s="30"/>
    </row>
    <row r="125" spans="1:1" x14ac:dyDescent="0.2">
      <c r="A125" s="30"/>
    </row>
    <row r="126" spans="1:1" x14ac:dyDescent="0.2">
      <c r="A126" s="30"/>
    </row>
    <row r="127" spans="1:1" x14ac:dyDescent="0.2">
      <c r="A127" s="30"/>
    </row>
    <row r="128" spans="1:1" x14ac:dyDescent="0.2">
      <c r="A128" s="30"/>
    </row>
    <row r="129" spans="1:1" x14ac:dyDescent="0.2">
      <c r="A129" s="30"/>
    </row>
    <row r="130" spans="1:1" x14ac:dyDescent="0.2">
      <c r="A130" s="30"/>
    </row>
    <row r="131" spans="1:1" x14ac:dyDescent="0.2">
      <c r="A131" s="30"/>
    </row>
    <row r="132" spans="1:1" x14ac:dyDescent="0.2">
      <c r="A132" s="30"/>
    </row>
    <row r="133" spans="1:1" x14ac:dyDescent="0.2">
      <c r="A133" s="30"/>
    </row>
    <row r="134" spans="1:1" x14ac:dyDescent="0.2">
      <c r="A134" s="30"/>
    </row>
    <row r="135" spans="1:1" x14ac:dyDescent="0.2">
      <c r="A135" s="30"/>
    </row>
    <row r="136" spans="1:1" x14ac:dyDescent="0.2">
      <c r="A136" s="30"/>
    </row>
    <row r="137" spans="1:1" x14ac:dyDescent="0.2">
      <c r="A137" s="30"/>
    </row>
    <row r="138" spans="1:1" x14ac:dyDescent="0.2">
      <c r="A138" s="30"/>
    </row>
    <row r="139" spans="1:1" x14ac:dyDescent="0.2">
      <c r="A139" s="30"/>
    </row>
    <row r="140" spans="1:1" x14ac:dyDescent="0.2">
      <c r="A140" s="30"/>
    </row>
    <row r="141" spans="1:1" x14ac:dyDescent="0.2">
      <c r="A141" s="30"/>
    </row>
    <row r="142" spans="1:1" x14ac:dyDescent="0.2">
      <c r="A142" s="30"/>
    </row>
    <row r="143" spans="1:1" x14ac:dyDescent="0.2">
      <c r="A143" s="30"/>
    </row>
    <row r="144" spans="1:1" x14ac:dyDescent="0.2">
      <c r="A144" s="30"/>
    </row>
    <row r="145" spans="1:1" x14ac:dyDescent="0.2">
      <c r="A145" s="30"/>
    </row>
    <row r="146" spans="1:1" x14ac:dyDescent="0.2">
      <c r="A146" s="30"/>
    </row>
    <row r="147" spans="1:1" x14ac:dyDescent="0.2">
      <c r="A147" s="30"/>
    </row>
    <row r="148" spans="1:1" x14ac:dyDescent="0.2">
      <c r="A148" s="30"/>
    </row>
    <row r="149" spans="1:1" x14ac:dyDescent="0.2">
      <c r="A149" s="30"/>
    </row>
    <row r="150" spans="1:1" x14ac:dyDescent="0.2">
      <c r="A150" s="30"/>
    </row>
    <row r="151" spans="1:1" x14ac:dyDescent="0.2">
      <c r="A151" s="30"/>
    </row>
    <row r="152" spans="1:1" x14ac:dyDescent="0.2">
      <c r="A152" s="30"/>
    </row>
    <row r="153" spans="1:1" x14ac:dyDescent="0.2">
      <c r="A153" s="30"/>
    </row>
    <row r="154" spans="1:1" x14ac:dyDescent="0.2">
      <c r="A154" s="30"/>
    </row>
    <row r="155" spans="1:1" x14ac:dyDescent="0.2">
      <c r="A155" s="30"/>
    </row>
    <row r="156" spans="1:1" x14ac:dyDescent="0.2">
      <c r="A156" s="30"/>
    </row>
    <row r="157" spans="1:1" x14ac:dyDescent="0.2">
      <c r="A157" s="30"/>
    </row>
    <row r="158" spans="1:1" x14ac:dyDescent="0.2">
      <c r="A158" s="30"/>
    </row>
    <row r="159" spans="1:1" x14ac:dyDescent="0.2">
      <c r="A159" s="30"/>
    </row>
    <row r="160" spans="1:1" x14ac:dyDescent="0.2">
      <c r="A160" s="30"/>
    </row>
    <row r="161" spans="1:1" x14ac:dyDescent="0.2">
      <c r="A161" s="30"/>
    </row>
    <row r="162" spans="1:1" x14ac:dyDescent="0.2">
      <c r="A162" s="30"/>
    </row>
    <row r="163" spans="1:1" x14ac:dyDescent="0.2">
      <c r="A163" s="30"/>
    </row>
    <row r="164" spans="1:1" x14ac:dyDescent="0.2">
      <c r="A164" s="30"/>
    </row>
    <row r="165" spans="1:1" x14ac:dyDescent="0.2">
      <c r="A165" s="30"/>
    </row>
    <row r="166" spans="1:1" x14ac:dyDescent="0.2">
      <c r="A166" s="30"/>
    </row>
    <row r="167" spans="1:1" x14ac:dyDescent="0.2">
      <c r="A167" s="30"/>
    </row>
    <row r="168" spans="1:1" x14ac:dyDescent="0.2">
      <c r="A168" s="30"/>
    </row>
    <row r="169" spans="1:1" x14ac:dyDescent="0.2">
      <c r="A169" s="30"/>
    </row>
    <row r="170" spans="1:1" x14ac:dyDescent="0.2">
      <c r="A170" s="30"/>
    </row>
    <row r="171" spans="1:1" x14ac:dyDescent="0.2">
      <c r="A171" s="30"/>
    </row>
    <row r="172" spans="1:1" x14ac:dyDescent="0.2">
      <c r="A172" s="30"/>
    </row>
    <row r="173" spans="1:1" x14ac:dyDescent="0.2">
      <c r="A173" s="30"/>
    </row>
    <row r="174" spans="1:1" x14ac:dyDescent="0.2">
      <c r="A174" s="30"/>
    </row>
    <row r="175" spans="1:1" x14ac:dyDescent="0.2">
      <c r="A175" s="30"/>
    </row>
    <row r="176" spans="1:1" x14ac:dyDescent="0.2">
      <c r="A176" s="30"/>
    </row>
    <row r="177" spans="1:1" x14ac:dyDescent="0.2">
      <c r="A177" s="30"/>
    </row>
    <row r="178" spans="1:1" x14ac:dyDescent="0.2">
      <c r="A178" s="30"/>
    </row>
    <row r="179" spans="1:1" x14ac:dyDescent="0.2">
      <c r="A179" s="30"/>
    </row>
    <row r="180" spans="1:1" x14ac:dyDescent="0.2">
      <c r="A180" s="30"/>
    </row>
    <row r="181" spans="1:1" x14ac:dyDescent="0.2">
      <c r="A181" s="30"/>
    </row>
    <row r="182" spans="1:1" x14ac:dyDescent="0.2">
      <c r="A182" s="30"/>
    </row>
    <row r="183" spans="1:1" x14ac:dyDescent="0.2">
      <c r="A183" s="30"/>
    </row>
    <row r="184" spans="1:1" x14ac:dyDescent="0.2">
      <c r="A184" s="30"/>
    </row>
    <row r="185" spans="1:1" x14ac:dyDescent="0.2">
      <c r="A185" s="30"/>
    </row>
    <row r="186" spans="1:1" x14ac:dyDescent="0.2">
      <c r="A186" s="30"/>
    </row>
    <row r="187" spans="1:1" x14ac:dyDescent="0.2">
      <c r="A187" s="30"/>
    </row>
    <row r="188" spans="1:1" x14ac:dyDescent="0.2">
      <c r="A188" s="30"/>
    </row>
    <row r="189" spans="1:1" x14ac:dyDescent="0.2">
      <c r="A189" s="30"/>
    </row>
    <row r="190" spans="1:1" x14ac:dyDescent="0.2">
      <c r="A190" s="30"/>
    </row>
    <row r="191" spans="1:1" x14ac:dyDescent="0.2">
      <c r="A191" s="30"/>
    </row>
    <row r="192" spans="1:1" x14ac:dyDescent="0.2">
      <c r="A192" s="30"/>
    </row>
    <row r="193" spans="1:1" x14ac:dyDescent="0.2">
      <c r="A193" s="30"/>
    </row>
    <row r="194" spans="1:1" x14ac:dyDescent="0.2">
      <c r="A194" s="30"/>
    </row>
    <row r="195" spans="1:1" x14ac:dyDescent="0.2">
      <c r="A195" s="30"/>
    </row>
    <row r="196" spans="1:1" x14ac:dyDescent="0.2">
      <c r="A196" s="30"/>
    </row>
    <row r="197" spans="1:1" x14ac:dyDescent="0.2">
      <c r="A197" s="30"/>
    </row>
    <row r="198" spans="1:1" x14ac:dyDescent="0.2">
      <c r="A198" s="30"/>
    </row>
    <row r="199" spans="1:1" x14ac:dyDescent="0.2">
      <c r="A199" s="30"/>
    </row>
    <row r="200" spans="1:1" x14ac:dyDescent="0.2">
      <c r="A200" s="30"/>
    </row>
    <row r="201" spans="1:1" x14ac:dyDescent="0.2">
      <c r="A201" s="30"/>
    </row>
    <row r="202" spans="1:1" x14ac:dyDescent="0.2">
      <c r="A202" s="30"/>
    </row>
    <row r="203" spans="1:1" x14ac:dyDescent="0.2">
      <c r="A203" s="30"/>
    </row>
    <row r="204" spans="1:1" x14ac:dyDescent="0.2">
      <c r="A204" s="30"/>
    </row>
    <row r="205" spans="1:1" x14ac:dyDescent="0.2">
      <c r="A205" s="30"/>
    </row>
    <row r="206" spans="1:1" x14ac:dyDescent="0.2">
      <c r="A206" s="30"/>
    </row>
    <row r="207" spans="1:1" x14ac:dyDescent="0.2">
      <c r="A207" s="30"/>
    </row>
    <row r="208" spans="1:1" x14ac:dyDescent="0.2">
      <c r="A208" s="30"/>
    </row>
    <row r="209" spans="1:1" x14ac:dyDescent="0.2">
      <c r="A209" s="30"/>
    </row>
    <row r="210" spans="1:1" x14ac:dyDescent="0.2">
      <c r="A210" s="30"/>
    </row>
    <row r="211" spans="1:1" x14ac:dyDescent="0.2">
      <c r="A211" s="30"/>
    </row>
    <row r="212" spans="1:1" x14ac:dyDescent="0.2">
      <c r="A212" s="30"/>
    </row>
    <row r="213" spans="1:1" x14ac:dyDescent="0.2">
      <c r="A213" s="30"/>
    </row>
    <row r="214" spans="1:1" x14ac:dyDescent="0.2">
      <c r="A214" s="30"/>
    </row>
    <row r="215" spans="1:1" x14ac:dyDescent="0.2">
      <c r="A215" s="30"/>
    </row>
    <row r="216" spans="1:1" x14ac:dyDescent="0.2">
      <c r="A216" s="30"/>
    </row>
    <row r="217" spans="1:1" x14ac:dyDescent="0.2">
      <c r="A217" s="30"/>
    </row>
    <row r="218" spans="1:1" x14ac:dyDescent="0.2">
      <c r="A218" s="30"/>
    </row>
    <row r="219" spans="1:1" x14ac:dyDescent="0.2">
      <c r="A219" s="30"/>
    </row>
    <row r="220" spans="1:1" x14ac:dyDescent="0.2">
      <c r="A220" s="30"/>
    </row>
    <row r="221" spans="1:1" x14ac:dyDescent="0.2">
      <c r="A221" s="30"/>
    </row>
    <row r="222" spans="1:1" x14ac:dyDescent="0.2">
      <c r="A222" s="30"/>
    </row>
    <row r="223" spans="1:1" x14ac:dyDescent="0.2">
      <c r="A223" s="30"/>
    </row>
    <row r="224" spans="1:1" x14ac:dyDescent="0.2">
      <c r="A224" s="30"/>
    </row>
    <row r="225" spans="1:1" x14ac:dyDescent="0.2">
      <c r="A225" s="30"/>
    </row>
    <row r="226" spans="1:1" x14ac:dyDescent="0.2">
      <c r="A226" s="30"/>
    </row>
    <row r="227" spans="1:1" x14ac:dyDescent="0.2">
      <c r="A227" s="30"/>
    </row>
    <row r="228" spans="1:1" x14ac:dyDescent="0.2">
      <c r="A228" s="30"/>
    </row>
    <row r="229" spans="1:1" x14ac:dyDescent="0.2">
      <c r="A229" s="30"/>
    </row>
    <row r="230" spans="1:1" x14ac:dyDescent="0.2">
      <c r="A230" s="30"/>
    </row>
    <row r="231" spans="1:1" x14ac:dyDescent="0.2">
      <c r="A231" s="30"/>
    </row>
    <row r="232" spans="1:1" x14ac:dyDescent="0.2">
      <c r="A232" s="30"/>
    </row>
    <row r="233" spans="1:1" x14ac:dyDescent="0.2">
      <c r="A233" s="30"/>
    </row>
    <row r="234" spans="1:1" x14ac:dyDescent="0.2">
      <c r="A234" s="30"/>
    </row>
    <row r="235" spans="1:1" x14ac:dyDescent="0.2">
      <c r="A235" s="30"/>
    </row>
    <row r="236" spans="1:1" x14ac:dyDescent="0.2">
      <c r="A236" s="30"/>
    </row>
    <row r="237" spans="1:1" x14ac:dyDescent="0.2">
      <c r="A237" s="30"/>
    </row>
    <row r="238" spans="1:1" x14ac:dyDescent="0.2">
      <c r="A238" s="30"/>
    </row>
    <row r="239" spans="1:1" x14ac:dyDescent="0.2">
      <c r="A239" s="30"/>
    </row>
    <row r="240" spans="1:1" x14ac:dyDescent="0.2">
      <c r="A240" s="30"/>
    </row>
    <row r="241" spans="1:1" x14ac:dyDescent="0.2">
      <c r="A241" s="30"/>
    </row>
    <row r="242" spans="1:1" x14ac:dyDescent="0.2">
      <c r="A242" s="30"/>
    </row>
    <row r="243" spans="1:1" x14ac:dyDescent="0.2">
      <c r="A243" s="30"/>
    </row>
    <row r="244" spans="1:1" x14ac:dyDescent="0.2">
      <c r="A244" s="30"/>
    </row>
    <row r="245" spans="1:1" x14ac:dyDescent="0.2">
      <c r="A245" s="30"/>
    </row>
    <row r="246" spans="1:1" x14ac:dyDescent="0.2">
      <c r="A246" s="30"/>
    </row>
    <row r="247" spans="1:1" x14ac:dyDescent="0.2">
      <c r="A247" s="30"/>
    </row>
    <row r="248" spans="1:1" x14ac:dyDescent="0.2">
      <c r="A248" s="30"/>
    </row>
    <row r="249" spans="1:1" x14ac:dyDescent="0.2">
      <c r="A249" s="30"/>
    </row>
    <row r="250" spans="1:1" x14ac:dyDescent="0.2">
      <c r="A250" s="30"/>
    </row>
    <row r="251" spans="1:1" x14ac:dyDescent="0.2">
      <c r="A251" s="30"/>
    </row>
    <row r="252" spans="1:1" x14ac:dyDescent="0.2">
      <c r="A252" s="30"/>
    </row>
    <row r="253" spans="1:1" x14ac:dyDescent="0.2">
      <c r="A253" s="30"/>
    </row>
    <row r="254" spans="1:1" x14ac:dyDescent="0.2">
      <c r="A254" s="30"/>
    </row>
    <row r="255" spans="1:1" x14ac:dyDescent="0.2">
      <c r="A255" s="30"/>
    </row>
    <row r="256" spans="1:1" x14ac:dyDescent="0.2">
      <c r="A256" s="30"/>
    </row>
    <row r="257" spans="1:1" x14ac:dyDescent="0.2">
      <c r="A257" s="30"/>
    </row>
    <row r="258" spans="1:1" x14ac:dyDescent="0.2">
      <c r="A258" s="30"/>
    </row>
    <row r="259" spans="1:1" x14ac:dyDescent="0.2">
      <c r="A259" s="30"/>
    </row>
    <row r="260" spans="1:1" x14ac:dyDescent="0.2">
      <c r="A260" s="30"/>
    </row>
    <row r="261" spans="1:1" x14ac:dyDescent="0.2">
      <c r="A261" s="30"/>
    </row>
    <row r="262" spans="1:1" x14ac:dyDescent="0.2">
      <c r="A262" s="30"/>
    </row>
    <row r="263" spans="1:1" x14ac:dyDescent="0.2">
      <c r="A263" s="30"/>
    </row>
    <row r="264" spans="1:1" x14ac:dyDescent="0.2">
      <c r="A264" s="30"/>
    </row>
    <row r="265" spans="1:1" x14ac:dyDescent="0.2">
      <c r="A265" s="30"/>
    </row>
    <row r="266" spans="1:1" x14ac:dyDescent="0.2">
      <c r="A266" s="30"/>
    </row>
    <row r="267" spans="1:1" x14ac:dyDescent="0.2">
      <c r="A267" s="30"/>
    </row>
    <row r="268" spans="1:1" x14ac:dyDescent="0.2">
      <c r="A268" s="30"/>
    </row>
    <row r="269" spans="1:1" x14ac:dyDescent="0.2">
      <c r="A269" s="30"/>
    </row>
    <row r="270" spans="1:1" x14ac:dyDescent="0.2">
      <c r="A270" s="30"/>
    </row>
    <row r="271" spans="1:1" x14ac:dyDescent="0.2">
      <c r="A271" s="30"/>
    </row>
    <row r="272" spans="1:1" x14ac:dyDescent="0.2">
      <c r="A272" s="30"/>
    </row>
    <row r="273" spans="1:1" x14ac:dyDescent="0.2">
      <c r="A273" s="30"/>
    </row>
    <row r="274" spans="1:1" x14ac:dyDescent="0.2">
      <c r="A274" s="30"/>
    </row>
    <row r="275" spans="1:1" x14ac:dyDescent="0.2">
      <c r="A275" s="30"/>
    </row>
    <row r="276" spans="1:1" x14ac:dyDescent="0.2">
      <c r="A276" s="30"/>
    </row>
    <row r="277" spans="1:1" x14ac:dyDescent="0.2">
      <c r="A277" s="30"/>
    </row>
    <row r="278" spans="1:1" x14ac:dyDescent="0.2">
      <c r="A278" s="30"/>
    </row>
    <row r="279" spans="1:1" x14ac:dyDescent="0.2">
      <c r="A279" s="30"/>
    </row>
    <row r="280" spans="1:1" x14ac:dyDescent="0.2">
      <c r="A280" s="30"/>
    </row>
    <row r="281" spans="1:1" x14ac:dyDescent="0.2">
      <c r="A281" s="30"/>
    </row>
    <row r="282" spans="1:1" x14ac:dyDescent="0.2">
      <c r="A282" s="30"/>
    </row>
    <row r="283" spans="1:1" x14ac:dyDescent="0.2">
      <c r="A283" s="30"/>
    </row>
    <row r="284" spans="1:1" x14ac:dyDescent="0.2">
      <c r="A284" s="30"/>
    </row>
    <row r="285" spans="1:1" x14ac:dyDescent="0.2">
      <c r="A285" s="30"/>
    </row>
    <row r="286" spans="1:1" x14ac:dyDescent="0.2">
      <c r="A286" s="30"/>
    </row>
    <row r="287" spans="1:1" x14ac:dyDescent="0.2">
      <c r="A287" s="30"/>
    </row>
    <row r="288" spans="1:1" x14ac:dyDescent="0.2">
      <c r="A288" s="30"/>
    </row>
    <row r="289" spans="1:1" x14ac:dyDescent="0.2">
      <c r="A289" s="30"/>
    </row>
    <row r="290" spans="1:1" x14ac:dyDescent="0.2">
      <c r="A290" s="30"/>
    </row>
    <row r="291" spans="1:1" x14ac:dyDescent="0.2">
      <c r="A291" s="30"/>
    </row>
    <row r="292" spans="1:1" x14ac:dyDescent="0.2">
      <c r="A292" s="30"/>
    </row>
    <row r="293" spans="1:1" x14ac:dyDescent="0.2">
      <c r="A293" s="30"/>
    </row>
    <row r="294" spans="1:1" x14ac:dyDescent="0.2">
      <c r="A294" s="30"/>
    </row>
    <row r="295" spans="1:1" x14ac:dyDescent="0.2">
      <c r="A295" s="30"/>
    </row>
    <row r="296" spans="1:1" x14ac:dyDescent="0.2">
      <c r="A296" s="30"/>
    </row>
    <row r="297" spans="1:1" x14ac:dyDescent="0.2">
      <c r="A297" s="30"/>
    </row>
    <row r="298" spans="1:1" x14ac:dyDescent="0.2">
      <c r="A298" s="30"/>
    </row>
    <row r="299" spans="1:1" x14ac:dyDescent="0.2">
      <c r="A299" s="30"/>
    </row>
    <row r="300" spans="1:1" x14ac:dyDescent="0.2">
      <c r="A300" s="30"/>
    </row>
    <row r="301" spans="1:1" x14ac:dyDescent="0.2">
      <c r="A301" s="30"/>
    </row>
    <row r="302" spans="1:1" x14ac:dyDescent="0.2">
      <c r="A302" s="30"/>
    </row>
    <row r="303" spans="1:1" x14ac:dyDescent="0.2">
      <c r="A303" s="30"/>
    </row>
    <row r="304" spans="1:1" x14ac:dyDescent="0.2">
      <c r="A304" s="30"/>
    </row>
    <row r="305" spans="1:1" x14ac:dyDescent="0.2">
      <c r="A305" s="30"/>
    </row>
    <row r="306" spans="1:1" x14ac:dyDescent="0.2">
      <c r="A306" s="30"/>
    </row>
    <row r="307" spans="1:1" x14ac:dyDescent="0.2">
      <c r="A307" s="30"/>
    </row>
    <row r="308" spans="1:1" x14ac:dyDescent="0.2">
      <c r="A308" s="30"/>
    </row>
    <row r="309" spans="1:1" x14ac:dyDescent="0.2">
      <c r="A309" s="30"/>
    </row>
    <row r="310" spans="1:1" x14ac:dyDescent="0.2">
      <c r="A310" s="30"/>
    </row>
    <row r="311" spans="1:1" x14ac:dyDescent="0.2">
      <c r="A311" s="30"/>
    </row>
    <row r="312" spans="1:1" x14ac:dyDescent="0.2">
      <c r="A312" s="30"/>
    </row>
    <row r="313" spans="1:1" x14ac:dyDescent="0.2">
      <c r="A313" s="30"/>
    </row>
    <row r="314" spans="1:1" x14ac:dyDescent="0.2">
      <c r="A314" s="30"/>
    </row>
    <row r="315" spans="1:1" x14ac:dyDescent="0.2">
      <c r="A315" s="30"/>
    </row>
    <row r="316" spans="1:1" x14ac:dyDescent="0.2">
      <c r="A316" s="30"/>
    </row>
    <row r="317" spans="1:1" x14ac:dyDescent="0.2">
      <c r="A317" s="30"/>
    </row>
    <row r="318" spans="1:1" x14ac:dyDescent="0.2">
      <c r="A318" s="30"/>
    </row>
    <row r="319" spans="1:1" x14ac:dyDescent="0.2">
      <c r="A319" s="30"/>
    </row>
    <row r="320" spans="1:1" x14ac:dyDescent="0.2">
      <c r="A320" s="30"/>
    </row>
    <row r="321" spans="1:1" x14ac:dyDescent="0.2">
      <c r="A321" s="30"/>
    </row>
    <row r="322" spans="1:1" x14ac:dyDescent="0.2">
      <c r="A322" s="30"/>
    </row>
    <row r="323" spans="1:1" x14ac:dyDescent="0.2">
      <c r="A323" s="30"/>
    </row>
    <row r="324" spans="1:1" x14ac:dyDescent="0.2">
      <c r="A324" s="30"/>
    </row>
    <row r="325" spans="1:1" x14ac:dyDescent="0.2">
      <c r="A325" s="30"/>
    </row>
    <row r="326" spans="1:1" x14ac:dyDescent="0.2">
      <c r="A326" s="30"/>
    </row>
    <row r="327" spans="1:1" x14ac:dyDescent="0.2">
      <c r="A327" s="30"/>
    </row>
    <row r="328" spans="1:1" x14ac:dyDescent="0.2">
      <c r="A328" s="30"/>
    </row>
    <row r="329" spans="1:1" x14ac:dyDescent="0.2">
      <c r="A329" s="30"/>
    </row>
    <row r="330" spans="1:1" x14ac:dyDescent="0.2">
      <c r="A330" s="30"/>
    </row>
    <row r="331" spans="1:1" x14ac:dyDescent="0.2">
      <c r="A331" s="30"/>
    </row>
    <row r="332" spans="1:1" x14ac:dyDescent="0.2">
      <c r="A332" s="30"/>
    </row>
    <row r="333" spans="1:1" x14ac:dyDescent="0.2">
      <c r="A333" s="30"/>
    </row>
    <row r="334" spans="1:1" x14ac:dyDescent="0.2">
      <c r="A334" s="30"/>
    </row>
    <row r="335" spans="1:1" x14ac:dyDescent="0.2">
      <c r="A335" s="30"/>
    </row>
    <row r="336" spans="1:1" x14ac:dyDescent="0.2">
      <c r="A336" s="30"/>
    </row>
    <row r="337" spans="1:1" x14ac:dyDescent="0.2">
      <c r="A337" s="30"/>
    </row>
    <row r="338" spans="1:1" x14ac:dyDescent="0.2">
      <c r="A338" s="30"/>
    </row>
    <row r="339" spans="1:1" x14ac:dyDescent="0.2">
      <c r="A339" s="30"/>
    </row>
    <row r="340" spans="1:1" x14ac:dyDescent="0.2">
      <c r="A340" s="30"/>
    </row>
    <row r="341" spans="1:1" x14ac:dyDescent="0.2">
      <c r="A341" s="30"/>
    </row>
    <row r="342" spans="1:1" x14ac:dyDescent="0.2">
      <c r="A342" s="30"/>
    </row>
    <row r="343" spans="1:1" x14ac:dyDescent="0.2">
      <c r="A343" s="30"/>
    </row>
    <row r="344" spans="1:1" x14ac:dyDescent="0.2">
      <c r="A344" s="30"/>
    </row>
    <row r="345" spans="1:1" x14ac:dyDescent="0.2">
      <c r="A345" s="30"/>
    </row>
    <row r="346" spans="1:1" x14ac:dyDescent="0.2">
      <c r="A346" s="30"/>
    </row>
    <row r="347" spans="1:1" x14ac:dyDescent="0.2">
      <c r="A347" s="30"/>
    </row>
    <row r="348" spans="1:1" x14ac:dyDescent="0.2">
      <c r="A348" s="30"/>
    </row>
    <row r="349" spans="1:1" x14ac:dyDescent="0.2">
      <c r="A349" s="30"/>
    </row>
    <row r="350" spans="1:1" x14ac:dyDescent="0.2">
      <c r="A350" s="30"/>
    </row>
    <row r="351" spans="1:1" x14ac:dyDescent="0.2">
      <c r="A351" s="30"/>
    </row>
    <row r="352" spans="1:1" x14ac:dyDescent="0.2">
      <c r="A352" s="30"/>
    </row>
    <row r="353" spans="1:1" x14ac:dyDescent="0.2">
      <c r="A353" s="30"/>
    </row>
    <row r="354" spans="1:1" x14ac:dyDescent="0.2">
      <c r="A354" s="30"/>
    </row>
    <row r="355" spans="1:1" x14ac:dyDescent="0.2">
      <c r="A355" s="30"/>
    </row>
    <row r="356" spans="1:1" x14ac:dyDescent="0.2">
      <c r="A356" s="30"/>
    </row>
    <row r="357" spans="1:1" x14ac:dyDescent="0.2">
      <c r="A357" s="30"/>
    </row>
    <row r="358" spans="1:1" x14ac:dyDescent="0.2">
      <c r="A358" s="30"/>
    </row>
    <row r="359" spans="1:1" x14ac:dyDescent="0.2">
      <c r="A359" s="30"/>
    </row>
    <row r="360" spans="1:1" x14ac:dyDescent="0.2">
      <c r="A360" s="30"/>
    </row>
    <row r="361" spans="1:1" x14ac:dyDescent="0.2">
      <c r="A361" s="30"/>
    </row>
    <row r="362" spans="1:1" x14ac:dyDescent="0.2">
      <c r="A362" s="30"/>
    </row>
    <row r="363" spans="1:1" x14ac:dyDescent="0.2">
      <c r="A363" s="30"/>
    </row>
    <row r="364" spans="1:1" x14ac:dyDescent="0.2">
      <c r="A364" s="30"/>
    </row>
    <row r="365" spans="1:1" x14ac:dyDescent="0.2">
      <c r="A365" s="30"/>
    </row>
    <row r="366" spans="1:1" x14ac:dyDescent="0.2">
      <c r="A366" s="30"/>
    </row>
    <row r="367" spans="1:1" x14ac:dyDescent="0.2">
      <c r="A367" s="30"/>
    </row>
    <row r="368" spans="1:1" x14ac:dyDescent="0.2">
      <c r="A368" s="30"/>
    </row>
    <row r="369" spans="1:1" x14ac:dyDescent="0.2">
      <c r="A369" s="30"/>
    </row>
    <row r="370" spans="1:1" x14ac:dyDescent="0.2">
      <c r="A370" s="30"/>
    </row>
    <row r="371" spans="1:1" x14ac:dyDescent="0.2">
      <c r="A371" s="30"/>
    </row>
    <row r="372" spans="1:1" x14ac:dyDescent="0.2">
      <c r="A372" s="30"/>
    </row>
    <row r="373" spans="1:1" x14ac:dyDescent="0.2">
      <c r="A373" s="30"/>
    </row>
    <row r="374" spans="1:1" x14ac:dyDescent="0.2">
      <c r="A374" s="30"/>
    </row>
    <row r="375" spans="1:1" x14ac:dyDescent="0.2">
      <c r="A375" s="30"/>
    </row>
    <row r="376" spans="1:1" x14ac:dyDescent="0.2">
      <c r="A376" s="30"/>
    </row>
    <row r="377" spans="1:1" x14ac:dyDescent="0.2">
      <c r="A377" s="30"/>
    </row>
    <row r="378" spans="1:1" x14ac:dyDescent="0.2">
      <c r="A378" s="30"/>
    </row>
    <row r="379" spans="1:1" x14ac:dyDescent="0.2">
      <c r="A379" s="30"/>
    </row>
    <row r="380" spans="1:1" x14ac:dyDescent="0.2">
      <c r="A380" s="30"/>
    </row>
    <row r="381" spans="1:1" x14ac:dyDescent="0.2">
      <c r="A381" s="30"/>
    </row>
    <row r="382" spans="1:1" x14ac:dyDescent="0.2">
      <c r="A382" s="30"/>
    </row>
    <row r="383" spans="1:1" x14ac:dyDescent="0.2">
      <c r="A383" s="30"/>
    </row>
    <row r="384" spans="1:1" x14ac:dyDescent="0.2">
      <c r="A384" s="30"/>
    </row>
    <row r="385" spans="1:1" x14ac:dyDescent="0.2">
      <c r="A385" s="30"/>
    </row>
    <row r="386" spans="1:1" x14ac:dyDescent="0.2">
      <c r="A386" s="30"/>
    </row>
    <row r="387" spans="1:1" x14ac:dyDescent="0.2">
      <c r="A387" s="30"/>
    </row>
    <row r="388" spans="1:1" x14ac:dyDescent="0.2">
      <c r="A388" s="30"/>
    </row>
    <row r="389" spans="1:1" x14ac:dyDescent="0.2">
      <c r="A389" s="30"/>
    </row>
    <row r="390" spans="1:1" x14ac:dyDescent="0.2">
      <c r="A390" s="30"/>
    </row>
    <row r="391" spans="1:1" x14ac:dyDescent="0.2">
      <c r="A391" s="30"/>
    </row>
    <row r="392" spans="1:1" x14ac:dyDescent="0.2">
      <c r="A392" s="30"/>
    </row>
    <row r="393" spans="1:1" x14ac:dyDescent="0.2">
      <c r="A393" s="30"/>
    </row>
    <row r="394" spans="1:1" x14ac:dyDescent="0.2">
      <c r="A394" s="30"/>
    </row>
    <row r="395" spans="1:1" x14ac:dyDescent="0.2">
      <c r="A395" s="30"/>
    </row>
    <row r="396" spans="1:1" x14ac:dyDescent="0.2">
      <c r="A396" s="30"/>
    </row>
    <row r="397" spans="1:1" x14ac:dyDescent="0.2">
      <c r="A397" s="30"/>
    </row>
    <row r="398" spans="1:1" x14ac:dyDescent="0.2">
      <c r="A398" s="30"/>
    </row>
    <row r="399" spans="1:1" x14ac:dyDescent="0.2">
      <c r="A399" s="30"/>
    </row>
    <row r="400" spans="1:1" x14ac:dyDescent="0.2">
      <c r="A400" s="30"/>
    </row>
    <row r="401" spans="1:1" x14ac:dyDescent="0.2">
      <c r="A401" s="30"/>
    </row>
    <row r="402" spans="1:1" x14ac:dyDescent="0.2">
      <c r="A402" s="30"/>
    </row>
    <row r="403" spans="1:1" x14ac:dyDescent="0.2">
      <c r="A403" s="30"/>
    </row>
    <row r="404" spans="1:1" x14ac:dyDescent="0.2">
      <c r="A404" s="30"/>
    </row>
    <row r="405" spans="1:1" x14ac:dyDescent="0.2">
      <c r="A405" s="30"/>
    </row>
    <row r="406" spans="1:1" x14ac:dyDescent="0.2">
      <c r="A406" s="30"/>
    </row>
    <row r="407" spans="1:1" x14ac:dyDescent="0.2">
      <c r="A407" s="30"/>
    </row>
    <row r="408" spans="1:1" x14ac:dyDescent="0.2">
      <c r="A408" s="30"/>
    </row>
    <row r="409" spans="1:1" x14ac:dyDescent="0.2">
      <c r="A409" s="30"/>
    </row>
    <row r="410" spans="1:1" x14ac:dyDescent="0.2">
      <c r="A410" s="30"/>
    </row>
    <row r="411" spans="1:1" x14ac:dyDescent="0.2">
      <c r="A411" s="30"/>
    </row>
    <row r="412" spans="1:1" x14ac:dyDescent="0.2">
      <c r="A412" s="30"/>
    </row>
    <row r="413" spans="1:1" x14ac:dyDescent="0.2">
      <c r="A413" s="30"/>
    </row>
    <row r="414" spans="1:1" x14ac:dyDescent="0.2">
      <c r="A414" s="30"/>
    </row>
    <row r="415" spans="1:1" x14ac:dyDescent="0.2">
      <c r="A415" s="30"/>
    </row>
    <row r="416" spans="1:1" x14ac:dyDescent="0.2">
      <c r="A416" s="30"/>
    </row>
    <row r="417" spans="1:1" x14ac:dyDescent="0.2">
      <c r="A417" s="30"/>
    </row>
    <row r="418" spans="1:1" x14ac:dyDescent="0.2">
      <c r="A418" s="30"/>
    </row>
    <row r="419" spans="1:1" x14ac:dyDescent="0.2">
      <c r="A419" s="30"/>
    </row>
    <row r="420" spans="1:1" x14ac:dyDescent="0.2">
      <c r="A420" s="30"/>
    </row>
    <row r="421" spans="1:1" x14ac:dyDescent="0.2">
      <c r="A421" s="30"/>
    </row>
    <row r="422" spans="1:1" x14ac:dyDescent="0.2">
      <c r="A422" s="30"/>
    </row>
    <row r="423" spans="1:1" x14ac:dyDescent="0.2">
      <c r="A423" s="30"/>
    </row>
    <row r="424" spans="1:1" x14ac:dyDescent="0.2">
      <c r="A424" s="30"/>
    </row>
    <row r="425" spans="1:1" x14ac:dyDescent="0.2">
      <c r="A425" s="30"/>
    </row>
    <row r="426" spans="1:1" x14ac:dyDescent="0.2">
      <c r="A426" s="30"/>
    </row>
    <row r="427" spans="1:1" x14ac:dyDescent="0.2">
      <c r="A427" s="30"/>
    </row>
    <row r="428" spans="1:1" x14ac:dyDescent="0.2">
      <c r="A428" s="30"/>
    </row>
    <row r="429" spans="1:1" x14ac:dyDescent="0.2">
      <c r="A429" s="30"/>
    </row>
    <row r="430" spans="1:1" x14ac:dyDescent="0.2">
      <c r="A430" s="30"/>
    </row>
    <row r="431" spans="1:1" x14ac:dyDescent="0.2">
      <c r="A431" s="30"/>
    </row>
    <row r="432" spans="1:1" x14ac:dyDescent="0.2">
      <c r="A432" s="30"/>
    </row>
    <row r="433" spans="1:1" x14ac:dyDescent="0.2">
      <c r="A433" s="30"/>
    </row>
    <row r="434" spans="1:1" x14ac:dyDescent="0.2">
      <c r="A434" s="30"/>
    </row>
    <row r="435" spans="1:1" x14ac:dyDescent="0.2">
      <c r="A435" s="30"/>
    </row>
    <row r="436" spans="1:1" x14ac:dyDescent="0.2">
      <c r="A436" s="30"/>
    </row>
    <row r="437" spans="1:1" x14ac:dyDescent="0.2">
      <c r="A437" s="30"/>
    </row>
    <row r="438" spans="1:1" x14ac:dyDescent="0.2">
      <c r="A438" s="30"/>
    </row>
    <row r="439" spans="1:1" x14ac:dyDescent="0.2">
      <c r="A439" s="30"/>
    </row>
    <row r="440" spans="1:1" x14ac:dyDescent="0.2">
      <c r="A440" s="30"/>
    </row>
    <row r="441" spans="1:1" x14ac:dyDescent="0.2">
      <c r="A441" s="30"/>
    </row>
    <row r="442" spans="1:1" x14ac:dyDescent="0.2">
      <c r="A442" s="30"/>
    </row>
    <row r="443" spans="1:1" x14ac:dyDescent="0.2">
      <c r="A443" s="30"/>
    </row>
    <row r="444" spans="1:1" x14ac:dyDescent="0.2">
      <c r="A444" s="30"/>
    </row>
    <row r="445" spans="1:1" x14ac:dyDescent="0.2">
      <c r="A445" s="30"/>
    </row>
    <row r="446" spans="1:1" x14ac:dyDescent="0.2">
      <c r="A446" s="30"/>
    </row>
    <row r="447" spans="1:1" x14ac:dyDescent="0.2">
      <c r="A447" s="30"/>
    </row>
    <row r="448" spans="1:1" x14ac:dyDescent="0.2">
      <c r="A448" s="30"/>
    </row>
    <row r="449" spans="1:1" x14ac:dyDescent="0.2">
      <c r="A449" s="30"/>
    </row>
    <row r="450" spans="1:1" x14ac:dyDescent="0.2">
      <c r="A450" s="30"/>
    </row>
    <row r="451" spans="1:1" x14ac:dyDescent="0.2">
      <c r="A451" s="30"/>
    </row>
    <row r="452" spans="1:1" x14ac:dyDescent="0.2">
      <c r="A452" s="30"/>
    </row>
    <row r="453" spans="1:1" x14ac:dyDescent="0.2">
      <c r="A453" s="30"/>
    </row>
    <row r="454" spans="1:1" x14ac:dyDescent="0.2">
      <c r="A454" s="30"/>
    </row>
    <row r="455" spans="1:1" x14ac:dyDescent="0.2">
      <c r="A455" s="30"/>
    </row>
    <row r="456" spans="1:1" x14ac:dyDescent="0.2">
      <c r="A456" s="30"/>
    </row>
    <row r="457" spans="1:1" x14ac:dyDescent="0.2">
      <c r="A457" s="30"/>
    </row>
    <row r="458" spans="1:1" x14ac:dyDescent="0.2">
      <c r="A458" s="30"/>
    </row>
    <row r="459" spans="1:1" x14ac:dyDescent="0.2">
      <c r="A459" s="30"/>
    </row>
    <row r="460" spans="1:1" x14ac:dyDescent="0.2">
      <c r="A460" s="30"/>
    </row>
    <row r="461" spans="1:1" x14ac:dyDescent="0.2">
      <c r="A461" s="30"/>
    </row>
    <row r="462" spans="1:1" x14ac:dyDescent="0.2">
      <c r="A462" s="30"/>
    </row>
    <row r="463" spans="1:1" x14ac:dyDescent="0.2">
      <c r="A463" s="30"/>
    </row>
    <row r="464" spans="1:1" x14ac:dyDescent="0.2">
      <c r="A464" s="30"/>
    </row>
    <row r="465" spans="1:1" x14ac:dyDescent="0.2">
      <c r="A465" s="30"/>
    </row>
    <row r="466" spans="1:1" x14ac:dyDescent="0.2">
      <c r="A466" s="30"/>
    </row>
    <row r="467" spans="1:1" x14ac:dyDescent="0.2">
      <c r="A467" s="30"/>
    </row>
    <row r="468" spans="1:1" x14ac:dyDescent="0.2">
      <c r="A468" s="30"/>
    </row>
    <row r="469" spans="1:1" x14ac:dyDescent="0.2">
      <c r="A469" s="30"/>
    </row>
    <row r="470" spans="1:1" x14ac:dyDescent="0.2">
      <c r="A470" s="30"/>
    </row>
    <row r="471" spans="1:1" x14ac:dyDescent="0.2">
      <c r="A471" s="30"/>
    </row>
    <row r="472" spans="1:1" x14ac:dyDescent="0.2">
      <c r="A472" s="30"/>
    </row>
    <row r="473" spans="1:1" x14ac:dyDescent="0.2">
      <c r="A473" s="30"/>
    </row>
    <row r="474" spans="1:1" x14ac:dyDescent="0.2">
      <c r="A474" s="30"/>
    </row>
    <row r="475" spans="1:1" x14ac:dyDescent="0.2">
      <c r="A475" s="30"/>
    </row>
    <row r="476" spans="1:1" x14ac:dyDescent="0.2">
      <c r="A476" s="30"/>
    </row>
    <row r="477" spans="1:1" x14ac:dyDescent="0.2">
      <c r="A477" s="30"/>
    </row>
    <row r="478" spans="1:1" x14ac:dyDescent="0.2">
      <c r="A478" s="30"/>
    </row>
    <row r="479" spans="1:1" x14ac:dyDescent="0.2">
      <c r="A479" s="30"/>
    </row>
    <row r="480" spans="1:1" x14ac:dyDescent="0.2">
      <c r="A480" s="30"/>
    </row>
    <row r="481" spans="1:1" x14ac:dyDescent="0.2">
      <c r="A481" s="30"/>
    </row>
    <row r="482" spans="1:1" x14ac:dyDescent="0.2">
      <c r="A482" s="30"/>
    </row>
    <row r="483" spans="1:1" x14ac:dyDescent="0.2">
      <c r="A483" s="30"/>
    </row>
    <row r="484" spans="1:1" x14ac:dyDescent="0.2">
      <c r="A484" s="30"/>
    </row>
    <row r="485" spans="1:1" x14ac:dyDescent="0.2">
      <c r="A485" s="30"/>
    </row>
    <row r="486" spans="1:1" x14ac:dyDescent="0.2">
      <c r="A486" s="30"/>
    </row>
    <row r="487" spans="1:1" x14ac:dyDescent="0.2">
      <c r="A487" s="30"/>
    </row>
    <row r="488" spans="1:1" x14ac:dyDescent="0.2">
      <c r="A488" s="30"/>
    </row>
    <row r="489" spans="1:1" x14ac:dyDescent="0.2">
      <c r="A489" s="30"/>
    </row>
    <row r="490" spans="1:1" x14ac:dyDescent="0.2">
      <c r="A490" s="30"/>
    </row>
    <row r="491" spans="1:1" x14ac:dyDescent="0.2">
      <c r="A491" s="30"/>
    </row>
    <row r="492" spans="1:1" x14ac:dyDescent="0.2">
      <c r="A492" s="30"/>
    </row>
    <row r="493" spans="1:1" x14ac:dyDescent="0.2">
      <c r="A493" s="30"/>
    </row>
    <row r="494" spans="1:1" x14ac:dyDescent="0.2">
      <c r="A494" s="30"/>
    </row>
    <row r="495" spans="1:1" x14ac:dyDescent="0.2">
      <c r="A495" s="30"/>
    </row>
    <row r="496" spans="1:1" x14ac:dyDescent="0.2">
      <c r="A496" s="30"/>
    </row>
    <row r="497" spans="1:1" x14ac:dyDescent="0.2">
      <c r="A497" s="30"/>
    </row>
    <row r="498" spans="1:1" x14ac:dyDescent="0.2">
      <c r="A498" s="30"/>
    </row>
    <row r="499" spans="1:1" x14ac:dyDescent="0.2">
      <c r="A499" s="30"/>
    </row>
    <row r="500" spans="1:1" x14ac:dyDescent="0.2">
      <c r="A500" s="30"/>
    </row>
    <row r="501" spans="1:1" x14ac:dyDescent="0.2">
      <c r="A501" s="30"/>
    </row>
    <row r="502" spans="1:1" x14ac:dyDescent="0.2">
      <c r="A502" s="30"/>
    </row>
    <row r="503" spans="1:1" x14ac:dyDescent="0.2">
      <c r="A503" s="30"/>
    </row>
    <row r="504" spans="1:1" x14ac:dyDescent="0.2">
      <c r="A504" s="30"/>
    </row>
    <row r="505" spans="1:1" x14ac:dyDescent="0.2">
      <c r="A505" s="30"/>
    </row>
    <row r="506" spans="1:1" x14ac:dyDescent="0.2">
      <c r="A506" s="30"/>
    </row>
    <row r="507" spans="1:1" x14ac:dyDescent="0.2">
      <c r="A507" s="30"/>
    </row>
    <row r="508" spans="1:1" x14ac:dyDescent="0.2">
      <c r="A508" s="30"/>
    </row>
    <row r="509" spans="1:1" x14ac:dyDescent="0.2">
      <c r="A509" s="30"/>
    </row>
    <row r="510" spans="1:1" x14ac:dyDescent="0.2">
      <c r="A510" s="30"/>
    </row>
    <row r="511" spans="1:1" x14ac:dyDescent="0.2">
      <c r="A511" s="30"/>
    </row>
    <row r="512" spans="1:1" x14ac:dyDescent="0.2">
      <c r="A512" s="30"/>
    </row>
    <row r="513" spans="1:1" x14ac:dyDescent="0.2">
      <c r="A513" s="30"/>
    </row>
    <row r="514" spans="1:1" x14ac:dyDescent="0.2">
      <c r="A514" s="30"/>
    </row>
    <row r="515" spans="1:1" x14ac:dyDescent="0.2">
      <c r="A515" s="30"/>
    </row>
    <row r="516" spans="1:1" x14ac:dyDescent="0.2">
      <c r="A516" s="30"/>
    </row>
    <row r="517" spans="1:1" x14ac:dyDescent="0.2">
      <c r="A517" s="30"/>
    </row>
    <row r="518" spans="1:1" x14ac:dyDescent="0.2">
      <c r="A518" s="30"/>
    </row>
    <row r="519" spans="1:1" x14ac:dyDescent="0.2">
      <c r="A519" s="30"/>
    </row>
    <row r="520" spans="1:1" x14ac:dyDescent="0.2">
      <c r="A520" s="30"/>
    </row>
    <row r="521" spans="1:1" x14ac:dyDescent="0.2">
      <c r="A521" s="30"/>
    </row>
    <row r="522" spans="1:1" x14ac:dyDescent="0.2">
      <c r="A522" s="30"/>
    </row>
    <row r="523" spans="1:1" x14ac:dyDescent="0.2">
      <c r="A523" s="30"/>
    </row>
    <row r="524" spans="1:1" x14ac:dyDescent="0.2">
      <c r="A524" s="30"/>
    </row>
    <row r="525" spans="1:1" x14ac:dyDescent="0.2">
      <c r="A525" s="30"/>
    </row>
    <row r="526" spans="1:1" x14ac:dyDescent="0.2">
      <c r="A526" s="30"/>
    </row>
    <row r="527" spans="1:1" x14ac:dyDescent="0.2">
      <c r="A527" s="30"/>
    </row>
    <row r="528" spans="1:1" x14ac:dyDescent="0.2">
      <c r="A528" s="30"/>
    </row>
    <row r="529" spans="1:1" x14ac:dyDescent="0.2">
      <c r="A529" s="30"/>
    </row>
    <row r="530" spans="1:1" x14ac:dyDescent="0.2">
      <c r="A530" s="30"/>
    </row>
    <row r="531" spans="1:1" x14ac:dyDescent="0.2">
      <c r="A531" s="30"/>
    </row>
    <row r="532" spans="1:1" x14ac:dyDescent="0.2">
      <c r="A532" s="30"/>
    </row>
    <row r="533" spans="1:1" x14ac:dyDescent="0.2">
      <c r="A533" s="30"/>
    </row>
    <row r="534" spans="1:1" x14ac:dyDescent="0.2">
      <c r="A534" s="30"/>
    </row>
    <row r="535" spans="1:1" x14ac:dyDescent="0.2">
      <c r="A535" s="30"/>
    </row>
    <row r="536" spans="1:1" x14ac:dyDescent="0.2">
      <c r="A536" s="30"/>
    </row>
    <row r="537" spans="1:1" x14ac:dyDescent="0.2">
      <c r="A537" s="30"/>
    </row>
    <row r="538" spans="1:1" x14ac:dyDescent="0.2">
      <c r="A538" s="30"/>
    </row>
    <row r="539" spans="1:1" x14ac:dyDescent="0.2">
      <c r="A539" s="30"/>
    </row>
    <row r="540" spans="1:1" x14ac:dyDescent="0.2">
      <c r="A540" s="30"/>
    </row>
    <row r="541" spans="1:1" x14ac:dyDescent="0.2">
      <c r="A541" s="30"/>
    </row>
    <row r="542" spans="1:1" x14ac:dyDescent="0.2">
      <c r="A542" s="30"/>
    </row>
    <row r="543" spans="1:1" x14ac:dyDescent="0.2">
      <c r="A543" s="30"/>
    </row>
    <row r="544" spans="1:1" x14ac:dyDescent="0.2">
      <c r="A544" s="30"/>
    </row>
    <row r="545" spans="1:15" x14ac:dyDescent="0.2">
      <c r="A545" s="30"/>
    </row>
    <row r="546" spans="1:15" x14ac:dyDescent="0.2">
      <c r="A546" s="30"/>
    </row>
    <row r="547" spans="1:15" x14ac:dyDescent="0.2">
      <c r="A547" s="30"/>
    </row>
    <row r="548" spans="1:15" x14ac:dyDescent="0.2">
      <c r="A548" s="30"/>
    </row>
    <row r="549" spans="1:15" x14ac:dyDescent="0.2">
      <c r="A549" s="30"/>
    </row>
    <row r="550" spans="1:15" x14ac:dyDescent="0.2">
      <c r="M550" s="29"/>
      <c r="N550" s="27"/>
      <c r="O550" s="28"/>
    </row>
    <row r="551" spans="1:15" x14ac:dyDescent="0.2">
      <c r="M551" s="29"/>
    </row>
    <row r="552" spans="1:15" x14ac:dyDescent="0.2">
      <c r="M552" s="29"/>
    </row>
    <row r="553" spans="1:15" x14ac:dyDescent="0.2">
      <c r="M553" s="29"/>
    </row>
  </sheetData>
  <dataConsolidate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80"/>
  <sheetViews>
    <sheetView zoomScaleNormal="100" workbookViewId="0">
      <pane ySplit="4" topLeftCell="A60" activePane="bottomLeft" state="frozen"/>
      <selection pane="bottomLeft" activeCell="E63" sqref="E63"/>
    </sheetView>
  </sheetViews>
  <sheetFormatPr defaultRowHeight="12.75" x14ac:dyDescent="0.2"/>
  <cols>
    <col min="1" max="1" width="9.42578125" customWidth="1"/>
    <col min="2" max="2" width="8" customWidth="1"/>
    <col min="3" max="3" width="27" customWidth="1"/>
    <col min="4" max="4" width="6.28515625" customWidth="1"/>
    <col min="5" max="5" width="30" bestFit="1" customWidth="1"/>
    <col min="6" max="6" width="15.85546875" customWidth="1"/>
    <col min="7" max="7" width="23.42578125" customWidth="1"/>
    <col min="8" max="8" width="14.7109375" customWidth="1"/>
    <col min="9" max="9" width="28.28515625" customWidth="1"/>
  </cols>
  <sheetData>
    <row r="1" spans="1:12" s="1" customFormat="1" ht="12" x14ac:dyDescent="0.2">
      <c r="A1" s="44"/>
      <c r="B1" s="2"/>
      <c r="C1" s="2"/>
      <c r="D1" s="2"/>
      <c r="E1" s="2"/>
      <c r="F1" s="2"/>
      <c r="G1" s="2"/>
      <c r="H1" s="2"/>
    </row>
    <row r="2" spans="1:12" s="1" customFormat="1" thickBot="1" x14ac:dyDescent="0.25"/>
    <row r="3" spans="1:12" s="1" customFormat="1" ht="12" x14ac:dyDescent="0.2">
      <c r="A3" s="3" t="s">
        <v>1</v>
      </c>
      <c r="B3" s="4" t="s">
        <v>8</v>
      </c>
      <c r="C3" s="3"/>
      <c r="D3" s="4" t="s">
        <v>0</v>
      </c>
      <c r="E3" s="7"/>
      <c r="F3" s="3" t="s">
        <v>4</v>
      </c>
      <c r="G3" s="3" t="s">
        <v>9</v>
      </c>
      <c r="H3" s="3" t="s">
        <v>3</v>
      </c>
      <c r="I3" s="4"/>
    </row>
    <row r="4" spans="1:12" s="1" customFormat="1" thickBot="1" x14ac:dyDescent="0.25">
      <c r="A4" s="5" t="s">
        <v>5</v>
      </c>
      <c r="B4" s="6" t="s">
        <v>2</v>
      </c>
      <c r="C4" s="5" t="s">
        <v>8</v>
      </c>
      <c r="D4" s="6" t="s">
        <v>2</v>
      </c>
      <c r="E4" s="5" t="s">
        <v>7</v>
      </c>
      <c r="F4" s="5" t="s">
        <v>5</v>
      </c>
      <c r="G4" s="5" t="s">
        <v>15</v>
      </c>
      <c r="H4" s="5" t="s">
        <v>6</v>
      </c>
      <c r="I4" s="6" t="s">
        <v>16</v>
      </c>
      <c r="J4" s="68" t="s">
        <v>8</v>
      </c>
      <c r="K4" s="1" t="s">
        <v>125</v>
      </c>
      <c r="L4" s="1" t="s">
        <v>126</v>
      </c>
    </row>
    <row r="5" spans="1:12" s="1" customFormat="1" ht="12" x14ac:dyDescent="0.2">
      <c r="A5" s="43"/>
      <c r="B5" s="43"/>
      <c r="C5" s="43"/>
      <c r="D5" s="43"/>
      <c r="E5" s="46" t="e">
        <f>"Load "&amp;LEFT(Pre!F12,LEN(Pre!F12)-4)&amp;".sim"</f>
        <v>#VALUE!</v>
      </c>
      <c r="F5" s="43"/>
      <c r="G5" s="43"/>
      <c r="H5" s="43"/>
      <c r="I5" s="43"/>
    </row>
    <row r="6" spans="1:12" s="1" customFormat="1" ht="12" x14ac:dyDescent="0.2">
      <c r="A6" s="49" t="s">
        <v>124</v>
      </c>
      <c r="B6" s="45" t="str">
        <f t="shared" ref="B6:B23" si="0">L6&amp;J6</f>
        <v>C2</v>
      </c>
      <c r="C6" s="42" t="str">
        <f>"CALM "&amp;I6</f>
        <v>CALM X</v>
      </c>
      <c r="D6" s="45" t="str">
        <f>L6&amp;K6</f>
        <v>C3</v>
      </c>
      <c r="E6" s="45" t="s">
        <v>113</v>
      </c>
      <c r="F6" s="49" t="s">
        <v>96</v>
      </c>
      <c r="G6" s="42"/>
      <c r="H6" s="45" t="s">
        <v>94</v>
      </c>
      <c r="I6" s="49" t="s">
        <v>97</v>
      </c>
      <c r="J6" s="65">
        <v>2</v>
      </c>
      <c r="K6" s="65">
        <f>J6+1</f>
        <v>3</v>
      </c>
      <c r="L6" s="66" t="s">
        <v>130</v>
      </c>
    </row>
    <row r="7" spans="1:12" s="1" customFormat="1" ht="12" x14ac:dyDescent="0.2">
      <c r="A7" s="42" t="str">
        <f>A6</f>
        <v>CALM</v>
      </c>
      <c r="B7" s="45" t="str">
        <f t="shared" si="0"/>
        <v>D2</v>
      </c>
      <c r="C7" s="42" t="str">
        <f t="shared" ref="C7:C9" si="1">"CALM "&amp;I7</f>
        <v>CALM X</v>
      </c>
      <c r="D7" s="45" t="str">
        <f t="shared" ref="D7:D17" si="2">L7&amp;K7</f>
        <v>D3</v>
      </c>
      <c r="E7" s="45" t="s">
        <v>95</v>
      </c>
      <c r="F7" s="45" t="str">
        <f t="shared" ref="F7:F23" si="3">F6</f>
        <v>CALM Buoy1</v>
      </c>
      <c r="G7" s="42"/>
      <c r="H7" s="45" t="s">
        <v>94</v>
      </c>
      <c r="I7" s="49" t="s">
        <v>97</v>
      </c>
      <c r="J7" s="65">
        <v>2</v>
      </c>
      <c r="K7" s="65">
        <f t="shared" ref="K7:K23" si="4">J7+1</f>
        <v>3</v>
      </c>
      <c r="L7" s="66" t="s">
        <v>131</v>
      </c>
    </row>
    <row r="8" spans="1:12" s="1" customFormat="1" ht="12" x14ac:dyDescent="0.2">
      <c r="A8" s="42" t="str">
        <f t="shared" ref="A8:A11" si="5">A7</f>
        <v>CALM</v>
      </c>
      <c r="B8" s="45" t="str">
        <f t="shared" si="0"/>
        <v>E2</v>
      </c>
      <c r="C8" s="42" t="str">
        <f t="shared" si="1"/>
        <v>CALM Y</v>
      </c>
      <c r="D8" s="45" t="str">
        <f t="shared" si="2"/>
        <v>E3</v>
      </c>
      <c r="E8" s="45" t="s">
        <v>113</v>
      </c>
      <c r="F8" s="45" t="str">
        <f t="shared" si="3"/>
        <v>CALM Buoy1</v>
      </c>
      <c r="G8" s="42"/>
      <c r="H8" s="45" t="s">
        <v>94</v>
      </c>
      <c r="I8" s="49" t="s">
        <v>112</v>
      </c>
      <c r="J8" s="65">
        <v>2</v>
      </c>
      <c r="K8" s="65">
        <f t="shared" si="4"/>
        <v>3</v>
      </c>
      <c r="L8" s="66" t="s">
        <v>132</v>
      </c>
    </row>
    <row r="9" spans="1:12" s="1" customFormat="1" ht="12" x14ac:dyDescent="0.2">
      <c r="A9" s="42" t="str">
        <f t="shared" si="5"/>
        <v>CALM</v>
      </c>
      <c r="B9" s="45" t="str">
        <f t="shared" si="0"/>
        <v>F2</v>
      </c>
      <c r="C9" s="42" t="str">
        <f t="shared" si="1"/>
        <v>CALM Y</v>
      </c>
      <c r="D9" s="45" t="str">
        <f t="shared" si="2"/>
        <v>F3</v>
      </c>
      <c r="E9" s="45" t="s">
        <v>95</v>
      </c>
      <c r="F9" s="45" t="str">
        <f t="shared" si="3"/>
        <v>CALM Buoy1</v>
      </c>
      <c r="G9" s="42"/>
      <c r="H9" s="45" t="s">
        <v>94</v>
      </c>
      <c r="I9" s="49" t="s">
        <v>112</v>
      </c>
      <c r="J9" s="65">
        <v>2</v>
      </c>
      <c r="K9" s="65">
        <f t="shared" si="4"/>
        <v>3</v>
      </c>
      <c r="L9" s="66" t="s">
        <v>133</v>
      </c>
    </row>
    <row r="10" spans="1:12" s="1" customFormat="1" ht="12" x14ac:dyDescent="0.2">
      <c r="A10" s="42" t="str">
        <f t="shared" si="5"/>
        <v>CALM</v>
      </c>
      <c r="B10" s="45" t="str">
        <f t="shared" si="0"/>
        <v>G2</v>
      </c>
      <c r="C10" s="42" t="str">
        <f t="shared" ref="C10:C11" si="6">"CALM "&amp;I10</f>
        <v>CALM Z</v>
      </c>
      <c r="D10" s="45" t="str">
        <f t="shared" si="2"/>
        <v>G3</v>
      </c>
      <c r="E10" s="45" t="s">
        <v>113</v>
      </c>
      <c r="F10" s="45" t="str">
        <f t="shared" si="3"/>
        <v>CALM Buoy1</v>
      </c>
      <c r="G10" s="42"/>
      <c r="H10" s="45" t="s">
        <v>94</v>
      </c>
      <c r="I10" s="49" t="s">
        <v>98</v>
      </c>
      <c r="J10" s="65">
        <v>2</v>
      </c>
      <c r="K10" s="65">
        <f t="shared" si="4"/>
        <v>3</v>
      </c>
      <c r="L10" s="66" t="s">
        <v>134</v>
      </c>
    </row>
    <row r="11" spans="1:12" s="1" customFormat="1" ht="12" x14ac:dyDescent="0.2">
      <c r="A11" s="42" t="str">
        <f t="shared" si="5"/>
        <v>CALM</v>
      </c>
      <c r="B11" s="45" t="str">
        <f t="shared" si="0"/>
        <v>H2</v>
      </c>
      <c r="C11" s="42" t="str">
        <f t="shared" si="6"/>
        <v>CALM Z</v>
      </c>
      <c r="D11" s="45" t="str">
        <f t="shared" si="2"/>
        <v>H3</v>
      </c>
      <c r="E11" s="45" t="s">
        <v>95</v>
      </c>
      <c r="F11" s="45" t="str">
        <f t="shared" si="3"/>
        <v>CALM Buoy1</v>
      </c>
      <c r="G11" s="42"/>
      <c r="H11" s="45" t="s">
        <v>94</v>
      </c>
      <c r="I11" s="49" t="s">
        <v>98</v>
      </c>
      <c r="J11" s="65">
        <v>2</v>
      </c>
      <c r="K11" s="65">
        <f t="shared" si="4"/>
        <v>3</v>
      </c>
      <c r="L11" s="66" t="s">
        <v>135</v>
      </c>
    </row>
    <row r="12" spans="1:12" s="1" customFormat="1" ht="12" x14ac:dyDescent="0.2">
      <c r="A12" s="42" t="str">
        <f t="shared" ref="A12:A16" si="7">A11</f>
        <v>CALM</v>
      </c>
      <c r="B12" s="45" t="str">
        <f t="shared" si="0"/>
        <v>C12</v>
      </c>
      <c r="C12" s="42" t="str">
        <f t="shared" ref="C12:C16" si="8">"CALM "&amp;I12</f>
        <v>CALM Rotation 1</v>
      </c>
      <c r="D12" s="45" t="str">
        <f t="shared" si="2"/>
        <v>C13</v>
      </c>
      <c r="E12" s="45" t="str">
        <f>E6</f>
        <v>Min</v>
      </c>
      <c r="F12" s="45" t="str">
        <f t="shared" si="3"/>
        <v>CALM Buoy1</v>
      </c>
      <c r="G12" s="42"/>
      <c r="H12" s="45" t="s">
        <v>94</v>
      </c>
      <c r="I12" s="49" t="s">
        <v>109</v>
      </c>
      <c r="J12" s="65">
        <f t="shared" ref="J12:J23" si="9">J6+10</f>
        <v>12</v>
      </c>
      <c r="K12" s="65">
        <f t="shared" si="4"/>
        <v>13</v>
      </c>
      <c r="L12" s="67" t="str">
        <f>L6</f>
        <v>C</v>
      </c>
    </row>
    <row r="13" spans="1:12" s="1" customFormat="1" ht="12" x14ac:dyDescent="0.2">
      <c r="A13" s="42" t="str">
        <f t="shared" si="7"/>
        <v>CALM</v>
      </c>
      <c r="B13" s="45" t="str">
        <f t="shared" si="0"/>
        <v>D12</v>
      </c>
      <c r="C13" s="42" t="str">
        <f t="shared" si="8"/>
        <v>CALM Rotation 1</v>
      </c>
      <c r="D13" s="45" t="str">
        <f t="shared" si="2"/>
        <v>D13</v>
      </c>
      <c r="E13" s="45" t="str">
        <f t="shared" ref="E13:E23" si="10">E7</f>
        <v>Max</v>
      </c>
      <c r="F13" s="45" t="str">
        <f t="shared" si="3"/>
        <v>CALM Buoy1</v>
      </c>
      <c r="G13" s="42"/>
      <c r="H13" s="45" t="s">
        <v>94</v>
      </c>
      <c r="I13" s="1" t="str">
        <f>I12</f>
        <v>Rotation 1</v>
      </c>
      <c r="J13" s="65">
        <f t="shared" si="9"/>
        <v>12</v>
      </c>
      <c r="K13" s="65">
        <f t="shared" si="4"/>
        <v>13</v>
      </c>
      <c r="L13" s="67" t="str">
        <f t="shared" ref="L13:L23" si="11">L7</f>
        <v>D</v>
      </c>
    </row>
    <row r="14" spans="1:12" s="1" customFormat="1" ht="12" x14ac:dyDescent="0.2">
      <c r="A14" s="42" t="str">
        <f t="shared" si="7"/>
        <v>CALM</v>
      </c>
      <c r="B14" s="45" t="str">
        <f t="shared" si="0"/>
        <v>E12</v>
      </c>
      <c r="C14" s="42" t="str">
        <f t="shared" si="8"/>
        <v>CALM Rotation 2</v>
      </c>
      <c r="D14" s="45" t="str">
        <f t="shared" si="2"/>
        <v>E13</v>
      </c>
      <c r="E14" s="45" t="str">
        <f t="shared" si="10"/>
        <v>Min</v>
      </c>
      <c r="F14" s="45" t="str">
        <f t="shared" si="3"/>
        <v>CALM Buoy1</v>
      </c>
      <c r="G14" s="42"/>
      <c r="H14" s="45" t="s">
        <v>94</v>
      </c>
      <c r="I14" s="49" t="s">
        <v>110</v>
      </c>
      <c r="J14" s="65">
        <f t="shared" si="9"/>
        <v>12</v>
      </c>
      <c r="K14" s="65">
        <f t="shared" si="4"/>
        <v>13</v>
      </c>
      <c r="L14" s="67" t="str">
        <f t="shared" si="11"/>
        <v>E</v>
      </c>
    </row>
    <row r="15" spans="1:12" s="1" customFormat="1" ht="12" x14ac:dyDescent="0.2">
      <c r="A15" s="42" t="str">
        <f t="shared" si="7"/>
        <v>CALM</v>
      </c>
      <c r="B15" s="45" t="str">
        <f t="shared" si="0"/>
        <v>F12</v>
      </c>
      <c r="C15" s="42" t="str">
        <f t="shared" si="8"/>
        <v>CALM Rotation 2</v>
      </c>
      <c r="D15" s="45" t="str">
        <f t="shared" si="2"/>
        <v>F13</v>
      </c>
      <c r="E15" s="45" t="str">
        <f t="shared" si="10"/>
        <v>Max</v>
      </c>
      <c r="F15" s="45" t="str">
        <f t="shared" si="3"/>
        <v>CALM Buoy1</v>
      </c>
      <c r="G15" s="42"/>
      <c r="H15" s="45" t="s">
        <v>94</v>
      </c>
      <c r="I15" s="1" t="str">
        <f>I14</f>
        <v>Rotation 2</v>
      </c>
      <c r="J15" s="65">
        <f t="shared" si="9"/>
        <v>12</v>
      </c>
      <c r="K15" s="65">
        <f t="shared" si="4"/>
        <v>13</v>
      </c>
      <c r="L15" s="67" t="str">
        <f t="shared" si="11"/>
        <v>F</v>
      </c>
    </row>
    <row r="16" spans="1:12" s="1" customFormat="1" ht="12" x14ac:dyDescent="0.2">
      <c r="A16" s="42" t="str">
        <f t="shared" si="7"/>
        <v>CALM</v>
      </c>
      <c r="B16" s="45" t="str">
        <f t="shared" si="0"/>
        <v>G12</v>
      </c>
      <c r="C16" s="42" t="str">
        <f t="shared" si="8"/>
        <v>CALM Rotation 3</v>
      </c>
      <c r="D16" s="45" t="str">
        <f t="shared" si="2"/>
        <v>G13</v>
      </c>
      <c r="E16" s="45" t="str">
        <f t="shared" si="10"/>
        <v>Min</v>
      </c>
      <c r="F16" s="45" t="str">
        <f t="shared" si="3"/>
        <v>CALM Buoy1</v>
      </c>
      <c r="G16" s="42"/>
      <c r="H16" s="45" t="s">
        <v>94</v>
      </c>
      <c r="I16" s="49" t="s">
        <v>111</v>
      </c>
      <c r="J16" s="65">
        <f t="shared" si="9"/>
        <v>12</v>
      </c>
      <c r="K16" s="65">
        <f t="shared" si="4"/>
        <v>13</v>
      </c>
      <c r="L16" s="67" t="str">
        <f t="shared" si="11"/>
        <v>G</v>
      </c>
    </row>
    <row r="17" spans="1:12" s="1" customFormat="1" ht="12" x14ac:dyDescent="0.2">
      <c r="A17" s="42" t="str">
        <f t="shared" ref="A17:A22" si="12">A16</f>
        <v>CALM</v>
      </c>
      <c r="B17" s="45" t="str">
        <f t="shared" si="0"/>
        <v>H12</v>
      </c>
      <c r="C17" s="42" t="str">
        <f t="shared" ref="C17:C22" si="13">"CALM "&amp;I17</f>
        <v>CALM Rotation 3</v>
      </c>
      <c r="D17" s="45" t="str">
        <f t="shared" si="2"/>
        <v>H13</v>
      </c>
      <c r="E17" s="45" t="str">
        <f t="shared" si="10"/>
        <v>Max</v>
      </c>
      <c r="F17" s="45" t="str">
        <f t="shared" si="3"/>
        <v>CALM Buoy1</v>
      </c>
      <c r="G17" s="42"/>
      <c r="H17" s="45" t="s">
        <v>94</v>
      </c>
      <c r="I17" s="1" t="str">
        <f>I16</f>
        <v>Rotation 3</v>
      </c>
      <c r="J17" s="65">
        <f t="shared" si="9"/>
        <v>12</v>
      </c>
      <c r="K17" s="65">
        <f t="shared" si="4"/>
        <v>13</v>
      </c>
      <c r="L17" s="67" t="str">
        <f t="shared" si="11"/>
        <v>H</v>
      </c>
    </row>
    <row r="18" spans="1:12" s="1" customFormat="1" ht="12" x14ac:dyDescent="0.2">
      <c r="A18" s="42" t="str">
        <f t="shared" si="12"/>
        <v>CALM</v>
      </c>
      <c r="B18" s="45" t="str">
        <f t="shared" si="0"/>
        <v>C22</v>
      </c>
      <c r="C18" s="42" t="str">
        <f t="shared" si="13"/>
        <v>CALM GX-Acceleration</v>
      </c>
      <c r="D18" s="45" t="str">
        <f t="shared" ref="D18:D23" si="14">L18&amp;K18</f>
        <v>C23</v>
      </c>
      <c r="E18" s="45" t="str">
        <f>E12</f>
        <v>Min</v>
      </c>
      <c r="F18" s="45" t="str">
        <f t="shared" si="3"/>
        <v>CALM Buoy1</v>
      </c>
      <c r="G18" s="42"/>
      <c r="H18" s="45" t="s">
        <v>94</v>
      </c>
      <c r="I18" s="49" t="s">
        <v>99</v>
      </c>
      <c r="J18" s="65">
        <f t="shared" si="9"/>
        <v>22</v>
      </c>
      <c r="K18" s="65">
        <f t="shared" si="4"/>
        <v>23</v>
      </c>
      <c r="L18" s="67" t="str">
        <f>L12</f>
        <v>C</v>
      </c>
    </row>
    <row r="19" spans="1:12" s="1" customFormat="1" ht="12" x14ac:dyDescent="0.2">
      <c r="A19" s="42" t="str">
        <f t="shared" si="12"/>
        <v>CALM</v>
      </c>
      <c r="B19" s="45" t="str">
        <f t="shared" si="0"/>
        <v>D22</v>
      </c>
      <c r="C19" s="42" t="str">
        <f t="shared" si="13"/>
        <v>CALM GX-Acceleration</v>
      </c>
      <c r="D19" s="45" t="str">
        <f t="shared" si="14"/>
        <v>D23</v>
      </c>
      <c r="E19" s="45" t="str">
        <f t="shared" si="10"/>
        <v>Max</v>
      </c>
      <c r="F19" s="45" t="str">
        <f t="shared" si="3"/>
        <v>CALM Buoy1</v>
      </c>
      <c r="G19" s="42"/>
      <c r="H19" s="45" t="s">
        <v>94</v>
      </c>
      <c r="I19" s="1" t="str">
        <f>I18</f>
        <v>GX-Acceleration</v>
      </c>
      <c r="J19" s="65">
        <f t="shared" si="9"/>
        <v>22</v>
      </c>
      <c r="K19" s="65">
        <f t="shared" si="4"/>
        <v>23</v>
      </c>
      <c r="L19" s="67" t="str">
        <f t="shared" si="11"/>
        <v>D</v>
      </c>
    </row>
    <row r="20" spans="1:12" s="1" customFormat="1" ht="12" x14ac:dyDescent="0.2">
      <c r="A20" s="42" t="str">
        <f t="shared" si="12"/>
        <v>CALM</v>
      </c>
      <c r="B20" s="45" t="str">
        <f t="shared" si="0"/>
        <v>E22</v>
      </c>
      <c r="C20" s="42" t="str">
        <f t="shared" si="13"/>
        <v>CALM GY-Acceleration</v>
      </c>
      <c r="D20" s="45" t="str">
        <f t="shared" si="14"/>
        <v>E23</v>
      </c>
      <c r="E20" s="45" t="str">
        <f t="shared" si="10"/>
        <v>Min</v>
      </c>
      <c r="F20" s="45" t="str">
        <f t="shared" si="3"/>
        <v>CALM Buoy1</v>
      </c>
      <c r="G20" s="42"/>
      <c r="H20" s="45" t="s">
        <v>94</v>
      </c>
      <c r="I20" s="49" t="s">
        <v>101</v>
      </c>
      <c r="J20" s="65">
        <f t="shared" si="9"/>
        <v>22</v>
      </c>
      <c r="K20" s="65">
        <f t="shared" si="4"/>
        <v>23</v>
      </c>
      <c r="L20" s="67" t="str">
        <f t="shared" si="11"/>
        <v>E</v>
      </c>
    </row>
    <row r="21" spans="1:12" s="1" customFormat="1" ht="12" x14ac:dyDescent="0.2">
      <c r="A21" s="42" t="str">
        <f t="shared" si="12"/>
        <v>CALM</v>
      </c>
      <c r="B21" s="45" t="str">
        <f t="shared" si="0"/>
        <v>F22</v>
      </c>
      <c r="C21" s="42" t="str">
        <f t="shared" si="13"/>
        <v>CALM GY-Acceleration</v>
      </c>
      <c r="D21" s="45" t="str">
        <f t="shared" si="14"/>
        <v>F23</v>
      </c>
      <c r="E21" s="45" t="str">
        <f t="shared" si="10"/>
        <v>Max</v>
      </c>
      <c r="F21" s="45" t="str">
        <f t="shared" si="3"/>
        <v>CALM Buoy1</v>
      </c>
      <c r="G21" s="42"/>
      <c r="H21" s="45" t="s">
        <v>94</v>
      </c>
      <c r="I21" s="1" t="str">
        <f>I20</f>
        <v>GY-Acceleration</v>
      </c>
      <c r="J21" s="65">
        <f t="shared" si="9"/>
        <v>22</v>
      </c>
      <c r="K21" s="65">
        <f t="shared" si="4"/>
        <v>23</v>
      </c>
      <c r="L21" s="67" t="str">
        <f t="shared" si="11"/>
        <v>F</v>
      </c>
    </row>
    <row r="22" spans="1:12" s="1" customFormat="1" ht="12" x14ac:dyDescent="0.2">
      <c r="A22" s="42" t="str">
        <f t="shared" si="12"/>
        <v>CALM</v>
      </c>
      <c r="B22" s="45" t="str">
        <f t="shared" si="0"/>
        <v>G22</v>
      </c>
      <c r="C22" s="42" t="str">
        <f t="shared" si="13"/>
        <v>CALM GZ-Acceleration</v>
      </c>
      <c r="D22" s="45" t="str">
        <f t="shared" si="14"/>
        <v>G23</v>
      </c>
      <c r="E22" s="45" t="str">
        <f t="shared" si="10"/>
        <v>Min</v>
      </c>
      <c r="F22" s="45" t="str">
        <f t="shared" si="3"/>
        <v>CALM Buoy1</v>
      </c>
      <c r="G22" s="42"/>
      <c r="H22" s="45" t="s">
        <v>94</v>
      </c>
      <c r="I22" s="49" t="s">
        <v>102</v>
      </c>
      <c r="J22" s="65">
        <f t="shared" si="9"/>
        <v>22</v>
      </c>
      <c r="K22" s="65">
        <f t="shared" si="4"/>
        <v>23</v>
      </c>
      <c r="L22" s="67" t="str">
        <f t="shared" si="11"/>
        <v>G</v>
      </c>
    </row>
    <row r="23" spans="1:12" s="1" customFormat="1" ht="12" x14ac:dyDescent="0.2">
      <c r="A23" s="42" t="str">
        <f t="shared" ref="A23" si="15">A22</f>
        <v>CALM</v>
      </c>
      <c r="B23" s="45" t="str">
        <f t="shared" si="0"/>
        <v>H22</v>
      </c>
      <c r="C23" s="42" t="str">
        <f t="shared" ref="C23" si="16">"CALM "&amp;I23</f>
        <v>CALM GZ-Acceleration</v>
      </c>
      <c r="D23" s="45" t="str">
        <f t="shared" si="14"/>
        <v>H23</v>
      </c>
      <c r="E23" s="45" t="str">
        <f t="shared" si="10"/>
        <v>Max</v>
      </c>
      <c r="F23" s="45" t="str">
        <f t="shared" si="3"/>
        <v>CALM Buoy1</v>
      </c>
      <c r="G23" s="42"/>
      <c r="H23" s="45" t="s">
        <v>94</v>
      </c>
      <c r="I23" s="1" t="str">
        <f>I22</f>
        <v>GZ-Acceleration</v>
      </c>
      <c r="J23" s="65">
        <f t="shared" si="9"/>
        <v>22</v>
      </c>
      <c r="K23" s="65">
        <f t="shared" si="4"/>
        <v>23</v>
      </c>
      <c r="L23" s="67" t="str">
        <f t="shared" si="11"/>
        <v>H</v>
      </c>
    </row>
    <row r="24" spans="1:12" s="1" customFormat="1" ht="12" x14ac:dyDescent="0.2">
      <c r="A24" s="43"/>
      <c r="B24" s="43"/>
      <c r="C24" s="43"/>
      <c r="D24" s="43"/>
      <c r="E24" s="46" t="e">
        <f>"Load "&amp;LEFT(Pre!F13,LEN(Pre!F13)-4)&amp;".sim"</f>
        <v>#VALUE!</v>
      </c>
      <c r="F24" s="43"/>
      <c r="G24" s="43"/>
      <c r="H24" s="43"/>
      <c r="I24" s="43"/>
    </row>
    <row r="25" spans="1:12" s="1" customFormat="1" ht="12" x14ac:dyDescent="0.2">
      <c r="A25" s="42" t="str">
        <f>A6</f>
        <v>CALM</v>
      </c>
      <c r="B25" s="42" t="str">
        <f t="shared" ref="B25:C25" si="17">B6</f>
        <v>C2</v>
      </c>
      <c r="C25" s="42" t="str">
        <f t="shared" si="17"/>
        <v>CALM X</v>
      </c>
      <c r="D25" s="69" t="str">
        <f>L25&amp;K25</f>
        <v>C4</v>
      </c>
      <c r="E25" s="45" t="str">
        <f>E6</f>
        <v>Min</v>
      </c>
      <c r="F25" s="45" t="str">
        <f t="shared" ref="F25:I25" si="18">F6</f>
        <v>CALM Buoy1</v>
      </c>
      <c r="G25" s="45">
        <f t="shared" si="18"/>
        <v>0</v>
      </c>
      <c r="H25" s="45" t="str">
        <f t="shared" si="18"/>
        <v>Latest Wave</v>
      </c>
      <c r="I25" s="45" t="str">
        <f t="shared" si="18"/>
        <v>X</v>
      </c>
      <c r="J25" s="65"/>
      <c r="K25" s="61">
        <f>K6+1</f>
        <v>4</v>
      </c>
      <c r="L25" s="60" t="s">
        <v>130</v>
      </c>
    </row>
    <row r="26" spans="1:12" s="1" customFormat="1" ht="12" x14ac:dyDescent="0.2">
      <c r="A26" s="42" t="str">
        <f t="shared" ref="A26:C26" si="19">A7</f>
        <v>CALM</v>
      </c>
      <c r="B26" s="42" t="str">
        <f t="shared" si="19"/>
        <v>D2</v>
      </c>
      <c r="C26" s="42" t="str">
        <f t="shared" si="19"/>
        <v>CALM X</v>
      </c>
      <c r="D26" s="69" t="str">
        <f t="shared" ref="D26:D42" si="20">L26&amp;K26</f>
        <v>D4</v>
      </c>
      <c r="E26" s="45" t="str">
        <f t="shared" ref="E26:I26" si="21">E7</f>
        <v>Max</v>
      </c>
      <c r="F26" s="45" t="str">
        <f t="shared" si="21"/>
        <v>CALM Buoy1</v>
      </c>
      <c r="G26" s="45">
        <f t="shared" si="21"/>
        <v>0</v>
      </c>
      <c r="H26" s="45" t="str">
        <f t="shared" si="21"/>
        <v>Latest Wave</v>
      </c>
      <c r="I26" s="45" t="str">
        <f t="shared" si="21"/>
        <v>X</v>
      </c>
      <c r="J26" s="65"/>
      <c r="K26" s="61">
        <f t="shared" ref="K26:K42" si="22">K7+1</f>
        <v>4</v>
      </c>
      <c r="L26" s="60" t="s">
        <v>131</v>
      </c>
    </row>
    <row r="27" spans="1:12" s="1" customFormat="1" ht="12" x14ac:dyDescent="0.2">
      <c r="A27" s="42" t="str">
        <f t="shared" ref="A27:C27" si="23">A8</f>
        <v>CALM</v>
      </c>
      <c r="B27" s="42" t="str">
        <f t="shared" si="23"/>
        <v>E2</v>
      </c>
      <c r="C27" s="42" t="str">
        <f t="shared" si="23"/>
        <v>CALM Y</v>
      </c>
      <c r="D27" s="69" t="str">
        <f t="shared" si="20"/>
        <v>E4</v>
      </c>
      <c r="E27" s="45" t="str">
        <f t="shared" ref="E27:I27" si="24">E8</f>
        <v>Min</v>
      </c>
      <c r="F27" s="45" t="str">
        <f t="shared" si="24"/>
        <v>CALM Buoy1</v>
      </c>
      <c r="G27" s="45">
        <f t="shared" si="24"/>
        <v>0</v>
      </c>
      <c r="H27" s="45" t="str">
        <f t="shared" si="24"/>
        <v>Latest Wave</v>
      </c>
      <c r="I27" s="45" t="str">
        <f t="shared" si="24"/>
        <v>Y</v>
      </c>
      <c r="J27" s="65"/>
      <c r="K27" s="61">
        <f t="shared" si="22"/>
        <v>4</v>
      </c>
      <c r="L27" s="60" t="s">
        <v>132</v>
      </c>
    </row>
    <row r="28" spans="1:12" s="1" customFormat="1" ht="12" x14ac:dyDescent="0.2">
      <c r="A28" s="42" t="str">
        <f t="shared" ref="A28:C28" si="25">A9</f>
        <v>CALM</v>
      </c>
      <c r="B28" s="42" t="str">
        <f t="shared" si="25"/>
        <v>F2</v>
      </c>
      <c r="C28" s="42" t="str">
        <f t="shared" si="25"/>
        <v>CALM Y</v>
      </c>
      <c r="D28" s="69" t="str">
        <f t="shared" si="20"/>
        <v>F4</v>
      </c>
      <c r="E28" s="45" t="str">
        <f t="shared" ref="E28:I28" si="26">E9</f>
        <v>Max</v>
      </c>
      <c r="F28" s="45" t="str">
        <f t="shared" si="26"/>
        <v>CALM Buoy1</v>
      </c>
      <c r="G28" s="45">
        <f t="shared" si="26"/>
        <v>0</v>
      </c>
      <c r="H28" s="45" t="str">
        <f t="shared" si="26"/>
        <v>Latest Wave</v>
      </c>
      <c r="I28" s="45" t="str">
        <f t="shared" si="26"/>
        <v>Y</v>
      </c>
      <c r="J28" s="65"/>
      <c r="K28" s="61">
        <f t="shared" si="22"/>
        <v>4</v>
      </c>
      <c r="L28" s="60" t="s">
        <v>133</v>
      </c>
    </row>
    <row r="29" spans="1:12" s="1" customFormat="1" ht="12" x14ac:dyDescent="0.2">
      <c r="A29" s="42" t="str">
        <f t="shared" ref="A29:C29" si="27">A10</f>
        <v>CALM</v>
      </c>
      <c r="B29" s="42" t="str">
        <f t="shared" si="27"/>
        <v>G2</v>
      </c>
      <c r="C29" s="42" t="str">
        <f t="shared" si="27"/>
        <v>CALM Z</v>
      </c>
      <c r="D29" s="69" t="str">
        <f t="shared" si="20"/>
        <v>G4</v>
      </c>
      <c r="E29" s="45" t="str">
        <f t="shared" ref="E29:I29" si="28">E10</f>
        <v>Min</v>
      </c>
      <c r="F29" s="45" t="str">
        <f t="shared" si="28"/>
        <v>CALM Buoy1</v>
      </c>
      <c r="G29" s="45">
        <f t="shared" si="28"/>
        <v>0</v>
      </c>
      <c r="H29" s="45" t="str">
        <f t="shared" si="28"/>
        <v>Latest Wave</v>
      </c>
      <c r="I29" s="45" t="str">
        <f t="shared" si="28"/>
        <v>Z</v>
      </c>
      <c r="J29" s="65"/>
      <c r="K29" s="61">
        <f t="shared" si="22"/>
        <v>4</v>
      </c>
      <c r="L29" s="60" t="s">
        <v>134</v>
      </c>
    </row>
    <row r="30" spans="1:12" s="1" customFormat="1" ht="12" x14ac:dyDescent="0.2">
      <c r="A30" s="42" t="str">
        <f t="shared" ref="A30:C30" si="29">A11</f>
        <v>CALM</v>
      </c>
      <c r="B30" s="42" t="str">
        <f t="shared" si="29"/>
        <v>H2</v>
      </c>
      <c r="C30" s="42" t="str">
        <f t="shared" si="29"/>
        <v>CALM Z</v>
      </c>
      <c r="D30" s="69" t="str">
        <f t="shared" si="20"/>
        <v>H4</v>
      </c>
      <c r="E30" s="45" t="str">
        <f t="shared" ref="E30:I30" si="30">E11</f>
        <v>Max</v>
      </c>
      <c r="F30" s="45" t="str">
        <f t="shared" si="30"/>
        <v>CALM Buoy1</v>
      </c>
      <c r="G30" s="45">
        <f t="shared" si="30"/>
        <v>0</v>
      </c>
      <c r="H30" s="45" t="str">
        <f t="shared" si="30"/>
        <v>Latest Wave</v>
      </c>
      <c r="I30" s="45" t="str">
        <f t="shared" si="30"/>
        <v>Z</v>
      </c>
      <c r="J30" s="65"/>
      <c r="K30" s="61">
        <f t="shared" si="22"/>
        <v>4</v>
      </c>
      <c r="L30" s="60" t="s">
        <v>135</v>
      </c>
    </row>
    <row r="31" spans="1:12" s="1" customFormat="1" ht="12" x14ac:dyDescent="0.2">
      <c r="A31" s="42" t="str">
        <f t="shared" ref="A31:C31" si="31">A12</f>
        <v>CALM</v>
      </c>
      <c r="B31" s="42" t="str">
        <f t="shared" si="31"/>
        <v>C12</v>
      </c>
      <c r="C31" s="42" t="str">
        <f t="shared" si="31"/>
        <v>CALM Rotation 1</v>
      </c>
      <c r="D31" s="69" t="str">
        <f t="shared" si="20"/>
        <v>C14</v>
      </c>
      <c r="E31" s="45" t="str">
        <f t="shared" ref="E31:I31" si="32">E12</f>
        <v>Min</v>
      </c>
      <c r="F31" s="45" t="str">
        <f t="shared" si="32"/>
        <v>CALM Buoy1</v>
      </c>
      <c r="G31" s="45">
        <f t="shared" si="32"/>
        <v>0</v>
      </c>
      <c r="H31" s="45" t="str">
        <f t="shared" si="32"/>
        <v>Latest Wave</v>
      </c>
      <c r="I31" s="45" t="str">
        <f t="shared" si="32"/>
        <v>Rotation 1</v>
      </c>
      <c r="J31" s="65"/>
      <c r="K31" s="61">
        <f t="shared" si="22"/>
        <v>14</v>
      </c>
      <c r="L31" s="62" t="str">
        <f>L25</f>
        <v>C</v>
      </c>
    </row>
    <row r="32" spans="1:12" s="1" customFormat="1" ht="12" x14ac:dyDescent="0.2">
      <c r="A32" s="42" t="str">
        <f t="shared" ref="A32:C32" si="33">A13</f>
        <v>CALM</v>
      </c>
      <c r="B32" s="42" t="str">
        <f t="shared" si="33"/>
        <v>D12</v>
      </c>
      <c r="C32" s="42" t="str">
        <f t="shared" si="33"/>
        <v>CALM Rotation 1</v>
      </c>
      <c r="D32" s="69" t="str">
        <f t="shared" si="20"/>
        <v>D14</v>
      </c>
      <c r="E32" s="45" t="str">
        <f t="shared" ref="E32:I32" si="34">E13</f>
        <v>Max</v>
      </c>
      <c r="F32" s="45" t="str">
        <f t="shared" si="34"/>
        <v>CALM Buoy1</v>
      </c>
      <c r="G32" s="45">
        <f t="shared" si="34"/>
        <v>0</v>
      </c>
      <c r="H32" s="45" t="str">
        <f t="shared" si="34"/>
        <v>Latest Wave</v>
      </c>
      <c r="I32" s="45" t="str">
        <f t="shared" si="34"/>
        <v>Rotation 1</v>
      </c>
      <c r="J32" s="65"/>
      <c r="K32" s="61">
        <f t="shared" si="22"/>
        <v>14</v>
      </c>
      <c r="L32" s="62" t="str">
        <f t="shared" ref="L32:L42" si="35">L26</f>
        <v>D</v>
      </c>
    </row>
    <row r="33" spans="1:12" s="1" customFormat="1" ht="12" x14ac:dyDescent="0.2">
      <c r="A33" s="42" t="str">
        <f t="shared" ref="A33:C33" si="36">A14</f>
        <v>CALM</v>
      </c>
      <c r="B33" s="42" t="str">
        <f t="shared" si="36"/>
        <v>E12</v>
      </c>
      <c r="C33" s="42" t="str">
        <f t="shared" si="36"/>
        <v>CALM Rotation 2</v>
      </c>
      <c r="D33" s="69" t="str">
        <f t="shared" si="20"/>
        <v>E14</v>
      </c>
      <c r="E33" s="45" t="str">
        <f t="shared" ref="E33:I33" si="37">E14</f>
        <v>Min</v>
      </c>
      <c r="F33" s="45" t="str">
        <f t="shared" si="37"/>
        <v>CALM Buoy1</v>
      </c>
      <c r="G33" s="45">
        <f t="shared" si="37"/>
        <v>0</v>
      </c>
      <c r="H33" s="45" t="str">
        <f t="shared" si="37"/>
        <v>Latest Wave</v>
      </c>
      <c r="I33" s="45" t="str">
        <f t="shared" si="37"/>
        <v>Rotation 2</v>
      </c>
      <c r="J33" s="65"/>
      <c r="K33" s="61">
        <f t="shared" si="22"/>
        <v>14</v>
      </c>
      <c r="L33" s="62" t="str">
        <f t="shared" si="35"/>
        <v>E</v>
      </c>
    </row>
    <row r="34" spans="1:12" s="1" customFormat="1" ht="12" x14ac:dyDescent="0.2">
      <c r="A34" s="42" t="str">
        <f t="shared" ref="A34:C34" si="38">A15</f>
        <v>CALM</v>
      </c>
      <c r="B34" s="42" t="str">
        <f t="shared" si="38"/>
        <v>F12</v>
      </c>
      <c r="C34" s="42" t="str">
        <f t="shared" si="38"/>
        <v>CALM Rotation 2</v>
      </c>
      <c r="D34" s="69" t="str">
        <f t="shared" si="20"/>
        <v>F14</v>
      </c>
      <c r="E34" s="45" t="str">
        <f t="shared" ref="E34:I34" si="39">E15</f>
        <v>Max</v>
      </c>
      <c r="F34" s="45" t="str">
        <f t="shared" si="39"/>
        <v>CALM Buoy1</v>
      </c>
      <c r="G34" s="45">
        <f t="shared" si="39"/>
        <v>0</v>
      </c>
      <c r="H34" s="45" t="str">
        <f t="shared" si="39"/>
        <v>Latest Wave</v>
      </c>
      <c r="I34" s="45" t="str">
        <f t="shared" si="39"/>
        <v>Rotation 2</v>
      </c>
      <c r="J34" s="65"/>
      <c r="K34" s="61">
        <f t="shared" si="22"/>
        <v>14</v>
      </c>
      <c r="L34" s="62" t="str">
        <f t="shared" si="35"/>
        <v>F</v>
      </c>
    </row>
    <row r="35" spans="1:12" s="1" customFormat="1" ht="12" x14ac:dyDescent="0.2">
      <c r="A35" s="42" t="str">
        <f t="shared" ref="A35:C35" si="40">A16</f>
        <v>CALM</v>
      </c>
      <c r="B35" s="42" t="str">
        <f t="shared" si="40"/>
        <v>G12</v>
      </c>
      <c r="C35" s="42" t="str">
        <f t="shared" si="40"/>
        <v>CALM Rotation 3</v>
      </c>
      <c r="D35" s="69" t="str">
        <f t="shared" si="20"/>
        <v>G14</v>
      </c>
      <c r="E35" s="45" t="str">
        <f t="shared" ref="E35:I35" si="41">E16</f>
        <v>Min</v>
      </c>
      <c r="F35" s="45" t="str">
        <f t="shared" si="41"/>
        <v>CALM Buoy1</v>
      </c>
      <c r="G35" s="45">
        <f t="shared" si="41"/>
        <v>0</v>
      </c>
      <c r="H35" s="45" t="str">
        <f t="shared" si="41"/>
        <v>Latest Wave</v>
      </c>
      <c r="I35" s="45" t="str">
        <f t="shared" si="41"/>
        <v>Rotation 3</v>
      </c>
      <c r="J35" s="65"/>
      <c r="K35" s="61">
        <f t="shared" si="22"/>
        <v>14</v>
      </c>
      <c r="L35" s="62" t="str">
        <f t="shared" si="35"/>
        <v>G</v>
      </c>
    </row>
    <row r="36" spans="1:12" s="1" customFormat="1" ht="12" x14ac:dyDescent="0.2">
      <c r="A36" s="42" t="str">
        <f t="shared" ref="A36:C36" si="42">A17</f>
        <v>CALM</v>
      </c>
      <c r="B36" s="42" t="str">
        <f t="shared" si="42"/>
        <v>H12</v>
      </c>
      <c r="C36" s="42" t="str">
        <f t="shared" si="42"/>
        <v>CALM Rotation 3</v>
      </c>
      <c r="D36" s="69" t="str">
        <f t="shared" si="20"/>
        <v>H14</v>
      </c>
      <c r="E36" s="45" t="str">
        <f t="shared" ref="E36:I36" si="43">E17</f>
        <v>Max</v>
      </c>
      <c r="F36" s="45" t="str">
        <f t="shared" si="43"/>
        <v>CALM Buoy1</v>
      </c>
      <c r="G36" s="45">
        <f t="shared" si="43"/>
        <v>0</v>
      </c>
      <c r="H36" s="45" t="str">
        <f t="shared" si="43"/>
        <v>Latest Wave</v>
      </c>
      <c r="I36" s="45" t="str">
        <f t="shared" si="43"/>
        <v>Rotation 3</v>
      </c>
      <c r="J36" s="65"/>
      <c r="K36" s="61">
        <f t="shared" si="22"/>
        <v>14</v>
      </c>
      <c r="L36" s="62" t="str">
        <f t="shared" si="35"/>
        <v>H</v>
      </c>
    </row>
    <row r="37" spans="1:12" s="1" customFormat="1" ht="12" x14ac:dyDescent="0.2">
      <c r="A37" s="42" t="str">
        <f t="shared" ref="A37:C37" si="44">A18</f>
        <v>CALM</v>
      </c>
      <c r="B37" s="42" t="str">
        <f t="shared" si="44"/>
        <v>C22</v>
      </c>
      <c r="C37" s="42" t="str">
        <f t="shared" si="44"/>
        <v>CALM GX-Acceleration</v>
      </c>
      <c r="D37" s="69" t="str">
        <f t="shared" si="20"/>
        <v>C24</v>
      </c>
      <c r="E37" s="45" t="str">
        <f t="shared" ref="E37:I37" si="45">E18</f>
        <v>Min</v>
      </c>
      <c r="F37" s="45" t="str">
        <f t="shared" si="45"/>
        <v>CALM Buoy1</v>
      </c>
      <c r="G37" s="45">
        <f t="shared" si="45"/>
        <v>0</v>
      </c>
      <c r="H37" s="45" t="str">
        <f t="shared" si="45"/>
        <v>Latest Wave</v>
      </c>
      <c r="I37" s="45" t="str">
        <f t="shared" si="45"/>
        <v>GX-Acceleration</v>
      </c>
      <c r="J37" s="65"/>
      <c r="K37" s="61">
        <f t="shared" si="22"/>
        <v>24</v>
      </c>
      <c r="L37" s="62" t="str">
        <f>L31</f>
        <v>C</v>
      </c>
    </row>
    <row r="38" spans="1:12" s="1" customFormat="1" ht="12" x14ac:dyDescent="0.2">
      <c r="A38" s="42" t="str">
        <f t="shared" ref="A38:C38" si="46">A19</f>
        <v>CALM</v>
      </c>
      <c r="B38" s="42" t="str">
        <f t="shared" si="46"/>
        <v>D22</v>
      </c>
      <c r="C38" s="42" t="str">
        <f t="shared" si="46"/>
        <v>CALM GX-Acceleration</v>
      </c>
      <c r="D38" s="69" t="str">
        <f t="shared" si="20"/>
        <v>D24</v>
      </c>
      <c r="E38" s="45" t="str">
        <f t="shared" ref="E38:I38" si="47">E19</f>
        <v>Max</v>
      </c>
      <c r="F38" s="45" t="str">
        <f t="shared" si="47"/>
        <v>CALM Buoy1</v>
      </c>
      <c r="G38" s="45">
        <f t="shared" si="47"/>
        <v>0</v>
      </c>
      <c r="H38" s="45" t="str">
        <f t="shared" si="47"/>
        <v>Latest Wave</v>
      </c>
      <c r="I38" s="45" t="str">
        <f t="shared" si="47"/>
        <v>GX-Acceleration</v>
      </c>
      <c r="J38" s="65"/>
      <c r="K38" s="61">
        <f t="shared" si="22"/>
        <v>24</v>
      </c>
      <c r="L38" s="62" t="str">
        <f t="shared" si="35"/>
        <v>D</v>
      </c>
    </row>
    <row r="39" spans="1:12" s="1" customFormat="1" ht="12" x14ac:dyDescent="0.2">
      <c r="A39" s="42" t="str">
        <f t="shared" ref="A39:C39" si="48">A20</f>
        <v>CALM</v>
      </c>
      <c r="B39" s="42" t="str">
        <f t="shared" si="48"/>
        <v>E22</v>
      </c>
      <c r="C39" s="42" t="str">
        <f t="shared" si="48"/>
        <v>CALM GY-Acceleration</v>
      </c>
      <c r="D39" s="69" t="str">
        <f t="shared" si="20"/>
        <v>E24</v>
      </c>
      <c r="E39" s="45" t="str">
        <f t="shared" ref="E39:I39" si="49">E20</f>
        <v>Min</v>
      </c>
      <c r="F39" s="45" t="str">
        <f t="shared" si="49"/>
        <v>CALM Buoy1</v>
      </c>
      <c r="G39" s="45">
        <f t="shared" si="49"/>
        <v>0</v>
      </c>
      <c r="H39" s="45" t="str">
        <f t="shared" si="49"/>
        <v>Latest Wave</v>
      </c>
      <c r="I39" s="45" t="str">
        <f t="shared" si="49"/>
        <v>GY-Acceleration</v>
      </c>
      <c r="J39" s="65"/>
      <c r="K39" s="61">
        <f t="shared" si="22"/>
        <v>24</v>
      </c>
      <c r="L39" s="62" t="str">
        <f t="shared" si="35"/>
        <v>E</v>
      </c>
    </row>
    <row r="40" spans="1:12" s="1" customFormat="1" ht="12" x14ac:dyDescent="0.2">
      <c r="A40" s="42" t="str">
        <f t="shared" ref="A40:C40" si="50">A21</f>
        <v>CALM</v>
      </c>
      <c r="B40" s="42" t="str">
        <f t="shared" si="50"/>
        <v>F22</v>
      </c>
      <c r="C40" s="42" t="str">
        <f t="shared" si="50"/>
        <v>CALM GY-Acceleration</v>
      </c>
      <c r="D40" s="69" t="str">
        <f t="shared" si="20"/>
        <v>F24</v>
      </c>
      <c r="E40" s="45" t="str">
        <f t="shared" ref="E40:I40" si="51">E21</f>
        <v>Max</v>
      </c>
      <c r="F40" s="45" t="str">
        <f t="shared" si="51"/>
        <v>CALM Buoy1</v>
      </c>
      <c r="G40" s="45">
        <f t="shared" si="51"/>
        <v>0</v>
      </c>
      <c r="H40" s="45" t="str">
        <f t="shared" si="51"/>
        <v>Latest Wave</v>
      </c>
      <c r="I40" s="45" t="str">
        <f t="shared" si="51"/>
        <v>GY-Acceleration</v>
      </c>
      <c r="J40" s="65"/>
      <c r="K40" s="61">
        <f t="shared" si="22"/>
        <v>24</v>
      </c>
      <c r="L40" s="62" t="str">
        <f t="shared" si="35"/>
        <v>F</v>
      </c>
    </row>
    <row r="41" spans="1:12" s="1" customFormat="1" ht="12" x14ac:dyDescent="0.2">
      <c r="A41" s="42" t="str">
        <f t="shared" ref="A41:C41" si="52">A22</f>
        <v>CALM</v>
      </c>
      <c r="B41" s="42" t="str">
        <f t="shared" si="52"/>
        <v>G22</v>
      </c>
      <c r="C41" s="42" t="str">
        <f t="shared" si="52"/>
        <v>CALM GZ-Acceleration</v>
      </c>
      <c r="D41" s="69" t="str">
        <f t="shared" si="20"/>
        <v>G24</v>
      </c>
      <c r="E41" s="45" t="str">
        <f t="shared" ref="E41:I41" si="53">E22</f>
        <v>Min</v>
      </c>
      <c r="F41" s="45" t="str">
        <f t="shared" si="53"/>
        <v>CALM Buoy1</v>
      </c>
      <c r="G41" s="45">
        <f t="shared" si="53"/>
        <v>0</v>
      </c>
      <c r="H41" s="45" t="str">
        <f t="shared" si="53"/>
        <v>Latest Wave</v>
      </c>
      <c r="I41" s="45" t="str">
        <f t="shared" si="53"/>
        <v>GZ-Acceleration</v>
      </c>
      <c r="J41" s="65"/>
      <c r="K41" s="61">
        <f t="shared" si="22"/>
        <v>24</v>
      </c>
      <c r="L41" s="62" t="str">
        <f t="shared" si="35"/>
        <v>G</v>
      </c>
    </row>
    <row r="42" spans="1:12" s="1" customFormat="1" ht="12" x14ac:dyDescent="0.2">
      <c r="A42" s="42" t="str">
        <f t="shared" ref="A42:C42" si="54">A23</f>
        <v>CALM</v>
      </c>
      <c r="B42" s="42" t="str">
        <f t="shared" si="54"/>
        <v>H22</v>
      </c>
      <c r="C42" s="42" t="str">
        <f t="shared" si="54"/>
        <v>CALM GZ-Acceleration</v>
      </c>
      <c r="D42" s="69" t="str">
        <f t="shared" si="20"/>
        <v>H24</v>
      </c>
      <c r="E42" s="45" t="str">
        <f t="shared" ref="E42:I42" si="55">E23</f>
        <v>Max</v>
      </c>
      <c r="F42" s="45" t="str">
        <f t="shared" si="55"/>
        <v>CALM Buoy1</v>
      </c>
      <c r="G42" s="45">
        <f t="shared" si="55"/>
        <v>0</v>
      </c>
      <c r="H42" s="45" t="str">
        <f t="shared" si="55"/>
        <v>Latest Wave</v>
      </c>
      <c r="I42" s="45" t="str">
        <f t="shared" si="55"/>
        <v>GZ-Acceleration</v>
      </c>
      <c r="J42" s="65"/>
      <c r="K42" s="61">
        <f t="shared" si="22"/>
        <v>24</v>
      </c>
      <c r="L42" s="62" t="str">
        <f t="shared" si="35"/>
        <v>H</v>
      </c>
    </row>
    <row r="43" spans="1:12" s="1" customFormat="1" ht="12" x14ac:dyDescent="0.2">
      <c r="A43" s="43"/>
      <c r="B43" s="43"/>
      <c r="C43" s="43"/>
      <c r="D43" s="43"/>
      <c r="E43" s="46" t="e">
        <f>"Load "&amp;LEFT(Pre!F14,LEN(Pre!F14)-4)&amp;".sim"</f>
        <v>#VALUE!</v>
      </c>
      <c r="F43" s="43"/>
      <c r="G43" s="43"/>
      <c r="H43" s="43"/>
      <c r="I43" s="43"/>
    </row>
    <row r="44" spans="1:12" s="1" customFormat="1" ht="12" x14ac:dyDescent="0.2">
      <c r="A44" s="42" t="str">
        <f>A25</f>
        <v>CALM</v>
      </c>
      <c r="B44" s="42" t="str">
        <f t="shared" ref="B44:C44" si="56">B25</f>
        <v>C2</v>
      </c>
      <c r="C44" s="42" t="str">
        <f t="shared" si="56"/>
        <v>CALM X</v>
      </c>
      <c r="D44" s="69" t="str">
        <f>L44&amp;K44</f>
        <v>C5</v>
      </c>
      <c r="E44" s="45" t="str">
        <f>E25</f>
        <v>Min</v>
      </c>
      <c r="F44" s="45" t="str">
        <f t="shared" ref="F44:I44" si="57">F25</f>
        <v>CALM Buoy1</v>
      </c>
      <c r="G44" s="45">
        <f t="shared" si="57"/>
        <v>0</v>
      </c>
      <c r="H44" s="45" t="str">
        <f t="shared" si="57"/>
        <v>Latest Wave</v>
      </c>
      <c r="I44" s="45" t="str">
        <f t="shared" si="57"/>
        <v>X</v>
      </c>
      <c r="J44" s="65"/>
      <c r="K44" s="61">
        <f>K25+1</f>
        <v>5</v>
      </c>
      <c r="L44" s="60" t="s">
        <v>130</v>
      </c>
    </row>
    <row r="45" spans="1:12" s="1" customFormat="1" ht="12" x14ac:dyDescent="0.2">
      <c r="A45" s="42" t="str">
        <f t="shared" ref="A45:C45" si="58">A26</f>
        <v>CALM</v>
      </c>
      <c r="B45" s="42" t="str">
        <f t="shared" si="58"/>
        <v>D2</v>
      </c>
      <c r="C45" s="42" t="str">
        <f t="shared" si="58"/>
        <v>CALM X</v>
      </c>
      <c r="D45" s="69" t="str">
        <f t="shared" ref="D45:D61" si="59">L45&amp;K45</f>
        <v>D5</v>
      </c>
      <c r="E45" s="45" t="str">
        <f t="shared" ref="E45:I45" si="60">E26</f>
        <v>Max</v>
      </c>
      <c r="F45" s="45" t="str">
        <f t="shared" si="60"/>
        <v>CALM Buoy1</v>
      </c>
      <c r="G45" s="45">
        <f t="shared" si="60"/>
        <v>0</v>
      </c>
      <c r="H45" s="45" t="str">
        <f t="shared" si="60"/>
        <v>Latest Wave</v>
      </c>
      <c r="I45" s="45" t="str">
        <f t="shared" si="60"/>
        <v>X</v>
      </c>
      <c r="J45" s="65"/>
      <c r="K45" s="61">
        <f t="shared" ref="K45:K61" si="61">K26+1</f>
        <v>5</v>
      </c>
      <c r="L45" s="60" t="s">
        <v>131</v>
      </c>
    </row>
    <row r="46" spans="1:12" s="1" customFormat="1" ht="12" x14ac:dyDescent="0.2">
      <c r="A46" s="42" t="str">
        <f t="shared" ref="A46:C46" si="62">A27</f>
        <v>CALM</v>
      </c>
      <c r="B46" s="42" t="str">
        <f t="shared" si="62"/>
        <v>E2</v>
      </c>
      <c r="C46" s="42" t="str">
        <f t="shared" si="62"/>
        <v>CALM Y</v>
      </c>
      <c r="D46" s="69" t="str">
        <f t="shared" si="59"/>
        <v>E5</v>
      </c>
      <c r="E46" s="45" t="str">
        <f t="shared" ref="E46:I46" si="63">E27</f>
        <v>Min</v>
      </c>
      <c r="F46" s="45" t="str">
        <f t="shared" si="63"/>
        <v>CALM Buoy1</v>
      </c>
      <c r="G46" s="45">
        <f t="shared" si="63"/>
        <v>0</v>
      </c>
      <c r="H46" s="45" t="str">
        <f t="shared" si="63"/>
        <v>Latest Wave</v>
      </c>
      <c r="I46" s="45" t="str">
        <f t="shared" si="63"/>
        <v>Y</v>
      </c>
      <c r="J46" s="65"/>
      <c r="K46" s="61">
        <f t="shared" si="61"/>
        <v>5</v>
      </c>
      <c r="L46" s="60" t="s">
        <v>132</v>
      </c>
    </row>
    <row r="47" spans="1:12" s="1" customFormat="1" ht="12" x14ac:dyDescent="0.2">
      <c r="A47" s="42" t="str">
        <f t="shared" ref="A47:C47" si="64">A28</f>
        <v>CALM</v>
      </c>
      <c r="B47" s="42" t="str">
        <f t="shared" si="64"/>
        <v>F2</v>
      </c>
      <c r="C47" s="42" t="str">
        <f t="shared" si="64"/>
        <v>CALM Y</v>
      </c>
      <c r="D47" s="69" t="str">
        <f t="shared" si="59"/>
        <v>F5</v>
      </c>
      <c r="E47" s="45" t="str">
        <f t="shared" ref="E47:I47" si="65">E28</f>
        <v>Max</v>
      </c>
      <c r="F47" s="45" t="str">
        <f t="shared" si="65"/>
        <v>CALM Buoy1</v>
      </c>
      <c r="G47" s="45">
        <f t="shared" si="65"/>
        <v>0</v>
      </c>
      <c r="H47" s="45" t="str">
        <f t="shared" si="65"/>
        <v>Latest Wave</v>
      </c>
      <c r="I47" s="45" t="str">
        <f t="shared" si="65"/>
        <v>Y</v>
      </c>
      <c r="J47" s="65"/>
      <c r="K47" s="61">
        <f t="shared" si="61"/>
        <v>5</v>
      </c>
      <c r="L47" s="60" t="s">
        <v>133</v>
      </c>
    </row>
    <row r="48" spans="1:12" s="1" customFormat="1" ht="12" x14ac:dyDescent="0.2">
      <c r="A48" s="42" t="str">
        <f t="shared" ref="A48:C48" si="66">A29</f>
        <v>CALM</v>
      </c>
      <c r="B48" s="42" t="str">
        <f t="shared" si="66"/>
        <v>G2</v>
      </c>
      <c r="C48" s="42" t="str">
        <f t="shared" si="66"/>
        <v>CALM Z</v>
      </c>
      <c r="D48" s="69" t="str">
        <f t="shared" si="59"/>
        <v>G5</v>
      </c>
      <c r="E48" s="45" t="str">
        <f t="shared" ref="E48:I48" si="67">E29</f>
        <v>Min</v>
      </c>
      <c r="F48" s="45" t="str">
        <f t="shared" si="67"/>
        <v>CALM Buoy1</v>
      </c>
      <c r="G48" s="45">
        <f t="shared" si="67"/>
        <v>0</v>
      </c>
      <c r="H48" s="45" t="str">
        <f t="shared" si="67"/>
        <v>Latest Wave</v>
      </c>
      <c r="I48" s="45" t="str">
        <f t="shared" si="67"/>
        <v>Z</v>
      </c>
      <c r="J48" s="65"/>
      <c r="K48" s="61">
        <f t="shared" si="61"/>
        <v>5</v>
      </c>
      <c r="L48" s="60" t="s">
        <v>134</v>
      </c>
    </row>
    <row r="49" spans="1:12" s="1" customFormat="1" ht="12" x14ac:dyDescent="0.2">
      <c r="A49" s="42" t="str">
        <f t="shared" ref="A49:C49" si="68">A30</f>
        <v>CALM</v>
      </c>
      <c r="B49" s="42" t="str">
        <f t="shared" si="68"/>
        <v>H2</v>
      </c>
      <c r="C49" s="42" t="str">
        <f t="shared" si="68"/>
        <v>CALM Z</v>
      </c>
      <c r="D49" s="69" t="str">
        <f t="shared" si="59"/>
        <v>H5</v>
      </c>
      <c r="E49" s="45" t="str">
        <f t="shared" ref="E49:I49" si="69">E30</f>
        <v>Max</v>
      </c>
      <c r="F49" s="45" t="str">
        <f t="shared" si="69"/>
        <v>CALM Buoy1</v>
      </c>
      <c r="G49" s="45">
        <f t="shared" si="69"/>
        <v>0</v>
      </c>
      <c r="H49" s="45" t="str">
        <f t="shared" si="69"/>
        <v>Latest Wave</v>
      </c>
      <c r="I49" s="45" t="str">
        <f t="shared" si="69"/>
        <v>Z</v>
      </c>
      <c r="J49" s="65"/>
      <c r="K49" s="61">
        <f t="shared" si="61"/>
        <v>5</v>
      </c>
      <c r="L49" s="60" t="s">
        <v>135</v>
      </c>
    </row>
    <row r="50" spans="1:12" s="1" customFormat="1" ht="12" x14ac:dyDescent="0.2">
      <c r="A50" s="42" t="str">
        <f t="shared" ref="A50:C50" si="70">A31</f>
        <v>CALM</v>
      </c>
      <c r="B50" s="42" t="str">
        <f t="shared" si="70"/>
        <v>C12</v>
      </c>
      <c r="C50" s="42" t="str">
        <f t="shared" si="70"/>
        <v>CALM Rotation 1</v>
      </c>
      <c r="D50" s="69" t="str">
        <f t="shared" si="59"/>
        <v>C15</v>
      </c>
      <c r="E50" s="45" t="str">
        <f t="shared" ref="E50:I50" si="71">E31</f>
        <v>Min</v>
      </c>
      <c r="F50" s="45" t="str">
        <f t="shared" si="71"/>
        <v>CALM Buoy1</v>
      </c>
      <c r="G50" s="45">
        <f t="shared" si="71"/>
        <v>0</v>
      </c>
      <c r="H50" s="45" t="str">
        <f t="shared" si="71"/>
        <v>Latest Wave</v>
      </c>
      <c r="I50" s="45" t="str">
        <f t="shared" si="71"/>
        <v>Rotation 1</v>
      </c>
      <c r="J50" s="65"/>
      <c r="K50" s="61">
        <f t="shared" si="61"/>
        <v>15</v>
      </c>
      <c r="L50" s="62" t="str">
        <f>L44</f>
        <v>C</v>
      </c>
    </row>
    <row r="51" spans="1:12" s="1" customFormat="1" ht="12" x14ac:dyDescent="0.2">
      <c r="A51" s="42" t="str">
        <f t="shared" ref="A51:C51" si="72">A32</f>
        <v>CALM</v>
      </c>
      <c r="B51" s="42" t="str">
        <f t="shared" si="72"/>
        <v>D12</v>
      </c>
      <c r="C51" s="42" t="str">
        <f t="shared" si="72"/>
        <v>CALM Rotation 1</v>
      </c>
      <c r="D51" s="69" t="str">
        <f t="shared" si="59"/>
        <v>D15</v>
      </c>
      <c r="E51" s="45" t="str">
        <f t="shared" ref="E51:I51" si="73">E32</f>
        <v>Max</v>
      </c>
      <c r="F51" s="45" t="str">
        <f t="shared" si="73"/>
        <v>CALM Buoy1</v>
      </c>
      <c r="G51" s="45">
        <f t="shared" si="73"/>
        <v>0</v>
      </c>
      <c r="H51" s="45" t="str">
        <f t="shared" si="73"/>
        <v>Latest Wave</v>
      </c>
      <c r="I51" s="45" t="str">
        <f t="shared" si="73"/>
        <v>Rotation 1</v>
      </c>
      <c r="J51" s="65"/>
      <c r="K51" s="61">
        <f t="shared" si="61"/>
        <v>15</v>
      </c>
      <c r="L51" s="62" t="str">
        <f t="shared" ref="L51:L61" si="74">L45</f>
        <v>D</v>
      </c>
    </row>
    <row r="52" spans="1:12" s="1" customFormat="1" ht="12" x14ac:dyDescent="0.2">
      <c r="A52" s="42" t="str">
        <f t="shared" ref="A52:C52" si="75">A33</f>
        <v>CALM</v>
      </c>
      <c r="B52" s="42" t="str">
        <f t="shared" si="75"/>
        <v>E12</v>
      </c>
      <c r="C52" s="42" t="str">
        <f t="shared" si="75"/>
        <v>CALM Rotation 2</v>
      </c>
      <c r="D52" s="69" t="str">
        <f t="shared" si="59"/>
        <v>E15</v>
      </c>
      <c r="E52" s="45" t="str">
        <f t="shared" ref="E52:I52" si="76">E33</f>
        <v>Min</v>
      </c>
      <c r="F52" s="45" t="str">
        <f t="shared" si="76"/>
        <v>CALM Buoy1</v>
      </c>
      <c r="G52" s="45">
        <f t="shared" si="76"/>
        <v>0</v>
      </c>
      <c r="H52" s="45" t="str">
        <f t="shared" si="76"/>
        <v>Latest Wave</v>
      </c>
      <c r="I52" s="45" t="str">
        <f t="shared" si="76"/>
        <v>Rotation 2</v>
      </c>
      <c r="J52" s="65"/>
      <c r="K52" s="61">
        <f t="shared" si="61"/>
        <v>15</v>
      </c>
      <c r="L52" s="62" t="str">
        <f t="shared" si="74"/>
        <v>E</v>
      </c>
    </row>
    <row r="53" spans="1:12" s="1" customFormat="1" ht="12" x14ac:dyDescent="0.2">
      <c r="A53" s="42" t="str">
        <f t="shared" ref="A53:C53" si="77">A34</f>
        <v>CALM</v>
      </c>
      <c r="B53" s="42" t="str">
        <f t="shared" si="77"/>
        <v>F12</v>
      </c>
      <c r="C53" s="42" t="str">
        <f t="shared" si="77"/>
        <v>CALM Rotation 2</v>
      </c>
      <c r="D53" s="69" t="str">
        <f t="shared" si="59"/>
        <v>F15</v>
      </c>
      <c r="E53" s="45" t="str">
        <f t="shared" ref="E53:I53" si="78">E34</f>
        <v>Max</v>
      </c>
      <c r="F53" s="45" t="str">
        <f t="shared" si="78"/>
        <v>CALM Buoy1</v>
      </c>
      <c r="G53" s="45">
        <f t="shared" si="78"/>
        <v>0</v>
      </c>
      <c r="H53" s="45" t="str">
        <f t="shared" si="78"/>
        <v>Latest Wave</v>
      </c>
      <c r="I53" s="45" t="str">
        <f t="shared" si="78"/>
        <v>Rotation 2</v>
      </c>
      <c r="J53" s="65"/>
      <c r="K53" s="61">
        <f t="shared" si="61"/>
        <v>15</v>
      </c>
      <c r="L53" s="62" t="str">
        <f t="shared" si="74"/>
        <v>F</v>
      </c>
    </row>
    <row r="54" spans="1:12" s="1" customFormat="1" ht="12" x14ac:dyDescent="0.2">
      <c r="A54" s="42" t="str">
        <f t="shared" ref="A54:C54" si="79">A35</f>
        <v>CALM</v>
      </c>
      <c r="B54" s="42" t="str">
        <f t="shared" si="79"/>
        <v>G12</v>
      </c>
      <c r="C54" s="42" t="str">
        <f t="shared" si="79"/>
        <v>CALM Rotation 3</v>
      </c>
      <c r="D54" s="69" t="str">
        <f t="shared" si="59"/>
        <v>G15</v>
      </c>
      <c r="E54" s="45" t="str">
        <f t="shared" ref="E54:I54" si="80">E35</f>
        <v>Min</v>
      </c>
      <c r="F54" s="45" t="str">
        <f t="shared" si="80"/>
        <v>CALM Buoy1</v>
      </c>
      <c r="G54" s="45">
        <f t="shared" si="80"/>
        <v>0</v>
      </c>
      <c r="H54" s="45" t="str">
        <f t="shared" si="80"/>
        <v>Latest Wave</v>
      </c>
      <c r="I54" s="45" t="str">
        <f t="shared" si="80"/>
        <v>Rotation 3</v>
      </c>
      <c r="J54" s="65"/>
      <c r="K54" s="61">
        <f t="shared" si="61"/>
        <v>15</v>
      </c>
      <c r="L54" s="62" t="str">
        <f t="shared" si="74"/>
        <v>G</v>
      </c>
    </row>
    <row r="55" spans="1:12" s="1" customFormat="1" ht="12" x14ac:dyDescent="0.2">
      <c r="A55" s="42" t="str">
        <f t="shared" ref="A55:C55" si="81">A36</f>
        <v>CALM</v>
      </c>
      <c r="B55" s="42" t="str">
        <f t="shared" si="81"/>
        <v>H12</v>
      </c>
      <c r="C55" s="42" t="str">
        <f t="shared" si="81"/>
        <v>CALM Rotation 3</v>
      </c>
      <c r="D55" s="69" t="str">
        <f t="shared" si="59"/>
        <v>H15</v>
      </c>
      <c r="E55" s="45" t="str">
        <f t="shared" ref="E55:I55" si="82">E36</f>
        <v>Max</v>
      </c>
      <c r="F55" s="45" t="str">
        <f t="shared" si="82"/>
        <v>CALM Buoy1</v>
      </c>
      <c r="G55" s="45">
        <f t="shared" si="82"/>
        <v>0</v>
      </c>
      <c r="H55" s="45" t="str">
        <f t="shared" si="82"/>
        <v>Latest Wave</v>
      </c>
      <c r="I55" s="45" t="str">
        <f t="shared" si="82"/>
        <v>Rotation 3</v>
      </c>
      <c r="J55" s="65"/>
      <c r="K55" s="61">
        <f t="shared" si="61"/>
        <v>15</v>
      </c>
      <c r="L55" s="62" t="str">
        <f t="shared" si="74"/>
        <v>H</v>
      </c>
    </row>
    <row r="56" spans="1:12" s="1" customFormat="1" ht="12" x14ac:dyDescent="0.2">
      <c r="A56" s="42" t="str">
        <f t="shared" ref="A56:C56" si="83">A37</f>
        <v>CALM</v>
      </c>
      <c r="B56" s="42" t="str">
        <f t="shared" si="83"/>
        <v>C22</v>
      </c>
      <c r="C56" s="42" t="str">
        <f t="shared" si="83"/>
        <v>CALM GX-Acceleration</v>
      </c>
      <c r="D56" s="69" t="str">
        <f t="shared" si="59"/>
        <v>C25</v>
      </c>
      <c r="E56" s="45" t="str">
        <f t="shared" ref="E56:I56" si="84">E37</f>
        <v>Min</v>
      </c>
      <c r="F56" s="45" t="str">
        <f t="shared" si="84"/>
        <v>CALM Buoy1</v>
      </c>
      <c r="G56" s="45">
        <f t="shared" si="84"/>
        <v>0</v>
      </c>
      <c r="H56" s="45" t="str">
        <f t="shared" si="84"/>
        <v>Latest Wave</v>
      </c>
      <c r="I56" s="45" t="str">
        <f t="shared" si="84"/>
        <v>GX-Acceleration</v>
      </c>
      <c r="J56" s="65"/>
      <c r="K56" s="61">
        <f t="shared" si="61"/>
        <v>25</v>
      </c>
      <c r="L56" s="62" t="str">
        <f>L50</f>
        <v>C</v>
      </c>
    </row>
    <row r="57" spans="1:12" s="1" customFormat="1" ht="12" x14ac:dyDescent="0.2">
      <c r="A57" s="42" t="str">
        <f t="shared" ref="A57:C57" si="85">A38</f>
        <v>CALM</v>
      </c>
      <c r="B57" s="42" t="str">
        <f t="shared" si="85"/>
        <v>D22</v>
      </c>
      <c r="C57" s="42" t="str">
        <f t="shared" si="85"/>
        <v>CALM GX-Acceleration</v>
      </c>
      <c r="D57" s="69" t="str">
        <f t="shared" si="59"/>
        <v>D25</v>
      </c>
      <c r="E57" s="45" t="str">
        <f t="shared" ref="E57:I57" si="86">E38</f>
        <v>Max</v>
      </c>
      <c r="F57" s="45" t="str">
        <f t="shared" si="86"/>
        <v>CALM Buoy1</v>
      </c>
      <c r="G57" s="45">
        <f t="shared" si="86"/>
        <v>0</v>
      </c>
      <c r="H57" s="45" t="str">
        <f t="shared" si="86"/>
        <v>Latest Wave</v>
      </c>
      <c r="I57" s="45" t="str">
        <f t="shared" si="86"/>
        <v>GX-Acceleration</v>
      </c>
      <c r="J57" s="65"/>
      <c r="K57" s="61">
        <f t="shared" si="61"/>
        <v>25</v>
      </c>
      <c r="L57" s="62" t="str">
        <f t="shared" si="74"/>
        <v>D</v>
      </c>
    </row>
    <row r="58" spans="1:12" s="1" customFormat="1" ht="12" x14ac:dyDescent="0.2">
      <c r="A58" s="42" t="str">
        <f t="shared" ref="A58:C58" si="87">A39</f>
        <v>CALM</v>
      </c>
      <c r="B58" s="42" t="str">
        <f t="shared" si="87"/>
        <v>E22</v>
      </c>
      <c r="C58" s="42" t="str">
        <f t="shared" si="87"/>
        <v>CALM GY-Acceleration</v>
      </c>
      <c r="D58" s="69" t="str">
        <f t="shared" si="59"/>
        <v>E25</v>
      </c>
      <c r="E58" s="45" t="str">
        <f t="shared" ref="E58:I58" si="88">E39</f>
        <v>Min</v>
      </c>
      <c r="F58" s="45" t="str">
        <f t="shared" si="88"/>
        <v>CALM Buoy1</v>
      </c>
      <c r="G58" s="45">
        <f t="shared" si="88"/>
        <v>0</v>
      </c>
      <c r="H58" s="45" t="str">
        <f t="shared" si="88"/>
        <v>Latest Wave</v>
      </c>
      <c r="I58" s="45" t="str">
        <f t="shared" si="88"/>
        <v>GY-Acceleration</v>
      </c>
      <c r="J58" s="65"/>
      <c r="K58" s="61">
        <f t="shared" si="61"/>
        <v>25</v>
      </c>
      <c r="L58" s="62" t="str">
        <f t="shared" si="74"/>
        <v>E</v>
      </c>
    </row>
    <row r="59" spans="1:12" s="1" customFormat="1" ht="12" x14ac:dyDescent="0.2">
      <c r="A59" s="42" t="str">
        <f t="shared" ref="A59:C59" si="89">A40</f>
        <v>CALM</v>
      </c>
      <c r="B59" s="42" t="str">
        <f t="shared" si="89"/>
        <v>F22</v>
      </c>
      <c r="C59" s="42" t="str">
        <f t="shared" si="89"/>
        <v>CALM GY-Acceleration</v>
      </c>
      <c r="D59" s="69" t="str">
        <f t="shared" si="59"/>
        <v>F25</v>
      </c>
      <c r="E59" s="45" t="str">
        <f t="shared" ref="E59:I59" si="90">E40</f>
        <v>Max</v>
      </c>
      <c r="F59" s="45" t="str">
        <f t="shared" si="90"/>
        <v>CALM Buoy1</v>
      </c>
      <c r="G59" s="45">
        <f t="shared" si="90"/>
        <v>0</v>
      </c>
      <c r="H59" s="45" t="str">
        <f t="shared" si="90"/>
        <v>Latest Wave</v>
      </c>
      <c r="I59" s="45" t="str">
        <f t="shared" si="90"/>
        <v>GY-Acceleration</v>
      </c>
      <c r="J59" s="65"/>
      <c r="K59" s="61">
        <f t="shared" si="61"/>
        <v>25</v>
      </c>
      <c r="L59" s="62" t="str">
        <f t="shared" si="74"/>
        <v>F</v>
      </c>
    </row>
    <row r="60" spans="1:12" s="1" customFormat="1" ht="12" x14ac:dyDescent="0.2">
      <c r="A60" s="42" t="str">
        <f t="shared" ref="A60:C60" si="91">A41</f>
        <v>CALM</v>
      </c>
      <c r="B60" s="42" t="str">
        <f t="shared" si="91"/>
        <v>G22</v>
      </c>
      <c r="C60" s="42" t="str">
        <f t="shared" si="91"/>
        <v>CALM GZ-Acceleration</v>
      </c>
      <c r="D60" s="69" t="str">
        <f t="shared" si="59"/>
        <v>G25</v>
      </c>
      <c r="E60" s="45" t="str">
        <f t="shared" ref="E60:I60" si="92">E41</f>
        <v>Min</v>
      </c>
      <c r="F60" s="45" t="str">
        <f t="shared" si="92"/>
        <v>CALM Buoy1</v>
      </c>
      <c r="G60" s="45">
        <f t="shared" si="92"/>
        <v>0</v>
      </c>
      <c r="H60" s="45" t="str">
        <f t="shared" si="92"/>
        <v>Latest Wave</v>
      </c>
      <c r="I60" s="45" t="str">
        <f t="shared" si="92"/>
        <v>GZ-Acceleration</v>
      </c>
      <c r="J60" s="65"/>
      <c r="K60" s="61">
        <f t="shared" si="61"/>
        <v>25</v>
      </c>
      <c r="L60" s="62" t="str">
        <f t="shared" si="74"/>
        <v>G</v>
      </c>
    </row>
    <row r="61" spans="1:12" s="1" customFormat="1" ht="12" x14ac:dyDescent="0.2">
      <c r="A61" s="42" t="str">
        <f t="shared" ref="A61:C61" si="93">A42</f>
        <v>CALM</v>
      </c>
      <c r="B61" s="42" t="str">
        <f t="shared" si="93"/>
        <v>H22</v>
      </c>
      <c r="C61" s="42" t="str">
        <f t="shared" si="93"/>
        <v>CALM GZ-Acceleration</v>
      </c>
      <c r="D61" s="69" t="str">
        <f t="shared" si="59"/>
        <v>H25</v>
      </c>
      <c r="E61" s="45" t="str">
        <f t="shared" ref="E61:I61" si="94">E42</f>
        <v>Max</v>
      </c>
      <c r="F61" s="45" t="str">
        <f t="shared" si="94"/>
        <v>CALM Buoy1</v>
      </c>
      <c r="G61" s="45">
        <f t="shared" si="94"/>
        <v>0</v>
      </c>
      <c r="H61" s="45" t="str">
        <f t="shared" si="94"/>
        <v>Latest Wave</v>
      </c>
      <c r="I61" s="45" t="str">
        <f t="shared" si="94"/>
        <v>GZ-Acceleration</v>
      </c>
      <c r="J61" s="65"/>
      <c r="K61" s="61">
        <f t="shared" si="61"/>
        <v>25</v>
      </c>
      <c r="L61" s="62" t="str">
        <f t="shared" si="74"/>
        <v>H</v>
      </c>
    </row>
    <row r="62" spans="1:12" s="1" customFormat="1" ht="12" x14ac:dyDescent="0.2">
      <c r="A62" s="43"/>
      <c r="B62" s="43"/>
      <c r="C62" s="43"/>
      <c r="D62" s="43"/>
      <c r="E62" s="46" t="str">
        <f>"Load "&amp;LEFT(Pre!F15,LEN(Pre!F15)-4)&amp;".sim"</f>
        <v>Load CALMBuoy_100YR_IM_R1_D6.sim</v>
      </c>
      <c r="F62" s="43"/>
      <c r="G62" s="43"/>
      <c r="H62" s="43"/>
      <c r="I62" s="43"/>
    </row>
    <row r="63" spans="1:12" s="1" customFormat="1" ht="12" x14ac:dyDescent="0.2">
      <c r="A63" s="42" t="str">
        <f>A44</f>
        <v>CALM</v>
      </c>
      <c r="B63" s="42" t="str">
        <f t="shared" ref="B63:C63" si="95">B44</f>
        <v>C2</v>
      </c>
      <c r="C63" s="42" t="str">
        <f t="shared" si="95"/>
        <v>CALM X</v>
      </c>
      <c r="D63" s="69" t="str">
        <f>L63&amp;K63</f>
        <v>C6</v>
      </c>
      <c r="E63" s="45" t="str">
        <f>E44</f>
        <v>Min</v>
      </c>
      <c r="F63" s="45" t="str">
        <f t="shared" ref="F63:I63" si="96">F44</f>
        <v>CALM Buoy1</v>
      </c>
      <c r="G63" s="45">
        <f t="shared" si="96"/>
        <v>0</v>
      </c>
      <c r="H63" s="45" t="str">
        <f t="shared" si="96"/>
        <v>Latest Wave</v>
      </c>
      <c r="I63" s="45" t="str">
        <f t="shared" si="96"/>
        <v>X</v>
      </c>
      <c r="J63" s="65"/>
      <c r="K63" s="61">
        <f>K44+1</f>
        <v>6</v>
      </c>
      <c r="L63" s="60" t="s">
        <v>130</v>
      </c>
    </row>
    <row r="64" spans="1:12" s="1" customFormat="1" ht="12" x14ac:dyDescent="0.2">
      <c r="A64" s="42" t="str">
        <f t="shared" ref="A64:C64" si="97">A45</f>
        <v>CALM</v>
      </c>
      <c r="B64" s="42" t="str">
        <f t="shared" si="97"/>
        <v>D2</v>
      </c>
      <c r="C64" s="42" t="str">
        <f t="shared" si="97"/>
        <v>CALM X</v>
      </c>
      <c r="D64" s="69" t="str">
        <f t="shared" ref="D64:D80" si="98">L64&amp;K64</f>
        <v>D6</v>
      </c>
      <c r="E64" s="45" t="str">
        <f t="shared" ref="E64:I64" si="99">E45</f>
        <v>Max</v>
      </c>
      <c r="F64" s="45" t="str">
        <f t="shared" si="99"/>
        <v>CALM Buoy1</v>
      </c>
      <c r="G64" s="45">
        <f t="shared" si="99"/>
        <v>0</v>
      </c>
      <c r="H64" s="45" t="str">
        <f t="shared" si="99"/>
        <v>Latest Wave</v>
      </c>
      <c r="I64" s="45" t="str">
        <f t="shared" si="99"/>
        <v>X</v>
      </c>
      <c r="J64" s="65"/>
      <c r="K64" s="61">
        <f t="shared" ref="K64:K80" si="100">K45+1</f>
        <v>6</v>
      </c>
      <c r="L64" s="60" t="s">
        <v>131</v>
      </c>
    </row>
    <row r="65" spans="1:12" s="1" customFormat="1" ht="12" x14ac:dyDescent="0.2">
      <c r="A65" s="42" t="str">
        <f t="shared" ref="A65:C65" si="101">A46</f>
        <v>CALM</v>
      </c>
      <c r="B65" s="42" t="str">
        <f t="shared" si="101"/>
        <v>E2</v>
      </c>
      <c r="C65" s="42" t="str">
        <f t="shared" si="101"/>
        <v>CALM Y</v>
      </c>
      <c r="D65" s="69" t="str">
        <f t="shared" si="98"/>
        <v>E6</v>
      </c>
      <c r="E65" s="45" t="str">
        <f t="shared" ref="E65:I65" si="102">E46</f>
        <v>Min</v>
      </c>
      <c r="F65" s="45" t="str">
        <f t="shared" si="102"/>
        <v>CALM Buoy1</v>
      </c>
      <c r="G65" s="45">
        <f t="shared" si="102"/>
        <v>0</v>
      </c>
      <c r="H65" s="45" t="str">
        <f t="shared" si="102"/>
        <v>Latest Wave</v>
      </c>
      <c r="I65" s="45" t="str">
        <f t="shared" si="102"/>
        <v>Y</v>
      </c>
      <c r="J65" s="65"/>
      <c r="K65" s="61">
        <f t="shared" si="100"/>
        <v>6</v>
      </c>
      <c r="L65" s="60" t="s">
        <v>132</v>
      </c>
    </row>
    <row r="66" spans="1:12" s="1" customFormat="1" ht="12" x14ac:dyDescent="0.2">
      <c r="A66" s="42" t="str">
        <f t="shared" ref="A66:C66" si="103">A47</f>
        <v>CALM</v>
      </c>
      <c r="B66" s="42" t="str">
        <f t="shared" si="103"/>
        <v>F2</v>
      </c>
      <c r="C66" s="42" t="str">
        <f t="shared" si="103"/>
        <v>CALM Y</v>
      </c>
      <c r="D66" s="69" t="str">
        <f t="shared" si="98"/>
        <v>F6</v>
      </c>
      <c r="E66" s="45" t="str">
        <f t="shared" ref="E66:I66" si="104">E47</f>
        <v>Max</v>
      </c>
      <c r="F66" s="45" t="str">
        <f t="shared" si="104"/>
        <v>CALM Buoy1</v>
      </c>
      <c r="G66" s="45">
        <f t="shared" si="104"/>
        <v>0</v>
      </c>
      <c r="H66" s="45" t="str">
        <f t="shared" si="104"/>
        <v>Latest Wave</v>
      </c>
      <c r="I66" s="45" t="str">
        <f t="shared" si="104"/>
        <v>Y</v>
      </c>
      <c r="J66" s="65"/>
      <c r="K66" s="61">
        <f t="shared" si="100"/>
        <v>6</v>
      </c>
      <c r="L66" s="60" t="s">
        <v>133</v>
      </c>
    </row>
    <row r="67" spans="1:12" s="1" customFormat="1" ht="12" x14ac:dyDescent="0.2">
      <c r="A67" s="42" t="str">
        <f t="shared" ref="A67:C67" si="105">A48</f>
        <v>CALM</v>
      </c>
      <c r="B67" s="42" t="str">
        <f t="shared" si="105"/>
        <v>G2</v>
      </c>
      <c r="C67" s="42" t="str">
        <f t="shared" si="105"/>
        <v>CALM Z</v>
      </c>
      <c r="D67" s="69" t="str">
        <f t="shared" si="98"/>
        <v>G6</v>
      </c>
      <c r="E67" s="45" t="str">
        <f t="shared" ref="E67:I67" si="106">E48</f>
        <v>Min</v>
      </c>
      <c r="F67" s="45" t="str">
        <f t="shared" si="106"/>
        <v>CALM Buoy1</v>
      </c>
      <c r="G67" s="45">
        <f t="shared" si="106"/>
        <v>0</v>
      </c>
      <c r="H67" s="45" t="str">
        <f t="shared" si="106"/>
        <v>Latest Wave</v>
      </c>
      <c r="I67" s="45" t="str">
        <f t="shared" si="106"/>
        <v>Z</v>
      </c>
      <c r="J67" s="65"/>
      <c r="K67" s="61">
        <f t="shared" si="100"/>
        <v>6</v>
      </c>
      <c r="L67" s="60" t="s">
        <v>134</v>
      </c>
    </row>
    <row r="68" spans="1:12" s="1" customFormat="1" ht="12" x14ac:dyDescent="0.2">
      <c r="A68" s="42" t="str">
        <f t="shared" ref="A68:C68" si="107">A49</f>
        <v>CALM</v>
      </c>
      <c r="B68" s="42" t="str">
        <f t="shared" si="107"/>
        <v>H2</v>
      </c>
      <c r="C68" s="42" t="str">
        <f t="shared" si="107"/>
        <v>CALM Z</v>
      </c>
      <c r="D68" s="69" t="str">
        <f t="shared" si="98"/>
        <v>H6</v>
      </c>
      <c r="E68" s="45" t="str">
        <f t="shared" ref="E68:I68" si="108">E49</f>
        <v>Max</v>
      </c>
      <c r="F68" s="45" t="str">
        <f t="shared" si="108"/>
        <v>CALM Buoy1</v>
      </c>
      <c r="G68" s="45">
        <f t="shared" si="108"/>
        <v>0</v>
      </c>
      <c r="H68" s="45" t="str">
        <f t="shared" si="108"/>
        <v>Latest Wave</v>
      </c>
      <c r="I68" s="45" t="str">
        <f t="shared" si="108"/>
        <v>Z</v>
      </c>
      <c r="J68" s="65"/>
      <c r="K68" s="61">
        <f t="shared" si="100"/>
        <v>6</v>
      </c>
      <c r="L68" s="60" t="s">
        <v>135</v>
      </c>
    </row>
    <row r="69" spans="1:12" s="1" customFormat="1" ht="12" x14ac:dyDescent="0.2">
      <c r="A69" s="42" t="str">
        <f t="shared" ref="A69:C69" si="109">A50</f>
        <v>CALM</v>
      </c>
      <c r="B69" s="42" t="str">
        <f t="shared" si="109"/>
        <v>C12</v>
      </c>
      <c r="C69" s="42" t="str">
        <f t="shared" si="109"/>
        <v>CALM Rotation 1</v>
      </c>
      <c r="D69" s="69" t="str">
        <f t="shared" si="98"/>
        <v>C16</v>
      </c>
      <c r="E69" s="45" t="str">
        <f t="shared" ref="E69:I69" si="110">E50</f>
        <v>Min</v>
      </c>
      <c r="F69" s="45" t="str">
        <f t="shared" si="110"/>
        <v>CALM Buoy1</v>
      </c>
      <c r="G69" s="45">
        <f t="shared" si="110"/>
        <v>0</v>
      </c>
      <c r="H69" s="45" t="str">
        <f t="shared" si="110"/>
        <v>Latest Wave</v>
      </c>
      <c r="I69" s="45" t="str">
        <f t="shared" si="110"/>
        <v>Rotation 1</v>
      </c>
      <c r="J69" s="65"/>
      <c r="K69" s="61">
        <f t="shared" si="100"/>
        <v>16</v>
      </c>
      <c r="L69" s="62" t="str">
        <f>L63</f>
        <v>C</v>
      </c>
    </row>
    <row r="70" spans="1:12" s="1" customFormat="1" ht="12" x14ac:dyDescent="0.2">
      <c r="A70" s="42" t="str">
        <f t="shared" ref="A70:C70" si="111">A51</f>
        <v>CALM</v>
      </c>
      <c r="B70" s="42" t="str">
        <f t="shared" si="111"/>
        <v>D12</v>
      </c>
      <c r="C70" s="42" t="str">
        <f t="shared" si="111"/>
        <v>CALM Rotation 1</v>
      </c>
      <c r="D70" s="69" t="str">
        <f t="shared" si="98"/>
        <v>D16</v>
      </c>
      <c r="E70" s="45" t="str">
        <f t="shared" ref="E70:I70" si="112">E51</f>
        <v>Max</v>
      </c>
      <c r="F70" s="45" t="str">
        <f t="shared" si="112"/>
        <v>CALM Buoy1</v>
      </c>
      <c r="G70" s="45">
        <f t="shared" si="112"/>
        <v>0</v>
      </c>
      <c r="H70" s="45" t="str">
        <f t="shared" si="112"/>
        <v>Latest Wave</v>
      </c>
      <c r="I70" s="45" t="str">
        <f t="shared" si="112"/>
        <v>Rotation 1</v>
      </c>
      <c r="J70" s="65"/>
      <c r="K70" s="61">
        <f t="shared" si="100"/>
        <v>16</v>
      </c>
      <c r="L70" s="62" t="str">
        <f t="shared" ref="L70:L80" si="113">L64</f>
        <v>D</v>
      </c>
    </row>
    <row r="71" spans="1:12" s="1" customFormat="1" ht="12" x14ac:dyDescent="0.2">
      <c r="A71" s="42" t="str">
        <f t="shared" ref="A71:C71" si="114">A52</f>
        <v>CALM</v>
      </c>
      <c r="B71" s="42" t="str">
        <f t="shared" si="114"/>
        <v>E12</v>
      </c>
      <c r="C71" s="42" t="str">
        <f t="shared" si="114"/>
        <v>CALM Rotation 2</v>
      </c>
      <c r="D71" s="69" t="str">
        <f t="shared" si="98"/>
        <v>E16</v>
      </c>
      <c r="E71" s="45" t="str">
        <f t="shared" ref="E71:I71" si="115">E52</f>
        <v>Min</v>
      </c>
      <c r="F71" s="45" t="str">
        <f t="shared" si="115"/>
        <v>CALM Buoy1</v>
      </c>
      <c r="G71" s="45">
        <f t="shared" si="115"/>
        <v>0</v>
      </c>
      <c r="H71" s="45" t="str">
        <f t="shared" si="115"/>
        <v>Latest Wave</v>
      </c>
      <c r="I71" s="45" t="str">
        <f t="shared" si="115"/>
        <v>Rotation 2</v>
      </c>
      <c r="J71" s="65"/>
      <c r="K71" s="61">
        <f t="shared" si="100"/>
        <v>16</v>
      </c>
      <c r="L71" s="62" t="str">
        <f t="shared" si="113"/>
        <v>E</v>
      </c>
    </row>
    <row r="72" spans="1:12" s="1" customFormat="1" ht="12" x14ac:dyDescent="0.2">
      <c r="A72" s="42" t="str">
        <f t="shared" ref="A72:C72" si="116">A53</f>
        <v>CALM</v>
      </c>
      <c r="B72" s="42" t="str">
        <f t="shared" si="116"/>
        <v>F12</v>
      </c>
      <c r="C72" s="42" t="str">
        <f t="shared" si="116"/>
        <v>CALM Rotation 2</v>
      </c>
      <c r="D72" s="69" t="str">
        <f t="shared" si="98"/>
        <v>F16</v>
      </c>
      <c r="E72" s="45" t="str">
        <f t="shared" ref="E72:I72" si="117">E53</f>
        <v>Max</v>
      </c>
      <c r="F72" s="45" t="str">
        <f t="shared" si="117"/>
        <v>CALM Buoy1</v>
      </c>
      <c r="G72" s="45">
        <f t="shared" si="117"/>
        <v>0</v>
      </c>
      <c r="H72" s="45" t="str">
        <f t="shared" si="117"/>
        <v>Latest Wave</v>
      </c>
      <c r="I72" s="45" t="str">
        <f t="shared" si="117"/>
        <v>Rotation 2</v>
      </c>
      <c r="J72" s="65"/>
      <c r="K72" s="61">
        <f t="shared" si="100"/>
        <v>16</v>
      </c>
      <c r="L72" s="62" t="str">
        <f t="shared" si="113"/>
        <v>F</v>
      </c>
    </row>
    <row r="73" spans="1:12" s="1" customFormat="1" ht="12" x14ac:dyDescent="0.2">
      <c r="A73" s="42" t="str">
        <f t="shared" ref="A73:C73" si="118">A54</f>
        <v>CALM</v>
      </c>
      <c r="B73" s="42" t="str">
        <f t="shared" si="118"/>
        <v>G12</v>
      </c>
      <c r="C73" s="42" t="str">
        <f t="shared" si="118"/>
        <v>CALM Rotation 3</v>
      </c>
      <c r="D73" s="69" t="str">
        <f t="shared" si="98"/>
        <v>G16</v>
      </c>
      <c r="E73" s="45" t="str">
        <f t="shared" ref="E73:I73" si="119">E54</f>
        <v>Min</v>
      </c>
      <c r="F73" s="45" t="str">
        <f t="shared" si="119"/>
        <v>CALM Buoy1</v>
      </c>
      <c r="G73" s="45">
        <f t="shared" si="119"/>
        <v>0</v>
      </c>
      <c r="H73" s="45" t="str">
        <f t="shared" si="119"/>
        <v>Latest Wave</v>
      </c>
      <c r="I73" s="45" t="str">
        <f t="shared" si="119"/>
        <v>Rotation 3</v>
      </c>
      <c r="J73" s="65"/>
      <c r="K73" s="61">
        <f t="shared" si="100"/>
        <v>16</v>
      </c>
      <c r="L73" s="62" t="str">
        <f t="shared" si="113"/>
        <v>G</v>
      </c>
    </row>
    <row r="74" spans="1:12" s="1" customFormat="1" ht="12" x14ac:dyDescent="0.2">
      <c r="A74" s="42" t="str">
        <f t="shared" ref="A74:C74" si="120">A55</f>
        <v>CALM</v>
      </c>
      <c r="B74" s="42" t="str">
        <f t="shared" si="120"/>
        <v>H12</v>
      </c>
      <c r="C74" s="42" t="str">
        <f t="shared" si="120"/>
        <v>CALM Rotation 3</v>
      </c>
      <c r="D74" s="69" t="str">
        <f t="shared" si="98"/>
        <v>H16</v>
      </c>
      <c r="E74" s="45" t="str">
        <f t="shared" ref="E74:I74" si="121">E55</f>
        <v>Max</v>
      </c>
      <c r="F74" s="45" t="str">
        <f t="shared" si="121"/>
        <v>CALM Buoy1</v>
      </c>
      <c r="G74" s="45">
        <f t="shared" si="121"/>
        <v>0</v>
      </c>
      <c r="H74" s="45" t="str">
        <f t="shared" si="121"/>
        <v>Latest Wave</v>
      </c>
      <c r="I74" s="45" t="str">
        <f t="shared" si="121"/>
        <v>Rotation 3</v>
      </c>
      <c r="J74" s="65"/>
      <c r="K74" s="61">
        <f t="shared" si="100"/>
        <v>16</v>
      </c>
      <c r="L74" s="62" t="str">
        <f t="shared" si="113"/>
        <v>H</v>
      </c>
    </row>
    <row r="75" spans="1:12" s="1" customFormat="1" ht="12" x14ac:dyDescent="0.2">
      <c r="A75" s="42" t="str">
        <f t="shared" ref="A75:C75" si="122">A56</f>
        <v>CALM</v>
      </c>
      <c r="B75" s="42" t="str">
        <f t="shared" si="122"/>
        <v>C22</v>
      </c>
      <c r="C75" s="42" t="str">
        <f t="shared" si="122"/>
        <v>CALM GX-Acceleration</v>
      </c>
      <c r="D75" s="69" t="str">
        <f t="shared" si="98"/>
        <v>C26</v>
      </c>
      <c r="E75" s="45" t="str">
        <f t="shared" ref="E75:I75" si="123">E56</f>
        <v>Min</v>
      </c>
      <c r="F75" s="45" t="str">
        <f t="shared" si="123"/>
        <v>CALM Buoy1</v>
      </c>
      <c r="G75" s="45">
        <f t="shared" si="123"/>
        <v>0</v>
      </c>
      <c r="H75" s="45" t="str">
        <f t="shared" si="123"/>
        <v>Latest Wave</v>
      </c>
      <c r="I75" s="45" t="str">
        <f t="shared" si="123"/>
        <v>GX-Acceleration</v>
      </c>
      <c r="J75" s="65"/>
      <c r="K75" s="61">
        <f t="shared" si="100"/>
        <v>26</v>
      </c>
      <c r="L75" s="62" t="str">
        <f>L69</f>
        <v>C</v>
      </c>
    </row>
    <row r="76" spans="1:12" s="1" customFormat="1" ht="12" x14ac:dyDescent="0.2">
      <c r="A76" s="42" t="str">
        <f t="shared" ref="A76:C76" si="124">A57</f>
        <v>CALM</v>
      </c>
      <c r="B76" s="42" t="str">
        <f t="shared" si="124"/>
        <v>D22</v>
      </c>
      <c r="C76" s="42" t="str">
        <f t="shared" si="124"/>
        <v>CALM GX-Acceleration</v>
      </c>
      <c r="D76" s="69" t="str">
        <f t="shared" si="98"/>
        <v>D26</v>
      </c>
      <c r="E76" s="45" t="str">
        <f t="shared" ref="E76:I76" si="125">E57</f>
        <v>Max</v>
      </c>
      <c r="F76" s="45" t="str">
        <f t="shared" si="125"/>
        <v>CALM Buoy1</v>
      </c>
      <c r="G76" s="45">
        <f t="shared" si="125"/>
        <v>0</v>
      </c>
      <c r="H76" s="45" t="str">
        <f t="shared" si="125"/>
        <v>Latest Wave</v>
      </c>
      <c r="I76" s="45" t="str">
        <f t="shared" si="125"/>
        <v>GX-Acceleration</v>
      </c>
      <c r="J76" s="65"/>
      <c r="K76" s="61">
        <f t="shared" si="100"/>
        <v>26</v>
      </c>
      <c r="L76" s="62" t="str">
        <f t="shared" si="113"/>
        <v>D</v>
      </c>
    </row>
    <row r="77" spans="1:12" s="1" customFormat="1" ht="12" x14ac:dyDescent="0.2">
      <c r="A77" s="42" t="str">
        <f t="shared" ref="A77:C77" si="126">A58</f>
        <v>CALM</v>
      </c>
      <c r="B77" s="42" t="str">
        <f t="shared" si="126"/>
        <v>E22</v>
      </c>
      <c r="C77" s="42" t="str">
        <f t="shared" si="126"/>
        <v>CALM GY-Acceleration</v>
      </c>
      <c r="D77" s="69" t="str">
        <f t="shared" si="98"/>
        <v>E26</v>
      </c>
      <c r="E77" s="45" t="str">
        <f t="shared" ref="E77:I77" si="127">E58</f>
        <v>Min</v>
      </c>
      <c r="F77" s="45" t="str">
        <f t="shared" si="127"/>
        <v>CALM Buoy1</v>
      </c>
      <c r="G77" s="45">
        <f t="shared" si="127"/>
        <v>0</v>
      </c>
      <c r="H77" s="45" t="str">
        <f t="shared" si="127"/>
        <v>Latest Wave</v>
      </c>
      <c r="I77" s="45" t="str">
        <f t="shared" si="127"/>
        <v>GY-Acceleration</v>
      </c>
      <c r="J77" s="65"/>
      <c r="K77" s="61">
        <f t="shared" si="100"/>
        <v>26</v>
      </c>
      <c r="L77" s="62" t="str">
        <f t="shared" si="113"/>
        <v>E</v>
      </c>
    </row>
    <row r="78" spans="1:12" s="1" customFormat="1" ht="12" x14ac:dyDescent="0.2">
      <c r="A78" s="42" t="str">
        <f t="shared" ref="A78:C78" si="128">A59</f>
        <v>CALM</v>
      </c>
      <c r="B78" s="42" t="str">
        <f t="shared" si="128"/>
        <v>F22</v>
      </c>
      <c r="C78" s="42" t="str">
        <f t="shared" si="128"/>
        <v>CALM GY-Acceleration</v>
      </c>
      <c r="D78" s="69" t="str">
        <f t="shared" si="98"/>
        <v>F26</v>
      </c>
      <c r="E78" s="45" t="str">
        <f t="shared" ref="E78:I78" si="129">E59</f>
        <v>Max</v>
      </c>
      <c r="F78" s="45" t="str">
        <f t="shared" si="129"/>
        <v>CALM Buoy1</v>
      </c>
      <c r="G78" s="45">
        <f t="shared" si="129"/>
        <v>0</v>
      </c>
      <c r="H78" s="45" t="str">
        <f t="shared" si="129"/>
        <v>Latest Wave</v>
      </c>
      <c r="I78" s="45" t="str">
        <f t="shared" si="129"/>
        <v>GY-Acceleration</v>
      </c>
      <c r="J78" s="65"/>
      <c r="K78" s="61">
        <f t="shared" si="100"/>
        <v>26</v>
      </c>
      <c r="L78" s="62" t="str">
        <f t="shared" si="113"/>
        <v>F</v>
      </c>
    </row>
    <row r="79" spans="1:12" s="1" customFormat="1" ht="12" x14ac:dyDescent="0.2">
      <c r="A79" s="42" t="str">
        <f t="shared" ref="A79:C79" si="130">A60</f>
        <v>CALM</v>
      </c>
      <c r="B79" s="42" t="str">
        <f t="shared" si="130"/>
        <v>G22</v>
      </c>
      <c r="C79" s="42" t="str">
        <f t="shared" si="130"/>
        <v>CALM GZ-Acceleration</v>
      </c>
      <c r="D79" s="69" t="str">
        <f t="shared" si="98"/>
        <v>G26</v>
      </c>
      <c r="E79" s="45" t="str">
        <f t="shared" ref="E79:I79" si="131">E60</f>
        <v>Min</v>
      </c>
      <c r="F79" s="45" t="str">
        <f t="shared" si="131"/>
        <v>CALM Buoy1</v>
      </c>
      <c r="G79" s="45">
        <f t="shared" si="131"/>
        <v>0</v>
      </c>
      <c r="H79" s="45" t="str">
        <f t="shared" si="131"/>
        <v>Latest Wave</v>
      </c>
      <c r="I79" s="45" t="str">
        <f t="shared" si="131"/>
        <v>GZ-Acceleration</v>
      </c>
      <c r="J79" s="65"/>
      <c r="K79" s="61">
        <f t="shared" si="100"/>
        <v>26</v>
      </c>
      <c r="L79" s="62" t="str">
        <f t="shared" si="113"/>
        <v>G</v>
      </c>
    </row>
    <row r="80" spans="1:12" s="1" customFormat="1" ht="12" x14ac:dyDescent="0.2">
      <c r="A80" s="42" t="str">
        <f t="shared" ref="A80:C80" si="132">A61</f>
        <v>CALM</v>
      </c>
      <c r="B80" s="42" t="str">
        <f t="shared" si="132"/>
        <v>H22</v>
      </c>
      <c r="C80" s="42" t="str">
        <f t="shared" si="132"/>
        <v>CALM GZ-Acceleration</v>
      </c>
      <c r="D80" s="69" t="str">
        <f t="shared" si="98"/>
        <v>H26</v>
      </c>
      <c r="E80" s="45" t="str">
        <f t="shared" ref="E80:I80" si="133">E61</f>
        <v>Max</v>
      </c>
      <c r="F80" s="45" t="str">
        <f t="shared" si="133"/>
        <v>CALM Buoy1</v>
      </c>
      <c r="G80" s="45">
        <f t="shared" si="133"/>
        <v>0</v>
      </c>
      <c r="H80" s="45" t="str">
        <f t="shared" si="133"/>
        <v>Latest Wave</v>
      </c>
      <c r="I80" s="45" t="str">
        <f t="shared" si="133"/>
        <v>GZ-Acceleration</v>
      </c>
      <c r="J80" s="65"/>
      <c r="K80" s="61">
        <f t="shared" si="100"/>
        <v>26</v>
      </c>
      <c r="L80" s="62" t="str">
        <f t="shared" si="113"/>
        <v>H</v>
      </c>
    </row>
  </sheetData>
  <dataConsolidate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37"/>
  <sheetViews>
    <sheetView tabSelected="1" topLeftCell="A26" zoomScale="115" zoomScaleNormal="115" workbookViewId="0">
      <selection activeCell="E32" sqref="E32"/>
    </sheetView>
  </sheetViews>
  <sheetFormatPr defaultRowHeight="12.75" x14ac:dyDescent="0.2"/>
  <cols>
    <col min="1" max="2" width="9.140625" style="72"/>
    <col min="3" max="3" width="12.5703125" style="72" customWidth="1"/>
    <col min="4" max="12" width="9.5703125" style="72" customWidth="1"/>
    <col min="13" max="13" width="10.5703125" style="72" bestFit="1" customWidth="1"/>
    <col min="14" max="16384" width="9.140625" style="72"/>
  </cols>
  <sheetData>
    <row r="1" spans="3:13" x14ac:dyDescent="0.2">
      <c r="I1" s="72" t="s">
        <v>146</v>
      </c>
    </row>
    <row r="2" spans="3:13" x14ac:dyDescent="0.2">
      <c r="C2" s="73" t="s">
        <v>127</v>
      </c>
      <c r="D2" s="73" t="s">
        <v>127</v>
      </c>
      <c r="E2" s="73" t="s">
        <v>128</v>
      </c>
      <c r="F2" s="73" t="s">
        <v>128</v>
      </c>
      <c r="G2" s="73" t="s">
        <v>129</v>
      </c>
      <c r="H2" s="73" t="s">
        <v>129</v>
      </c>
      <c r="J2" s="72" t="s">
        <v>139</v>
      </c>
      <c r="K2" s="72" t="s">
        <v>145</v>
      </c>
      <c r="L2" s="72" t="s">
        <v>148</v>
      </c>
      <c r="M2" s="72" t="s">
        <v>147</v>
      </c>
    </row>
    <row r="3" spans="3:13" x14ac:dyDescent="0.2">
      <c r="C3" s="74" t="s">
        <v>149</v>
      </c>
      <c r="D3" s="74" t="s">
        <v>149</v>
      </c>
      <c r="E3" s="74" t="s">
        <v>149</v>
      </c>
      <c r="F3" s="74" t="s">
        <v>149</v>
      </c>
      <c r="G3" s="74" t="s">
        <v>149</v>
      </c>
      <c r="H3" s="74" t="s">
        <v>149</v>
      </c>
      <c r="J3" s="75">
        <v>353.9</v>
      </c>
      <c r="K3" s="76">
        <v>284</v>
      </c>
      <c r="L3" s="72">
        <v>0</v>
      </c>
      <c r="M3" s="72">
        <v>0</v>
      </c>
    </row>
    <row r="4" spans="3:13" x14ac:dyDescent="0.2">
      <c r="C4" s="74" t="s">
        <v>149</v>
      </c>
      <c r="D4" s="77" t="s">
        <v>149</v>
      </c>
      <c r="E4" s="74" t="s">
        <v>149</v>
      </c>
      <c r="F4" s="74" t="s">
        <v>149</v>
      </c>
      <c r="G4" s="74" t="s">
        <v>149</v>
      </c>
      <c r="H4" s="74" t="s">
        <v>149</v>
      </c>
      <c r="J4" s="78">
        <f>J3+2</f>
        <v>355.9</v>
      </c>
      <c r="K4" s="76">
        <v>284</v>
      </c>
      <c r="L4" s="72">
        <v>0</v>
      </c>
      <c r="M4" s="72">
        <v>0</v>
      </c>
    </row>
    <row r="5" spans="3:13" x14ac:dyDescent="0.2">
      <c r="C5" s="74" t="s">
        <v>150</v>
      </c>
      <c r="D5" s="74" t="s">
        <v>150</v>
      </c>
      <c r="E5" s="74" t="s">
        <v>150</v>
      </c>
      <c r="F5" s="74" t="s">
        <v>150</v>
      </c>
      <c r="G5" s="74" t="s">
        <v>150</v>
      </c>
      <c r="H5" s="74" t="s">
        <v>150</v>
      </c>
      <c r="J5" s="78">
        <f>J4+2</f>
        <v>357.9</v>
      </c>
      <c r="K5" s="76">
        <v>284</v>
      </c>
      <c r="L5" s="72">
        <v>0</v>
      </c>
      <c r="M5" s="72">
        <v>0</v>
      </c>
    </row>
    <row r="6" spans="3:13" x14ac:dyDescent="0.2">
      <c r="C6" s="74">
        <v>1.1871036291122437</v>
      </c>
      <c r="D6" s="74">
        <v>6.0400323867797852</v>
      </c>
      <c r="E6" s="74">
        <v>-3.2273941582650154E-15</v>
      </c>
      <c r="F6" s="74">
        <v>6.5720668043409668E-15</v>
      </c>
      <c r="G6" s="74">
        <v>-3.3988502025604248</v>
      </c>
      <c r="H6" s="74">
        <v>4.0487809181213379</v>
      </c>
      <c r="J6" s="78">
        <f>J5+2</f>
        <v>359.9</v>
      </c>
      <c r="K6" s="76">
        <v>284</v>
      </c>
      <c r="L6" s="72">
        <v>80</v>
      </c>
      <c r="M6" s="72">
        <v>550</v>
      </c>
    </row>
    <row r="12" spans="3:13" ht="25.5" x14ac:dyDescent="0.2">
      <c r="C12" s="54" t="s">
        <v>136</v>
      </c>
      <c r="D12" s="54" t="s">
        <v>136</v>
      </c>
      <c r="E12" s="54" t="s">
        <v>137</v>
      </c>
      <c r="F12" s="54" t="s">
        <v>137</v>
      </c>
      <c r="G12" s="54" t="s">
        <v>138</v>
      </c>
      <c r="H12" s="54" t="s">
        <v>138</v>
      </c>
    </row>
    <row r="13" spans="3:13" ht="76.5" x14ac:dyDescent="0.2">
      <c r="C13" s="79" t="s">
        <v>149</v>
      </c>
      <c r="D13" s="79" t="s">
        <v>149</v>
      </c>
      <c r="E13" s="79" t="s">
        <v>149</v>
      </c>
      <c r="F13" s="79" t="s">
        <v>149</v>
      </c>
      <c r="G13" s="79" t="s">
        <v>149</v>
      </c>
      <c r="H13" s="79" t="s">
        <v>149</v>
      </c>
    </row>
    <row r="14" spans="3:13" x14ac:dyDescent="0.2">
      <c r="C14" s="74" t="s">
        <v>149</v>
      </c>
      <c r="D14" s="74" t="s">
        <v>149</v>
      </c>
      <c r="E14" s="74" t="s">
        <v>149</v>
      </c>
      <c r="F14" s="74" t="s">
        <v>149</v>
      </c>
      <c r="G14" s="74" t="s">
        <v>149</v>
      </c>
      <c r="H14" s="74" t="s">
        <v>149</v>
      </c>
    </row>
    <row r="15" spans="3:13" x14ac:dyDescent="0.2">
      <c r="C15" s="74" t="s">
        <v>150</v>
      </c>
      <c r="D15" s="74" t="s">
        <v>150</v>
      </c>
      <c r="E15" s="74" t="s">
        <v>150</v>
      </c>
      <c r="F15" s="74" t="s">
        <v>150</v>
      </c>
      <c r="G15" s="74" t="s">
        <v>150</v>
      </c>
      <c r="H15" s="74" t="s">
        <v>150</v>
      </c>
    </row>
    <row r="16" spans="3:13" x14ac:dyDescent="0.2">
      <c r="C16" s="74">
        <v>-1.8326700307905096E-13</v>
      </c>
      <c r="D16" s="74">
        <v>8.6356383750631556E-14</v>
      </c>
      <c r="E16" s="74">
        <v>-13.29745282338229</v>
      </c>
      <c r="F16" s="74">
        <v>7.3124013791892972</v>
      </c>
      <c r="G16" s="74">
        <v>-1.2742541255042037E-13</v>
      </c>
      <c r="H16" s="74">
        <v>1.4439630169329797E-13</v>
      </c>
    </row>
    <row r="22" spans="3:13" x14ac:dyDescent="0.2">
      <c r="C22" s="80" t="s">
        <v>142</v>
      </c>
      <c r="D22" s="80" t="s">
        <v>142</v>
      </c>
      <c r="E22" s="80" t="s">
        <v>143</v>
      </c>
      <c r="F22" s="80" t="s">
        <v>143</v>
      </c>
      <c r="G22" s="80" t="s">
        <v>144</v>
      </c>
      <c r="H22" s="80" t="s">
        <v>144</v>
      </c>
    </row>
    <row r="23" spans="3:13" x14ac:dyDescent="0.2">
      <c r="C23" s="74" t="s">
        <v>149</v>
      </c>
      <c r="D23" s="74" t="s">
        <v>149</v>
      </c>
      <c r="E23" s="74" t="s">
        <v>149</v>
      </c>
      <c r="F23" s="74" t="s">
        <v>149</v>
      </c>
      <c r="G23" s="74" t="s">
        <v>149</v>
      </c>
      <c r="H23" s="74" t="s">
        <v>149</v>
      </c>
    </row>
    <row r="24" spans="3:13" x14ac:dyDescent="0.2">
      <c r="C24" s="74" t="s">
        <v>149</v>
      </c>
      <c r="D24" s="74" t="s">
        <v>149</v>
      </c>
      <c r="E24" s="74" t="s">
        <v>149</v>
      </c>
      <c r="F24" s="74" t="s">
        <v>149</v>
      </c>
      <c r="G24" s="74" t="s">
        <v>149</v>
      </c>
      <c r="H24" s="74" t="s">
        <v>149</v>
      </c>
    </row>
    <row r="25" spans="3:13" x14ac:dyDescent="0.2">
      <c r="C25" s="74" t="s">
        <v>150</v>
      </c>
      <c r="D25" s="74" t="s">
        <v>150</v>
      </c>
      <c r="E25" s="74" t="s">
        <v>150</v>
      </c>
      <c r="F25" s="74" t="s">
        <v>150</v>
      </c>
      <c r="G25" s="74" t="s">
        <v>150</v>
      </c>
      <c r="H25" s="74" t="s">
        <v>150</v>
      </c>
    </row>
    <row r="26" spans="3:13" x14ac:dyDescent="0.2">
      <c r="C26" s="74">
        <v>-1.6378324031829834</v>
      </c>
      <c r="D26" s="74">
        <v>1.6436209678649902</v>
      </c>
      <c r="E26" s="74">
        <v>-2.5429333118387465E-13</v>
      </c>
      <c r="F26" s="74">
        <v>5.7238480448418283E-13</v>
      </c>
      <c r="G26" s="74">
        <v>-3.0032932758331299</v>
      </c>
      <c r="H26" s="74">
        <v>3.414893627166748</v>
      </c>
    </row>
    <row r="29" spans="3:13" x14ac:dyDescent="0.2">
      <c r="D29" s="81"/>
      <c r="E29" s="82"/>
      <c r="F29" s="82"/>
      <c r="G29" s="82"/>
      <c r="H29" s="82"/>
      <c r="I29" s="82"/>
      <c r="J29" s="82"/>
      <c r="K29" s="82"/>
      <c r="L29" s="82"/>
      <c r="M29" s="82"/>
    </row>
    <row r="30" spans="3:13" x14ac:dyDescent="0.2">
      <c r="C30" s="83" t="s">
        <v>103</v>
      </c>
      <c r="E30" s="84"/>
      <c r="F30" s="84"/>
      <c r="G30" s="84"/>
      <c r="H30" s="84"/>
      <c r="I30" s="84"/>
      <c r="J30" s="84"/>
      <c r="K30" s="84"/>
      <c r="L30" s="84"/>
      <c r="M30" s="84"/>
    </row>
    <row r="31" spans="3:13" ht="25.5" x14ac:dyDescent="0.2">
      <c r="C31" s="52" t="s">
        <v>122</v>
      </c>
      <c r="D31" s="53" t="s">
        <v>121</v>
      </c>
      <c r="E31" s="54" t="s">
        <v>104</v>
      </c>
      <c r="F31" s="52" t="s">
        <v>105</v>
      </c>
      <c r="G31" s="52" t="s">
        <v>106</v>
      </c>
      <c r="H31" s="83"/>
      <c r="I31" s="83"/>
      <c r="J31" s="83"/>
      <c r="K31" s="83"/>
      <c r="L31" s="83"/>
      <c r="M31" s="83"/>
    </row>
    <row r="32" spans="3:13" ht="25.5" x14ac:dyDescent="0.2">
      <c r="C32" s="55" t="s">
        <v>116</v>
      </c>
      <c r="D32" s="70" t="s">
        <v>114</v>
      </c>
      <c r="E32" s="56">
        <f>D6</f>
        <v>6.0400323867797852</v>
      </c>
      <c r="F32" s="56">
        <v>6</v>
      </c>
      <c r="G32" s="56">
        <f>(E32-F32)/F32*100</f>
        <v>0.66720644632975268</v>
      </c>
      <c r="H32" s="83"/>
      <c r="I32" s="83"/>
      <c r="J32" s="83"/>
      <c r="K32" s="83"/>
      <c r="L32" s="83"/>
      <c r="M32" s="83"/>
    </row>
    <row r="33" spans="3:32" ht="25.5" x14ac:dyDescent="0.2">
      <c r="C33" s="55" t="s">
        <v>117</v>
      </c>
      <c r="D33" s="70" t="s">
        <v>114</v>
      </c>
      <c r="E33" s="56">
        <f>H6</f>
        <v>4.0487809181213379</v>
      </c>
      <c r="F33" s="56">
        <v>4.0999999999999996</v>
      </c>
      <c r="G33" s="56">
        <f>(E33-F33)/F33*100</f>
        <v>-1.2492458994795552</v>
      </c>
      <c r="H33" s="83"/>
      <c r="I33" s="83"/>
      <c r="J33" s="83"/>
      <c r="K33" s="83"/>
      <c r="L33" s="83"/>
      <c r="M33" s="83"/>
    </row>
    <row r="34" spans="3:32" ht="25.5" x14ac:dyDescent="0.2">
      <c r="C34" s="55" t="s">
        <v>118</v>
      </c>
      <c r="D34" s="71" t="s">
        <v>108</v>
      </c>
      <c r="E34" s="56">
        <f>ABS(E16)</f>
        <v>13.29745282338229</v>
      </c>
      <c r="F34" s="56">
        <v>13.3</v>
      </c>
      <c r="G34" s="56">
        <f>(E34-F34)/F34*100</f>
        <v>-1.9151703892560403E-2</v>
      </c>
      <c r="H34" s="83"/>
      <c r="I34" s="83"/>
      <c r="J34" s="83"/>
      <c r="K34" s="83"/>
      <c r="L34" s="83"/>
      <c r="M34" s="83"/>
    </row>
    <row r="35" spans="3:32" ht="25.5" x14ac:dyDescent="0.2">
      <c r="C35" s="55" t="s">
        <v>119</v>
      </c>
      <c r="D35" s="71" t="s">
        <v>115</v>
      </c>
      <c r="E35" s="56">
        <f>ABS(C26)</f>
        <v>1.6378324031829834</v>
      </c>
      <c r="F35" s="56">
        <v>2.5</v>
      </c>
      <c r="G35" s="56">
        <f>(E35-F35)/F35*100</f>
        <v>-34.486703872680664</v>
      </c>
    </row>
    <row r="36" spans="3:32" ht="25.5" x14ac:dyDescent="0.2">
      <c r="C36" s="55" t="s">
        <v>120</v>
      </c>
      <c r="D36" s="71" t="s">
        <v>115</v>
      </c>
      <c r="E36" s="56">
        <f>H26</f>
        <v>3.414893627166748</v>
      </c>
      <c r="F36" s="56">
        <v>2.4</v>
      </c>
      <c r="G36" s="56">
        <f>(E36-F36)/F36*100</f>
        <v>42.287234465281173</v>
      </c>
      <c r="AF36" s="85"/>
    </row>
    <row r="37" spans="3:32" x14ac:dyDescent="0.2"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</vt:lpstr>
      <vt:lpstr>Post</vt:lpstr>
      <vt:lpstr>CALM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OrcaFlex Spreadsheet</dc:title>
  <dc:subject/>
  <dc:creator>AceEngineer</dc:creator>
  <cp:lastModifiedBy>Vamsee Achanta</cp:lastModifiedBy>
  <dcterms:created xsi:type="dcterms:W3CDTF">1998-07-24T09:46:18Z</dcterms:created>
  <dcterms:modified xsi:type="dcterms:W3CDTF">2017-11-25T02:39:15Z</dcterms:modified>
</cp:coreProperties>
</file>