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\Dropbox\0119 Programming\001 VMStress2RD\CAL\"/>
    </mc:Choice>
  </mc:AlternateContent>
  <bookViews>
    <workbookView xWindow="0" yWindow="0" windowWidth="20490" windowHeight="7155"/>
  </bookViews>
  <sheets>
    <sheet name="Temparature_Derating" sheetId="1" r:id="rId1"/>
    <sheet name="Temparature_Derating_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6" i="1"/>
  <c r="D16" i="1"/>
  <c r="C18" i="1" l="1"/>
  <c r="C10" i="1"/>
  <c r="C7" i="1"/>
  <c r="D34" i="1" l="1"/>
  <c r="D35" i="1"/>
  <c r="D36" i="1"/>
  <c r="D37" i="1"/>
  <c r="D38" i="1"/>
  <c r="D39" i="1"/>
  <c r="D40" i="1"/>
  <c r="D41" i="1"/>
  <c r="D42" i="1"/>
  <c r="D33" i="1"/>
  <c r="D32" i="1"/>
  <c r="D31" i="1"/>
  <c r="D30" i="1"/>
  <c r="D29" i="1"/>
  <c r="D28" i="1"/>
  <c r="D27" i="1"/>
  <c r="D26" i="1"/>
  <c r="D25" i="1"/>
  <c r="D24" i="1"/>
  <c r="D23" i="1"/>
  <c r="D22" i="1"/>
  <c r="C36" i="1"/>
  <c r="C37" i="1" s="1"/>
  <c r="C38" i="1" s="1"/>
  <c r="C39" i="1" s="1"/>
  <c r="C40" i="1" s="1"/>
  <c r="C41" i="1" s="1"/>
  <c r="C42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23" i="1"/>
</calcChain>
</file>

<file path=xl/sharedStrings.xml><?xml version="1.0" encoding="utf-8"?>
<sst xmlns="http://schemas.openxmlformats.org/spreadsheetml/2006/main" count="18" uniqueCount="13">
  <si>
    <t>Temparature of internal Fluid</t>
  </si>
  <si>
    <t>T</t>
  </si>
  <si>
    <t>SMYS</t>
  </si>
  <si>
    <t>SMTS</t>
  </si>
  <si>
    <t>fy temp</t>
  </si>
  <si>
    <t>fu temp</t>
  </si>
  <si>
    <t>alpha u</t>
  </si>
  <si>
    <t>C</t>
  </si>
  <si>
    <t>Temp</t>
  </si>
  <si>
    <t>Derating</t>
  </si>
  <si>
    <t>fy_YieldStress</t>
  </si>
  <si>
    <t>fu_TensileStress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</si>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</sst>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77777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Temparature Derating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Temparature_Derating!$D$21</c:f>
              <c:strCache>
                <c:ptCount val="1"/>
                <c:pt idx="0">
                  <c:v>Derating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Temparature_Derating!$C$22:$C$42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Temparature_Derating!$D$22:$D$42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29.3</c:v>
                </c:pt>
                <c:pt idx="12">
                  <c:v>33.6</c:v>
                </c:pt>
                <c:pt idx="13">
                  <c:v>37.9</c:v>
                </c:pt>
                <c:pt idx="14">
                  <c:v>42.2</c:v>
                </c:pt>
                <c:pt idx="15">
                  <c:v>46.5</c:v>
                </c:pt>
                <c:pt idx="16">
                  <c:v>50.8</c:v>
                </c:pt>
                <c:pt idx="17">
                  <c:v>55.099999999999994</c:v>
                </c:pt>
                <c:pt idx="18">
                  <c:v>59.4</c:v>
                </c:pt>
                <c:pt idx="19">
                  <c:v>63.7</c:v>
                </c:pt>
                <c:pt idx="20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43600"/>
        <c:axId val="1616838704"/>
      </c:scatterChart>
      <c:valAx>
        <c:axId val="161684360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Temparature</a:t>
                </a:r>
                <a:r>
                  <a:rPr lang="en-IN" sz="1400" baseline="0"/>
                  <a:t>  C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38704"/>
        <c:crosses val="autoZero"/>
        <c:crossBetween val="midCat"/>
      </c:valAx>
      <c:valAx>
        <c:axId val="16168387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Stress</a:t>
                </a:r>
                <a:r>
                  <a:rPr lang="en-IN" sz="1400" baseline="0"/>
                  <a:t> </a:t>
                </a:r>
                <a:r>
                  <a:rPr lang="en-IN" sz="1400"/>
                  <a:t>De-Rating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14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workbookViewId="0">
      <selection activeCell="G14" sqref="G14"/>
    </sheetView>
  </sheetViews>
  <sheetFormatPr defaultRowHeight="15" x14ac:dyDescent="0.25"/>
  <cols>
    <col min="1" max="1" width="27.5703125" bestFit="1" customWidth="1"/>
  </cols>
  <sheetData>
    <row r="2" spans="1:4" x14ac:dyDescent="0.25">
      <c r="A2" t="s">
        <v>0</v>
      </c>
      <c r="B2" t="s">
        <v>1</v>
      </c>
      <c r="C2">
        <v>121.11</v>
      </c>
      <c r="D2" t="s">
        <v>7</v>
      </c>
    </row>
    <row r="4" spans="1:4" x14ac:dyDescent="0.25">
      <c r="A4" t="s">
        <v>2</v>
      </c>
      <c r="B4" t="s">
        <v>12</v>
      </c>
      <c r="C4">
        <v>65300</v>
      </c>
    </row>
    <row r="5" spans="1:4" x14ac:dyDescent="0.25">
      <c r="A5" t="s">
        <v>3</v>
      </c>
      <c r="B5" t="s">
        <v>12</v>
      </c>
      <c r="C5">
        <v>77600</v>
      </c>
    </row>
    <row r="7" spans="1:4" x14ac:dyDescent="0.25">
      <c r="A7" t="s">
        <v>4</v>
      </c>
      <c r="B7" t="s">
        <v>12</v>
      </c>
      <c r="C7">
        <f>C4-(25+(68-25)/(200-100)*(C2-100))*145.038</f>
        <v>60357.496562599998</v>
      </c>
    </row>
    <row r="10" spans="1:4" x14ac:dyDescent="0.25">
      <c r="A10" t="s">
        <v>5</v>
      </c>
      <c r="B10" t="s">
        <v>12</v>
      </c>
      <c r="C10">
        <f>C5-(25+(68-25)/(200-100)*(C2-100))*145.038</f>
        <v>72657.496562600005</v>
      </c>
    </row>
    <row r="13" spans="1:4" x14ac:dyDescent="0.25">
      <c r="A13" t="s">
        <v>6</v>
      </c>
      <c r="C13">
        <v>1</v>
      </c>
    </row>
    <row r="16" spans="1:4" x14ac:dyDescent="0.25">
      <c r="A16" t="s">
        <v>10</v>
      </c>
      <c r="B16" t="s">
        <v>12</v>
      </c>
      <c r="C16">
        <f>(C4-C7)*C13</f>
        <v>4942.5034374000024</v>
      </c>
      <c r="D16">
        <f>(C16/C4)*100</f>
        <v>7.5689179745788699</v>
      </c>
    </row>
    <row r="18" spans="1:4" x14ac:dyDescent="0.25">
      <c r="A18" t="s">
        <v>11</v>
      </c>
      <c r="B18" t="s">
        <v>12</v>
      </c>
      <c r="C18">
        <f>(C5-C10)*C13</f>
        <v>4942.5034373999952</v>
      </c>
      <c r="D18">
        <f>(C18/C5)*100</f>
        <v>6.3692054605670041</v>
      </c>
    </row>
    <row r="21" spans="1:4" x14ac:dyDescent="0.25">
      <c r="C21" t="s">
        <v>8</v>
      </c>
      <c r="D21" t="s">
        <v>9</v>
      </c>
    </row>
    <row r="22" spans="1:4" x14ac:dyDescent="0.25">
      <c r="C22">
        <v>0</v>
      </c>
      <c r="D22">
        <f>IF(C22&lt;=50,0,IF(C22&gt;50,(25-0)/(100-50)*(C22-50)))</f>
        <v>0</v>
      </c>
    </row>
    <row r="23" spans="1:4" x14ac:dyDescent="0.25">
      <c r="C23">
        <f>C22+10</f>
        <v>10</v>
      </c>
      <c r="D23">
        <f t="shared" ref="D23:D32" si="0">IF(C23&lt;=50,0,IF(C23&gt;50,(25-0)/(100-50)*(C23-50)))</f>
        <v>0</v>
      </c>
    </row>
    <row r="24" spans="1:4" x14ac:dyDescent="0.25">
      <c r="C24">
        <f t="shared" ref="C24:C42" si="1">C23+10</f>
        <v>20</v>
      </c>
      <c r="D24">
        <f t="shared" si="0"/>
        <v>0</v>
      </c>
    </row>
    <row r="25" spans="1:4" x14ac:dyDescent="0.25">
      <c r="C25">
        <f t="shared" si="1"/>
        <v>30</v>
      </c>
      <c r="D25">
        <f t="shared" si="0"/>
        <v>0</v>
      </c>
    </row>
    <row r="26" spans="1:4" x14ac:dyDescent="0.25">
      <c r="C26">
        <f t="shared" si="1"/>
        <v>40</v>
      </c>
      <c r="D26">
        <f t="shared" si="0"/>
        <v>0</v>
      </c>
    </row>
    <row r="27" spans="1:4" x14ac:dyDescent="0.25">
      <c r="C27">
        <f t="shared" si="1"/>
        <v>50</v>
      </c>
      <c r="D27">
        <f t="shared" si="0"/>
        <v>0</v>
      </c>
    </row>
    <row r="28" spans="1:4" x14ac:dyDescent="0.25">
      <c r="C28">
        <f t="shared" si="1"/>
        <v>60</v>
      </c>
      <c r="D28">
        <f t="shared" si="0"/>
        <v>5</v>
      </c>
    </row>
    <row r="29" spans="1:4" x14ac:dyDescent="0.25">
      <c r="C29">
        <f t="shared" si="1"/>
        <v>70</v>
      </c>
      <c r="D29">
        <f t="shared" si="0"/>
        <v>10</v>
      </c>
    </row>
    <row r="30" spans="1:4" x14ac:dyDescent="0.25">
      <c r="C30">
        <f t="shared" si="1"/>
        <v>80</v>
      </c>
      <c r="D30">
        <f t="shared" si="0"/>
        <v>15</v>
      </c>
    </row>
    <row r="31" spans="1:4" x14ac:dyDescent="0.25">
      <c r="C31">
        <f t="shared" si="1"/>
        <v>90</v>
      </c>
      <c r="D31">
        <f t="shared" si="0"/>
        <v>20</v>
      </c>
    </row>
    <row r="32" spans="1:4" x14ac:dyDescent="0.25">
      <c r="C32">
        <f t="shared" si="1"/>
        <v>100</v>
      </c>
      <c r="D32">
        <f t="shared" si="0"/>
        <v>25</v>
      </c>
    </row>
    <row r="33" spans="3:6" x14ac:dyDescent="0.25">
      <c r="C33">
        <f t="shared" si="1"/>
        <v>110</v>
      </c>
      <c r="D33">
        <f>25+(68-25)/(200-100)*(C33-100)</f>
        <v>29.3</v>
      </c>
    </row>
    <row r="34" spans="3:6" x14ac:dyDescent="0.25">
      <c r="C34">
        <f t="shared" si="1"/>
        <v>120</v>
      </c>
      <c r="D34">
        <f t="shared" ref="D34:D42" si="2">25+(68-25)/(200-100)*(C34-100)</f>
        <v>33.6</v>
      </c>
    </row>
    <row r="35" spans="3:6" x14ac:dyDescent="0.25">
      <c r="C35">
        <f t="shared" si="1"/>
        <v>130</v>
      </c>
      <c r="D35">
        <f t="shared" si="2"/>
        <v>37.9</v>
      </c>
    </row>
    <row r="36" spans="3:6" x14ac:dyDescent="0.25">
      <c r="C36">
        <f t="shared" si="1"/>
        <v>140</v>
      </c>
      <c r="D36">
        <f t="shared" si="2"/>
        <v>42.2</v>
      </c>
    </row>
    <row r="37" spans="3:6" x14ac:dyDescent="0.25">
      <c r="C37">
        <f t="shared" si="1"/>
        <v>150</v>
      </c>
      <c r="D37">
        <f t="shared" si="2"/>
        <v>46.5</v>
      </c>
    </row>
    <row r="38" spans="3:6" x14ac:dyDescent="0.25">
      <c r="C38">
        <f t="shared" si="1"/>
        <v>160</v>
      </c>
      <c r="D38">
        <f t="shared" si="2"/>
        <v>50.8</v>
      </c>
      <c r="F38" s="1"/>
    </row>
    <row r="39" spans="3:6" x14ac:dyDescent="0.25">
      <c r="C39">
        <f t="shared" si="1"/>
        <v>170</v>
      </c>
      <c r="D39">
        <f t="shared" si="2"/>
        <v>55.099999999999994</v>
      </c>
    </row>
    <row r="40" spans="3:6" x14ac:dyDescent="0.25">
      <c r="C40">
        <f t="shared" si="1"/>
        <v>180</v>
      </c>
      <c r="D40">
        <f t="shared" si="2"/>
        <v>59.4</v>
      </c>
    </row>
    <row r="41" spans="3:6" x14ac:dyDescent="0.25">
      <c r="C41">
        <f t="shared" si="1"/>
        <v>190</v>
      </c>
      <c r="D41">
        <f t="shared" si="2"/>
        <v>63.7</v>
      </c>
    </row>
    <row r="42" spans="3:6" x14ac:dyDescent="0.25">
      <c r="C42">
        <f t="shared" si="1"/>
        <v>200</v>
      </c>
      <c r="D42">
        <f t="shared" si="2"/>
        <v>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Temparature_Derating</vt:lpstr>
      <vt:lpstr>Temparature_Derating_1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AceEngineer</cp:lastModifiedBy>
  <dcterms:created xsi:type="dcterms:W3CDTF">2018-09-17T06:03:42Z</dcterms:created>
  <dcterms:modified xsi:type="dcterms:W3CDTF">2018-09-19T07:05:43Z</dcterms:modified>
</cp:coreProperties>
</file>