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60" windowWidth="15030" windowHeight="9345"/>
  </bookViews>
  <sheets>
    <sheet name="Pre-processing" sheetId="15" r:id="rId1"/>
    <sheet name="Post-processing" sheetId="16" r:id="rId2"/>
    <sheet name="__$Orcina_Hidden_Sheet$__" sheetId="5" state="veryHidden" r:id="rId3"/>
  </sheets>
  <calcPr calcId="145621"/>
</workbook>
</file>

<file path=xl/calcChain.xml><?xml version="1.0" encoding="utf-8"?>
<calcChain xmlns="http://schemas.openxmlformats.org/spreadsheetml/2006/main">
  <c r="T20" i="15" l="1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19" i="15"/>
  <c r="T12" i="15" l="1"/>
  <c r="T13" i="15"/>
  <c r="T14" i="15"/>
  <c r="T15" i="15"/>
  <c r="T16" i="15"/>
  <c r="T17" i="15"/>
  <c r="T18" i="15"/>
  <c r="T11" i="15"/>
  <c r="T10" i="15"/>
  <c r="R11" i="15" l="1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10" i="15"/>
  <c r="S10" i="15"/>
  <c r="Q50" i="15"/>
  <c r="Q58" i="15" s="1"/>
  <c r="Q66" i="15" s="1"/>
  <c r="Q18" i="15"/>
  <c r="Q26" i="15" s="1"/>
  <c r="Q34" i="15" s="1"/>
  <c r="F70" i="15"/>
  <c r="F66" i="15"/>
  <c r="F62" i="15"/>
  <c r="F58" i="15"/>
  <c r="F54" i="15"/>
  <c r="F50" i="15"/>
  <c r="F46" i="15"/>
  <c r="F42" i="15"/>
  <c r="F38" i="15"/>
  <c r="F34" i="15"/>
  <c r="F30" i="15"/>
  <c r="F26" i="15"/>
  <c r="F22" i="15"/>
  <c r="F18" i="15"/>
  <c r="F1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2" i="15"/>
  <c r="E18" i="15"/>
  <c r="E14" i="15"/>
  <c r="C18" i="15"/>
  <c r="C26" i="15" s="1"/>
  <c r="G26" i="15" s="1"/>
  <c r="E10" i="15"/>
  <c r="F10" i="15"/>
  <c r="G10" i="15"/>
  <c r="O10" i="15" s="1"/>
  <c r="G12" i="15"/>
  <c r="O12" i="15" s="1"/>
  <c r="G27" i="15" l="1"/>
  <c r="G28" i="15" s="1"/>
  <c r="G29" i="15" s="1"/>
  <c r="G30" i="15" s="1"/>
  <c r="G31" i="15" s="1"/>
  <c r="G32" i="15" s="1"/>
  <c r="G33" i="15" s="1"/>
  <c r="P33" i="15" s="1"/>
  <c r="P26" i="15"/>
  <c r="O26" i="15"/>
  <c r="P12" i="15"/>
  <c r="O27" i="15"/>
  <c r="O31" i="15"/>
  <c r="P27" i="15"/>
  <c r="P31" i="15"/>
  <c r="O29" i="15"/>
  <c r="O33" i="15"/>
  <c r="O28" i="15"/>
  <c r="O32" i="15"/>
  <c r="P28" i="15"/>
  <c r="P32" i="15"/>
  <c r="P29" i="15"/>
  <c r="O30" i="15"/>
  <c r="P30" i="15"/>
  <c r="G18" i="15"/>
  <c r="C34" i="15"/>
  <c r="G11" i="15"/>
  <c r="P10" i="15"/>
  <c r="G13" i="15"/>
  <c r="C42" i="15" l="1"/>
  <c r="G34" i="15"/>
  <c r="P18" i="15"/>
  <c r="O18" i="15"/>
  <c r="G19" i="15"/>
  <c r="P13" i="15"/>
  <c r="O13" i="15"/>
  <c r="P11" i="15"/>
  <c r="O11" i="15"/>
  <c r="G14" i="15"/>
  <c r="P14" i="15" l="1"/>
  <c r="O14" i="15"/>
  <c r="G20" i="15"/>
  <c r="P19" i="15"/>
  <c r="O19" i="15"/>
  <c r="G35" i="15"/>
  <c r="O34" i="15"/>
  <c r="P34" i="15"/>
  <c r="C50" i="15"/>
  <c r="G42" i="15"/>
  <c r="G15" i="15"/>
  <c r="P15" i="15" l="1"/>
  <c r="O15" i="15"/>
  <c r="G36" i="15"/>
  <c r="P35" i="15"/>
  <c r="O35" i="15"/>
  <c r="O20" i="15"/>
  <c r="G21" i="15"/>
  <c r="P20" i="15"/>
  <c r="G43" i="15"/>
  <c r="P42" i="15"/>
  <c r="O42" i="15"/>
  <c r="C58" i="15"/>
  <c r="G50" i="15"/>
  <c r="G16" i="15"/>
  <c r="P21" i="15" l="1"/>
  <c r="O21" i="15"/>
  <c r="G22" i="15"/>
  <c r="G51" i="15"/>
  <c r="P50" i="15"/>
  <c r="O50" i="15"/>
  <c r="C66" i="15"/>
  <c r="G66" i="15" s="1"/>
  <c r="G58" i="15"/>
  <c r="G37" i="15"/>
  <c r="O36" i="15"/>
  <c r="P36" i="15"/>
  <c r="P16" i="15"/>
  <c r="O16" i="15"/>
  <c r="G44" i="15"/>
  <c r="O43" i="15"/>
  <c r="P43" i="15"/>
  <c r="G59" i="15" l="1"/>
  <c r="P58" i="15"/>
  <c r="O58" i="15"/>
  <c r="G45" i="15"/>
  <c r="O44" i="15"/>
  <c r="P44" i="15"/>
  <c r="G52" i="15"/>
  <c r="O51" i="15"/>
  <c r="P51" i="15"/>
  <c r="G67" i="15"/>
  <c r="P66" i="15"/>
  <c r="O66" i="15"/>
  <c r="P22" i="15"/>
  <c r="O22" i="15"/>
  <c r="G23" i="15"/>
  <c r="G38" i="15"/>
  <c r="O37" i="15"/>
  <c r="P37" i="15"/>
  <c r="G17" i="15"/>
  <c r="O17" i="15" l="1"/>
  <c r="P17" i="15"/>
  <c r="G39" i="15"/>
  <c r="P38" i="15"/>
  <c r="O38" i="15"/>
  <c r="G24" i="15"/>
  <c r="P23" i="15"/>
  <c r="O23" i="15"/>
  <c r="G53" i="15"/>
  <c r="O52" i="15"/>
  <c r="P52" i="15"/>
  <c r="G46" i="15"/>
  <c r="P45" i="15"/>
  <c r="O45" i="15"/>
  <c r="G68" i="15"/>
  <c r="O67" i="15"/>
  <c r="P67" i="15"/>
  <c r="G60" i="15"/>
  <c r="P59" i="15"/>
  <c r="O59" i="15"/>
  <c r="G25" i="15" l="1"/>
  <c r="P24" i="15"/>
  <c r="O24" i="15"/>
  <c r="G69" i="15"/>
  <c r="O68" i="15"/>
  <c r="P68" i="15"/>
  <c r="G40" i="15"/>
  <c r="O39" i="15"/>
  <c r="P39" i="15"/>
  <c r="G47" i="15"/>
  <c r="P46" i="15"/>
  <c r="O46" i="15"/>
  <c r="G61" i="15"/>
  <c r="O60" i="15"/>
  <c r="P60" i="15"/>
  <c r="G54" i="15"/>
  <c r="P53" i="15"/>
  <c r="O53" i="15"/>
  <c r="G55" i="15" l="1"/>
  <c r="P54" i="15"/>
  <c r="O54" i="15"/>
  <c r="G48" i="15"/>
  <c r="O47" i="15"/>
  <c r="P47" i="15"/>
  <c r="G41" i="15"/>
  <c r="O40" i="15"/>
  <c r="P40" i="15"/>
  <c r="G62" i="15"/>
  <c r="O61" i="15"/>
  <c r="P61" i="15"/>
  <c r="G70" i="15"/>
  <c r="P69" i="15"/>
  <c r="O69" i="15"/>
  <c r="P25" i="15"/>
  <c r="O25" i="15"/>
  <c r="P41" i="15" l="1"/>
  <c r="O41" i="15"/>
  <c r="G71" i="15"/>
  <c r="O70" i="15"/>
  <c r="P70" i="15"/>
  <c r="G49" i="15"/>
  <c r="O48" i="15"/>
  <c r="P48" i="15"/>
  <c r="G63" i="15"/>
  <c r="O62" i="15"/>
  <c r="P62" i="15"/>
  <c r="G56" i="15"/>
  <c r="O55" i="15"/>
  <c r="P55" i="15"/>
  <c r="P49" i="15" l="1"/>
  <c r="O49" i="15"/>
  <c r="G72" i="15"/>
  <c r="O71" i="15"/>
  <c r="P71" i="15"/>
  <c r="G57" i="15"/>
  <c r="O56" i="15"/>
  <c r="P56" i="15"/>
  <c r="G64" i="15"/>
  <c r="P63" i="15"/>
  <c r="O63" i="15"/>
  <c r="G73" i="15" l="1"/>
  <c r="O72" i="15"/>
  <c r="P72" i="15"/>
  <c r="P57" i="15"/>
  <c r="O57" i="15"/>
  <c r="G65" i="15"/>
  <c r="O64" i="15"/>
  <c r="P64" i="15"/>
  <c r="P65" i="15" l="1"/>
  <c r="O65" i="15"/>
  <c r="P73" i="15"/>
  <c r="O73" i="15"/>
  <c r="A11" i="15" l="1"/>
  <c r="A12" i="15" s="1"/>
  <c r="A13" i="15" l="1"/>
  <c r="A14" i="15" l="1"/>
  <c r="A15" i="15" l="1"/>
  <c r="A16" i="15" l="1"/>
  <c r="A17" i="15" l="1"/>
  <c r="A18" i="15" l="1"/>
  <c r="A19" i="15" l="1"/>
  <c r="A20" i="15" l="1"/>
  <c r="A21" i="15" l="1"/>
  <c r="A22" i="15" l="1"/>
  <c r="A23" i="15" l="1"/>
  <c r="A24" i="15" l="1"/>
  <c r="A25" i="15" l="1"/>
  <c r="A26" i="15" l="1"/>
  <c r="A27" i="15" l="1"/>
  <c r="A28" i="15" l="1"/>
  <c r="A29" i="15" l="1"/>
  <c r="A30" i="15" l="1"/>
  <c r="A31" i="15" l="1"/>
  <c r="A32" i="15" l="1"/>
  <c r="A33" i="15" l="1"/>
  <c r="A34" i="15" l="1"/>
  <c r="A35" i="15" l="1"/>
  <c r="A36" i="15" l="1"/>
  <c r="A37" i="15" l="1"/>
  <c r="A38" i="15" l="1"/>
  <c r="A39" i="15" l="1"/>
  <c r="A40" i="15" l="1"/>
  <c r="A41" i="15" l="1"/>
  <c r="A42" i="15" l="1"/>
  <c r="A43" i="15" l="1"/>
  <c r="A44" i="15" l="1"/>
  <c r="A45" i="15" l="1"/>
  <c r="A46" i="15" l="1"/>
  <c r="A47" i="15" l="1"/>
  <c r="A48" i="15" l="1"/>
  <c r="A49" i="15" l="1"/>
  <c r="A50" i="15" l="1"/>
  <c r="A51" i="15" l="1"/>
  <c r="A52" i="15" l="1"/>
  <c r="A53" i="15" l="1"/>
  <c r="A54" i="15" l="1"/>
  <c r="A55" i="15" l="1"/>
  <c r="A56" i="15" l="1"/>
  <c r="A57" i="15" l="1"/>
  <c r="A58" i="15" l="1"/>
  <c r="A59" i="15" l="1"/>
  <c r="A60" i="15" l="1"/>
  <c r="A61" i="15" l="1"/>
  <c r="A62" i="15" l="1"/>
  <c r="A63" i="15" l="1"/>
  <c r="A64" i="15" l="1"/>
  <c r="A65" i="15" l="1"/>
  <c r="A66" i="15" l="1"/>
  <c r="A67" i="15" l="1"/>
  <c r="A68" i="15" l="1"/>
  <c r="A69" i="15" l="1"/>
  <c r="A70" i="15" l="1"/>
  <c r="A71" i="15" l="1"/>
  <c r="A72" i="15" l="1"/>
  <c r="A73" i="15" l="1"/>
</calcChain>
</file>

<file path=xl/sharedStrings.xml><?xml version="1.0" encoding="utf-8"?>
<sst xmlns="http://schemas.openxmlformats.org/spreadsheetml/2006/main" count="360" uniqueCount="118">
  <si>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</si>
  <si>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</si>
  <si>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</si>
  <si>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</si>
  <si>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</si>
  <si>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</si>
  <si>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</si>
  <si>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</si>
  <si>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</si>
  <si>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</si>
  <si>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 xml:space="preserve">// Case </t>
  </si>
  <si>
    <t>LoadData</t>
  </si>
  <si>
    <t>Select Environment</t>
  </si>
  <si>
    <t>Script.txt</t>
  </si>
  <si>
    <t>Select WaveTrain "Wave1"</t>
  </si>
  <si>
    <t>SaveData</t>
  </si>
  <si>
    <t>Script Table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</si>
  <si>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</si>
  <si>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</si>
  <si>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</si>
  <si>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</si>
  <si>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</si>
  <si>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</si>
  <si>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</si>
  <si>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</si>
  <si>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</si>
  <si>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</si>
  <si>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</si>
  <si>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</si>
  <si>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</si>
  <si>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A1</t>
  </si>
  <si>
    <t>untitled.sim</t>
  </si>
  <si>
    <t>ArcLength</t>
  </si>
  <si>
    <t>// Example script table.</t>
  </si>
  <si>
    <t>Section</t>
  </si>
  <si>
    <t>A2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</si>
  <si>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</si>
  <si>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</si>
  <si>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</si>
  <si>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</si>
  <si>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</si>
  <si>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</si>
  <si>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</si>
  <si>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</si>
  <si>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</si>
  <si>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</si>
  <si>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</si>
  <si>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</si>
  <si>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</si>
  <si>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</si>
  <si>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</si>
  <si>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</si>
  <si>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</si>
  <si>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</si>
  <si>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</si>
  <si>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</si>
  <si>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</si>
  <si>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</si>
  <si>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</si>
  <si>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</si>
  <si>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</si>
  <si>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</si>
  <si>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</si>
  <si>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</si>
  <si>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</si>
  <si>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</si>
  <si>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</si>
  <si>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</si>
  <si>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</si>
  <si>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</si>
  <si>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</si>
  <si>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</si>
  <si>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</si>
  <si>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</si>
  <si>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</si>
  <si>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</si>
  <si>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</si>
  <si>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</si>
  <si>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</si>
  <si>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WaveDirection =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</si>
  <si>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</si>
  <si>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</si>
  <si>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</si>
  <si>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</si>
  <si>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</si>
  <si>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</si>
  <si>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</si>
  <si>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</si>
  <si>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</si>
  <si>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</si>
  <si>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</si>
  <si>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9.7a39</t>
  </si>
  <si>
    <t>WavePeriod =</t>
  </si>
  <si>
    <t>RefCurrentDirection=</t>
  </si>
  <si>
    <t>LineType[1]=</t>
  </si>
  <si>
    <t>LineType[2]=</t>
  </si>
  <si>
    <t>LineType[3]=</t>
  </si>
  <si>
    <t>LineType[4]=</t>
  </si>
  <si>
    <t>LineType[5]=</t>
  </si>
  <si>
    <t>LineType[6]=</t>
  </si>
  <si>
    <t>LineType[7]=</t>
  </si>
  <si>
    <t>Select "Riser"</t>
  </si>
  <si>
    <t>Select 'FPSO'</t>
  </si>
  <si>
    <t>InitialHeading=</t>
  </si>
  <si>
    <t>Select 'Riser'</t>
  </si>
  <si>
    <t>EndAX=</t>
  </si>
  <si>
    <t>EndAY=</t>
  </si>
  <si>
    <t>InitialX=</t>
  </si>
  <si>
    <t>InitialY=</t>
  </si>
  <si>
    <t>"RiserLine"</t>
  </si>
  <si>
    <t>"Basecase.dat"</t>
  </si>
  <si>
    <t>"Riser with Buoyancy"</t>
  </si>
  <si>
    <t>"RiserLine EOL"</t>
  </si>
  <si>
    <t>"Riser with Buoyancy EOL"</t>
  </si>
  <si>
    <t>// The script generates separate data files for 8 weather headings, 2 wave periods, SOL &amp; EOL conditions and 2 vessel offsets.</t>
  </si>
  <si>
    <t>Select General</t>
  </si>
  <si>
    <t>StageDuration[2]=</t>
  </si>
  <si>
    <t>StageDuration[1]=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</si>
</sst>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4" fillId="3" borderId="6" xfId="0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0" fontId="0" fillId="3" borderId="7" xfId="0" applyFill="1" applyBorder="1"/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2" fontId="4" fillId="3" borderId="9" xfId="0" applyNumberFormat="1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/>
    <xf numFmtId="0" fontId="3" fillId="0" borderId="12" xfId="0" applyFont="1" applyBorder="1" applyAlignment="1">
      <alignment horizontal="right"/>
    </xf>
    <xf numFmtId="0" fontId="0" fillId="0" borderId="0" xfId="0" applyFill="1" applyBorder="1" applyAlignment="1"/>
    <xf numFmtId="0" fontId="0" fillId="4" borderId="13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2" fontId="4" fillId="4" borderId="14" xfId="0" applyNumberFormat="1" applyFont="1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2" fontId="4" fillId="3" borderId="5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0" fillId="0" borderId="16" xfId="0" applyNumberFormat="1" applyBorder="1"/>
    <xf numFmtId="0" fontId="0" fillId="0" borderId="5" xfId="0" applyNumberFormat="1" applyBorder="1"/>
    <xf numFmtId="2" fontId="4" fillId="4" borderId="12" xfId="0" applyNumberFormat="1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0" fillId="0" borderId="11" xfId="0" quotePrefix="1" applyBorder="1" applyAlignment="1">
      <alignment horizontal="right"/>
    </xf>
    <xf numFmtId="2" fontId="4" fillId="0" borderId="2" xfId="0" applyNumberFormat="1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3" borderId="19" xfId="0" applyFont="1" applyFill="1" applyBorder="1" applyAlignment="1">
      <alignment horizontal="right"/>
    </xf>
    <xf numFmtId="2" fontId="4" fillId="3" borderId="11" xfId="0" applyNumberFormat="1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20" xfId="0" applyFont="1" applyFill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6" borderId="16" xfId="0" applyNumberFormat="1" applyFill="1" applyBorder="1"/>
    <xf numFmtId="0" fontId="0" fillId="6" borderId="11" xfId="0" quotePrefix="1" applyFill="1" applyBorder="1" applyAlignment="1">
      <alignment horizontal="right"/>
    </xf>
    <xf numFmtId="0" fontId="0" fillId="6" borderId="5" xfId="0" applyNumberFormat="1" applyFill="1" applyBorder="1"/>
    <xf numFmtId="0" fontId="0" fillId="6" borderId="6" xfId="0" applyFill="1" applyBorder="1" applyAlignment="1">
      <alignment horizontal="right"/>
    </xf>
    <xf numFmtId="2" fontId="0" fillId="6" borderId="6" xfId="0" applyNumberFormat="1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2" fontId="0" fillId="6" borderId="9" xfId="0" applyNumberFormat="1" applyFill="1" applyBorder="1" applyAlignment="1">
      <alignment horizontal="right"/>
    </xf>
    <xf numFmtId="0" fontId="0" fillId="6" borderId="8" xfId="0" applyNumberFormat="1" applyFill="1" applyBorder="1"/>
    <xf numFmtId="0" fontId="0" fillId="0" borderId="16" xfId="0" applyNumberFormat="1" applyFill="1" applyBorder="1"/>
    <xf numFmtId="0" fontId="0" fillId="0" borderId="11" xfId="0" quotePrefix="1" applyFill="1" applyBorder="1" applyAlignment="1">
      <alignment horizontal="right"/>
    </xf>
    <xf numFmtId="0" fontId="0" fillId="0" borderId="5" xfId="0" applyNumberFormat="1" applyFill="1" applyBorder="1"/>
    <xf numFmtId="0" fontId="0" fillId="0" borderId="6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6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6" borderId="1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3"/>
  <sheetViews>
    <sheetView tabSelected="1" zoomScaleNormal="100" workbookViewId="0">
      <selection activeCell="AA101" sqref="Z101:AA103"/>
    </sheetView>
  </sheetViews>
  <sheetFormatPr defaultColWidth="17.5703125" defaultRowHeight="12.75" x14ac:dyDescent="0.2"/>
  <cols>
    <col min="1" max="1" width="18" customWidth="1"/>
    <col min="2" max="2" width="18" style="12" customWidth="1"/>
    <col min="3" max="3" width="23.42578125" style="12" bestFit="1" customWidth="1"/>
    <col min="4" max="4" width="23.42578125" style="13" bestFit="1" customWidth="1"/>
    <col min="5" max="6" width="23.42578125" style="13" customWidth="1"/>
    <col min="7" max="7" width="18.42578125" style="8" bestFit="1" customWidth="1"/>
    <col min="8" max="10" width="14.5703125" style="8" bestFit="1" customWidth="1"/>
    <col min="11" max="11" width="24.140625" style="8" bestFit="1" customWidth="1"/>
    <col min="12" max="14" width="14.5703125" style="8" bestFit="1" customWidth="1"/>
    <col min="15" max="16" width="12.5703125" style="8" bestFit="1" customWidth="1"/>
    <col min="17" max="17" width="15.140625" style="8" customWidth="1"/>
    <col min="18" max="18" width="16.140625" style="8" bestFit="1" customWidth="1"/>
    <col min="19" max="19" width="16.140625" style="8" customWidth="1"/>
    <col min="20" max="20" width="16" customWidth="1"/>
    <col min="21" max="21" width="10.42578125" style="9" bestFit="1" customWidth="1"/>
    <col min="22" max="22" width="10.42578125" bestFit="1" customWidth="1"/>
    <col min="23" max="23" width="10.42578125" style="10" bestFit="1" customWidth="1"/>
    <col min="24" max="24" width="10.42578125" bestFit="1" customWidth="1"/>
    <col min="25" max="25" width="10.42578125" style="11" bestFit="1" customWidth="1"/>
    <col min="26" max="27" width="17.5703125" style="11" customWidth="1"/>
  </cols>
  <sheetData>
    <row r="1" spans="1:27" x14ac:dyDescent="0.2">
      <c r="D1"/>
      <c r="E1"/>
      <c r="F1"/>
    </row>
    <row r="2" spans="1:27" ht="13.5" thickBot="1" x14ac:dyDescent="0.25">
      <c r="D2"/>
      <c r="E2"/>
      <c r="F2"/>
    </row>
    <row r="3" spans="1:27" ht="13.5" thickBot="1" x14ac:dyDescent="0.25">
      <c r="A3" s="40" t="s">
        <v>16</v>
      </c>
      <c r="B3" s="42" t="s">
        <v>13</v>
      </c>
      <c r="C3" s="27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14"/>
    </row>
    <row r="4" spans="1:27" x14ac:dyDescent="0.2">
      <c r="A4" s="39" t="s">
        <v>33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  <c r="U4" s="28"/>
      <c r="V4" s="10"/>
      <c r="W4"/>
      <c r="X4" s="11"/>
      <c r="AA4"/>
    </row>
    <row r="5" spans="1:27" x14ac:dyDescent="0.2">
      <c r="A5" s="39" t="s">
        <v>114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  <c r="U5" s="28"/>
      <c r="V5" s="10"/>
      <c r="W5"/>
      <c r="X5" s="11"/>
      <c r="AA5"/>
    </row>
    <row r="6" spans="1:27" ht="13.5" thickBot="1" x14ac:dyDescent="0.2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3"/>
      <c r="U6" s="28"/>
      <c r="V6" s="10"/>
      <c r="W6"/>
      <c r="X6" s="11"/>
      <c r="AA6"/>
    </row>
    <row r="7" spans="1:27" x14ac:dyDescent="0.2">
      <c r="A7" s="34"/>
      <c r="B7" s="17"/>
      <c r="C7" s="18" t="s">
        <v>12</v>
      </c>
      <c r="D7" s="18" t="s">
        <v>12</v>
      </c>
      <c r="E7" s="18"/>
      <c r="F7" s="18"/>
      <c r="G7" s="35"/>
      <c r="H7" s="49"/>
      <c r="I7" s="49"/>
      <c r="J7" s="49"/>
      <c r="K7" s="49"/>
      <c r="L7" s="50"/>
      <c r="M7" s="51"/>
      <c r="N7" s="51"/>
      <c r="O7" s="35"/>
      <c r="P7" s="35"/>
      <c r="Q7" s="35"/>
      <c r="R7" s="35"/>
      <c r="S7" s="48"/>
      <c r="T7" s="36"/>
    </row>
    <row r="8" spans="1:27" x14ac:dyDescent="0.2">
      <c r="A8" s="15"/>
      <c r="B8" s="16"/>
      <c r="C8" s="17" t="s">
        <v>14</v>
      </c>
      <c r="D8" s="17" t="s">
        <v>14</v>
      </c>
      <c r="E8" s="17" t="s">
        <v>115</v>
      </c>
      <c r="F8" s="17" t="s">
        <v>115</v>
      </c>
      <c r="G8" s="18" t="s">
        <v>12</v>
      </c>
      <c r="H8" s="17" t="s">
        <v>101</v>
      </c>
      <c r="I8" s="17" t="s">
        <v>101</v>
      </c>
      <c r="J8" s="17" t="s">
        <v>101</v>
      </c>
      <c r="K8" s="17" t="s">
        <v>101</v>
      </c>
      <c r="L8" s="17" t="s">
        <v>101</v>
      </c>
      <c r="M8" s="17" t="s">
        <v>101</v>
      </c>
      <c r="N8" s="17" t="s">
        <v>101</v>
      </c>
      <c r="O8" s="18" t="s">
        <v>102</v>
      </c>
      <c r="P8" s="18" t="s">
        <v>102</v>
      </c>
      <c r="Q8" s="18" t="s">
        <v>102</v>
      </c>
      <c r="R8" s="18" t="s">
        <v>104</v>
      </c>
      <c r="S8" s="18" t="s">
        <v>104</v>
      </c>
      <c r="T8" s="19"/>
    </row>
    <row r="9" spans="1:27" ht="13.5" thickBot="1" x14ac:dyDescent="0.25">
      <c r="A9" s="20" t="s">
        <v>10</v>
      </c>
      <c r="B9" s="21" t="s">
        <v>11</v>
      </c>
      <c r="C9" s="21" t="s">
        <v>79</v>
      </c>
      <c r="D9" s="21" t="s">
        <v>92</v>
      </c>
      <c r="E9" s="21" t="s">
        <v>117</v>
      </c>
      <c r="F9" s="21" t="s">
        <v>116</v>
      </c>
      <c r="G9" s="22" t="s">
        <v>93</v>
      </c>
      <c r="H9" s="21" t="s">
        <v>94</v>
      </c>
      <c r="I9" s="21" t="s">
        <v>95</v>
      </c>
      <c r="J9" s="21" t="s">
        <v>96</v>
      </c>
      <c r="K9" s="21" t="s">
        <v>97</v>
      </c>
      <c r="L9" s="21" t="s">
        <v>98</v>
      </c>
      <c r="M9" s="21" t="s">
        <v>99</v>
      </c>
      <c r="N9" s="21" t="s">
        <v>100</v>
      </c>
      <c r="O9" s="22" t="s">
        <v>107</v>
      </c>
      <c r="P9" s="22" t="s">
        <v>108</v>
      </c>
      <c r="Q9" s="22" t="s">
        <v>103</v>
      </c>
      <c r="R9" s="22" t="s">
        <v>105</v>
      </c>
      <c r="S9" s="22" t="s">
        <v>106</v>
      </c>
      <c r="T9" s="23" t="s">
        <v>15</v>
      </c>
    </row>
    <row r="10" spans="1:27" x14ac:dyDescent="0.2">
      <c r="A10" s="37">
        <v>1</v>
      </c>
      <c r="B10" s="41" t="s">
        <v>110</v>
      </c>
      <c r="C10" s="41">
        <v>0</v>
      </c>
      <c r="D10" s="41">
        <v>8</v>
      </c>
      <c r="E10" s="41">
        <f>D10</f>
        <v>8</v>
      </c>
      <c r="F10" s="41">
        <f>D10*5</f>
        <v>40</v>
      </c>
      <c r="G10" s="24">
        <f>C10</f>
        <v>0</v>
      </c>
      <c r="H10" s="24" t="s">
        <v>109</v>
      </c>
      <c r="I10" s="24" t="s">
        <v>109</v>
      </c>
      <c r="J10" s="24" t="s">
        <v>109</v>
      </c>
      <c r="K10" s="24" t="s">
        <v>111</v>
      </c>
      <c r="L10" s="24" t="s">
        <v>109</v>
      </c>
      <c r="M10" s="24" t="s">
        <v>109</v>
      </c>
      <c r="N10" s="24" t="s">
        <v>109</v>
      </c>
      <c r="O10" s="52">
        <f>5*COS(RADIANS(G10))</f>
        <v>5</v>
      </c>
      <c r="P10" s="52">
        <f>5*SIN(RADIANS(G10))</f>
        <v>0</v>
      </c>
      <c r="Q10" s="41">
        <v>180</v>
      </c>
      <c r="R10" s="52">
        <f>-2*COS(RADIANS(G10))</f>
        <v>-2</v>
      </c>
      <c r="S10" s="52">
        <f>2*SIN(RADIANS(G10))</f>
        <v>0</v>
      </c>
      <c r="T10" s="67" t="str">
        <f>"Case00"&amp;A10&amp;".dat"</f>
        <v>Case001.dat</v>
      </c>
    </row>
    <row r="11" spans="1:27" x14ac:dyDescent="0.2">
      <c r="A11" s="38">
        <f>A10+1</f>
        <v>2</v>
      </c>
      <c r="B11" s="25"/>
      <c r="C11" s="25"/>
      <c r="D11" s="25"/>
      <c r="E11" s="25"/>
      <c r="F11" s="25"/>
      <c r="G11" s="25">
        <f t="shared" ref="G11:G26" si="0">C11</f>
        <v>0</v>
      </c>
      <c r="H11" s="25"/>
      <c r="I11" s="25"/>
      <c r="J11" s="25"/>
      <c r="K11" s="25"/>
      <c r="L11" s="25"/>
      <c r="M11" s="25"/>
      <c r="N11" s="25"/>
      <c r="O11" s="58">
        <f>10*COS(RADIANS(G11))</f>
        <v>10</v>
      </c>
      <c r="P11" s="58">
        <f>10*SIN(RADIANS(G11))</f>
        <v>0</v>
      </c>
      <c r="Q11" s="57"/>
      <c r="R11" s="58">
        <f t="shared" ref="R11:R73" si="1">-2*COS(RADIANS(G11))</f>
        <v>-2</v>
      </c>
      <c r="S11" s="58">
        <f t="shared" ref="S11:S73" si="2">2*SIN(RADIANS(G11))</f>
        <v>0</v>
      </c>
      <c r="T11" s="68" t="str">
        <f>"Case00"&amp;A11&amp;".dat"</f>
        <v>Case002.dat</v>
      </c>
    </row>
    <row r="12" spans="1:27" x14ac:dyDescent="0.2">
      <c r="A12" s="38">
        <f t="shared" ref="A12:A73" si="3">A11+1</f>
        <v>3</v>
      </c>
      <c r="B12" s="25"/>
      <c r="C12" s="25"/>
      <c r="D12" s="25"/>
      <c r="E12" s="25"/>
      <c r="F12" s="25"/>
      <c r="G12" s="25">
        <f t="shared" si="0"/>
        <v>0</v>
      </c>
      <c r="H12" s="57" t="s">
        <v>112</v>
      </c>
      <c r="I12" s="57" t="s">
        <v>112</v>
      </c>
      <c r="J12" s="57" t="s">
        <v>112</v>
      </c>
      <c r="K12" s="57" t="s">
        <v>113</v>
      </c>
      <c r="L12" s="57" t="s">
        <v>112</v>
      </c>
      <c r="M12" s="57" t="s">
        <v>112</v>
      </c>
      <c r="N12" s="57" t="s">
        <v>112</v>
      </c>
      <c r="O12" s="53">
        <f>5*COS(RADIANS(G12))</f>
        <v>5</v>
      </c>
      <c r="P12" s="53">
        <f>5*SIN(RADIANS(G12))</f>
        <v>0</v>
      </c>
      <c r="Q12" s="25"/>
      <c r="R12" s="53">
        <f t="shared" si="1"/>
        <v>-2</v>
      </c>
      <c r="S12" s="53">
        <f t="shared" si="2"/>
        <v>0</v>
      </c>
      <c r="T12" s="69" t="str">
        <f t="shared" ref="T12:T18" si="4">"Case00"&amp;A12&amp;".dat"</f>
        <v>Case003.dat</v>
      </c>
    </row>
    <row r="13" spans="1:27" x14ac:dyDescent="0.2">
      <c r="A13" s="38">
        <f t="shared" si="3"/>
        <v>4</v>
      </c>
      <c r="B13" s="25"/>
      <c r="C13" s="25"/>
      <c r="D13" s="25"/>
      <c r="E13" s="25"/>
      <c r="F13" s="25"/>
      <c r="G13" s="25">
        <f t="shared" si="0"/>
        <v>0</v>
      </c>
      <c r="H13" s="57"/>
      <c r="I13" s="57"/>
      <c r="J13" s="57"/>
      <c r="K13" s="57"/>
      <c r="L13" s="57"/>
      <c r="M13" s="57"/>
      <c r="N13" s="57"/>
      <c r="O13" s="58">
        <f>10*COS(RADIANS(G13))</f>
        <v>10</v>
      </c>
      <c r="P13" s="58">
        <f>10*SIN(RADIANS(G13))</f>
        <v>0</v>
      </c>
      <c r="Q13" s="57"/>
      <c r="R13" s="58">
        <f t="shared" si="1"/>
        <v>-2</v>
      </c>
      <c r="S13" s="58">
        <f t="shared" si="2"/>
        <v>0</v>
      </c>
      <c r="T13" s="68" t="str">
        <f t="shared" si="4"/>
        <v>Case004.dat</v>
      </c>
    </row>
    <row r="14" spans="1:27" x14ac:dyDescent="0.2">
      <c r="A14" s="38">
        <f>A13+1</f>
        <v>5</v>
      </c>
      <c r="B14" s="25"/>
      <c r="C14" s="25"/>
      <c r="D14" s="57">
        <v>10</v>
      </c>
      <c r="E14" s="57">
        <f>D14</f>
        <v>10</v>
      </c>
      <c r="F14" s="57">
        <f>D14*5</f>
        <v>50</v>
      </c>
      <c r="G14" s="57">
        <f t="shared" si="0"/>
        <v>0</v>
      </c>
      <c r="H14" s="25" t="s">
        <v>109</v>
      </c>
      <c r="I14" s="25" t="s">
        <v>109</v>
      </c>
      <c r="J14" s="25" t="s">
        <v>109</v>
      </c>
      <c r="K14" s="25" t="s">
        <v>111</v>
      </c>
      <c r="L14" s="25" t="s">
        <v>109</v>
      </c>
      <c r="M14" s="25" t="s">
        <v>109</v>
      </c>
      <c r="N14" s="25" t="s">
        <v>109</v>
      </c>
      <c r="O14" s="53">
        <f>5*COS(RADIANS(G14))</f>
        <v>5</v>
      </c>
      <c r="P14" s="53">
        <f>5*SIN(RADIANS(G14))</f>
        <v>0</v>
      </c>
      <c r="Q14" s="25"/>
      <c r="R14" s="53">
        <f t="shared" si="1"/>
        <v>-2</v>
      </c>
      <c r="S14" s="53">
        <f t="shared" si="2"/>
        <v>0</v>
      </c>
      <c r="T14" s="69" t="str">
        <f t="shared" si="4"/>
        <v>Case005.dat</v>
      </c>
    </row>
    <row r="15" spans="1:27" x14ac:dyDescent="0.2">
      <c r="A15" s="38">
        <f t="shared" si="3"/>
        <v>6</v>
      </c>
      <c r="B15" s="25"/>
      <c r="C15" s="25"/>
      <c r="D15" s="57"/>
      <c r="E15" s="57"/>
      <c r="F15" s="57"/>
      <c r="G15" s="57">
        <f t="shared" si="0"/>
        <v>0</v>
      </c>
      <c r="H15" s="25"/>
      <c r="I15" s="25"/>
      <c r="J15" s="25"/>
      <c r="K15" s="25"/>
      <c r="L15" s="25"/>
      <c r="M15" s="25"/>
      <c r="N15" s="25"/>
      <c r="O15" s="58">
        <f>10*COS(RADIANS(G15))</f>
        <v>10</v>
      </c>
      <c r="P15" s="58">
        <f>10*SIN(RADIANS(G15))</f>
        <v>0</v>
      </c>
      <c r="Q15" s="57"/>
      <c r="R15" s="58">
        <f t="shared" si="1"/>
        <v>-2</v>
      </c>
      <c r="S15" s="58">
        <f t="shared" si="2"/>
        <v>0</v>
      </c>
      <c r="T15" s="68" t="str">
        <f t="shared" si="4"/>
        <v>Case006.dat</v>
      </c>
    </row>
    <row r="16" spans="1:27" x14ac:dyDescent="0.2">
      <c r="A16" s="38">
        <f t="shared" si="3"/>
        <v>7</v>
      </c>
      <c r="B16" s="25"/>
      <c r="C16" s="25"/>
      <c r="D16" s="57"/>
      <c r="E16" s="57"/>
      <c r="F16" s="57"/>
      <c r="G16" s="57">
        <f t="shared" si="0"/>
        <v>0</v>
      </c>
      <c r="H16" s="57" t="s">
        <v>112</v>
      </c>
      <c r="I16" s="57" t="s">
        <v>112</v>
      </c>
      <c r="J16" s="57" t="s">
        <v>112</v>
      </c>
      <c r="K16" s="57" t="s">
        <v>113</v>
      </c>
      <c r="L16" s="57" t="s">
        <v>112</v>
      </c>
      <c r="M16" s="57" t="s">
        <v>112</v>
      </c>
      <c r="N16" s="57" t="s">
        <v>112</v>
      </c>
      <c r="O16" s="53">
        <f>5*COS(RADIANS(G16))</f>
        <v>5</v>
      </c>
      <c r="P16" s="53">
        <f>5*SIN(RADIANS(G16))</f>
        <v>0</v>
      </c>
      <c r="Q16" s="25"/>
      <c r="R16" s="53">
        <f t="shared" si="1"/>
        <v>-2</v>
      </c>
      <c r="S16" s="53">
        <f t="shared" si="2"/>
        <v>0</v>
      </c>
      <c r="T16" s="69" t="str">
        <f t="shared" si="4"/>
        <v>Case007.dat</v>
      </c>
    </row>
    <row r="17" spans="1:20" ht="13.5" thickBot="1" x14ac:dyDescent="0.25">
      <c r="A17" s="38">
        <f t="shared" si="3"/>
        <v>8</v>
      </c>
      <c r="B17" s="25"/>
      <c r="C17" s="25"/>
      <c r="D17" s="57"/>
      <c r="E17" s="57"/>
      <c r="F17" s="57"/>
      <c r="G17" s="57">
        <f t="shared" si="0"/>
        <v>0</v>
      </c>
      <c r="H17" s="57"/>
      <c r="I17" s="57"/>
      <c r="J17" s="57"/>
      <c r="K17" s="57"/>
      <c r="L17" s="57"/>
      <c r="M17" s="57"/>
      <c r="N17" s="57"/>
      <c r="O17" s="58">
        <f>10*COS(RADIANS(G17))</f>
        <v>10</v>
      </c>
      <c r="P17" s="58">
        <f>10*SIN(RADIANS(G17))</f>
        <v>0</v>
      </c>
      <c r="Q17" s="57"/>
      <c r="R17" s="58">
        <f t="shared" si="1"/>
        <v>-2</v>
      </c>
      <c r="S17" s="58">
        <f t="shared" si="2"/>
        <v>0</v>
      </c>
      <c r="T17" s="68" t="str">
        <f t="shared" si="4"/>
        <v>Case008.dat</v>
      </c>
    </row>
    <row r="18" spans="1:20" x14ac:dyDescent="0.2">
      <c r="A18" s="54">
        <f t="shared" si="3"/>
        <v>9</v>
      </c>
      <c r="B18" s="55"/>
      <c r="C18" s="55">
        <f>C10+45</f>
        <v>45</v>
      </c>
      <c r="D18" s="41">
        <v>8</v>
      </c>
      <c r="E18" s="41">
        <f>D18</f>
        <v>8</v>
      </c>
      <c r="F18" s="41">
        <f>D18*5</f>
        <v>40</v>
      </c>
      <c r="G18" s="24">
        <f t="shared" si="0"/>
        <v>45</v>
      </c>
      <c r="H18" s="24" t="s">
        <v>109</v>
      </c>
      <c r="I18" s="24" t="s">
        <v>109</v>
      </c>
      <c r="J18" s="24" t="s">
        <v>109</v>
      </c>
      <c r="K18" s="24" t="s">
        <v>111</v>
      </c>
      <c r="L18" s="24" t="s">
        <v>109</v>
      </c>
      <c r="M18" s="24" t="s">
        <v>109</v>
      </c>
      <c r="N18" s="24" t="s">
        <v>109</v>
      </c>
      <c r="O18" s="52">
        <f>5*COS(RADIANS(G18))</f>
        <v>3.5355339059327378</v>
      </c>
      <c r="P18" s="52">
        <f>5*SIN(RADIANS(G18))</f>
        <v>3.5355339059327373</v>
      </c>
      <c r="Q18" s="41">
        <f>Q10+45</f>
        <v>225</v>
      </c>
      <c r="R18" s="52">
        <f t="shared" si="1"/>
        <v>-1.4142135623730951</v>
      </c>
      <c r="S18" s="52">
        <f t="shared" si="2"/>
        <v>1.4142135623730949</v>
      </c>
      <c r="T18" s="67" t="str">
        <f t="shared" si="4"/>
        <v>Case009.dat</v>
      </c>
    </row>
    <row r="19" spans="1:20" x14ac:dyDescent="0.2">
      <c r="A19" s="56">
        <f t="shared" si="3"/>
        <v>10</v>
      </c>
      <c r="B19" s="57"/>
      <c r="C19" s="57"/>
      <c r="D19" s="25"/>
      <c r="E19" s="25"/>
      <c r="F19" s="25"/>
      <c r="G19" s="25">
        <f>G18</f>
        <v>45</v>
      </c>
      <c r="H19" s="25"/>
      <c r="I19" s="25"/>
      <c r="J19" s="25"/>
      <c r="K19" s="25"/>
      <c r="L19" s="25"/>
      <c r="M19" s="25"/>
      <c r="N19" s="25"/>
      <c r="O19" s="58">
        <f>10*COS(RADIANS(G19))</f>
        <v>7.0710678118654755</v>
      </c>
      <c r="P19" s="58">
        <f>10*SIN(RADIANS(G19))</f>
        <v>7.0710678118654746</v>
      </c>
      <c r="Q19" s="57"/>
      <c r="R19" s="58">
        <f t="shared" si="1"/>
        <v>-1.4142135623730951</v>
      </c>
      <c r="S19" s="58">
        <f t="shared" si="2"/>
        <v>1.4142135623730949</v>
      </c>
      <c r="T19" s="68" t="str">
        <f>"Case0"&amp;A19&amp;".dat"</f>
        <v>Case010.dat</v>
      </c>
    </row>
    <row r="20" spans="1:20" x14ac:dyDescent="0.2">
      <c r="A20" s="56">
        <f t="shared" si="3"/>
        <v>11</v>
      </c>
      <c r="B20" s="57"/>
      <c r="C20" s="57"/>
      <c r="D20" s="25"/>
      <c r="E20" s="25"/>
      <c r="F20" s="25"/>
      <c r="G20" s="25">
        <f t="shared" ref="G20:G25" si="5">G19</f>
        <v>45</v>
      </c>
      <c r="H20" s="57" t="s">
        <v>112</v>
      </c>
      <c r="I20" s="57" t="s">
        <v>112</v>
      </c>
      <c r="J20" s="57" t="s">
        <v>112</v>
      </c>
      <c r="K20" s="57" t="s">
        <v>113</v>
      </c>
      <c r="L20" s="57" t="s">
        <v>112</v>
      </c>
      <c r="M20" s="57" t="s">
        <v>112</v>
      </c>
      <c r="N20" s="57" t="s">
        <v>112</v>
      </c>
      <c r="O20" s="53">
        <f>5*COS(RADIANS(G20))</f>
        <v>3.5355339059327378</v>
      </c>
      <c r="P20" s="53">
        <f>5*SIN(RADIANS(G20))</f>
        <v>3.5355339059327373</v>
      </c>
      <c r="Q20" s="25"/>
      <c r="R20" s="53">
        <f t="shared" si="1"/>
        <v>-1.4142135623730951</v>
      </c>
      <c r="S20" s="53">
        <f t="shared" si="2"/>
        <v>1.4142135623730949</v>
      </c>
      <c r="T20" s="69" t="str">
        <f t="shared" ref="T20:T73" si="6">"Case0"&amp;A20&amp;".dat"</f>
        <v>Case011.dat</v>
      </c>
    </row>
    <row r="21" spans="1:20" x14ac:dyDescent="0.2">
      <c r="A21" s="56">
        <f t="shared" si="3"/>
        <v>12</v>
      </c>
      <c r="B21" s="57"/>
      <c r="C21" s="57"/>
      <c r="D21" s="25"/>
      <c r="E21" s="25"/>
      <c r="F21" s="25"/>
      <c r="G21" s="25">
        <f t="shared" si="5"/>
        <v>45</v>
      </c>
      <c r="H21" s="57"/>
      <c r="I21" s="57"/>
      <c r="J21" s="57"/>
      <c r="K21" s="57"/>
      <c r="L21" s="57"/>
      <c r="M21" s="57"/>
      <c r="N21" s="57"/>
      <c r="O21" s="58">
        <f>10*COS(RADIANS(G21))</f>
        <v>7.0710678118654755</v>
      </c>
      <c r="P21" s="58">
        <f>10*SIN(RADIANS(G21))</f>
        <v>7.0710678118654746</v>
      </c>
      <c r="Q21" s="57"/>
      <c r="R21" s="58">
        <f t="shared" si="1"/>
        <v>-1.4142135623730951</v>
      </c>
      <c r="S21" s="58">
        <f t="shared" si="2"/>
        <v>1.4142135623730949</v>
      </c>
      <c r="T21" s="68" t="str">
        <f t="shared" si="6"/>
        <v>Case012.dat</v>
      </c>
    </row>
    <row r="22" spans="1:20" x14ac:dyDescent="0.2">
      <c r="A22" s="56">
        <f t="shared" si="3"/>
        <v>13</v>
      </c>
      <c r="B22" s="57"/>
      <c r="C22" s="57"/>
      <c r="D22" s="57">
        <v>10</v>
      </c>
      <c r="E22" s="57">
        <f>D22</f>
        <v>10</v>
      </c>
      <c r="F22" s="57">
        <f>D22*5</f>
        <v>50</v>
      </c>
      <c r="G22" s="57">
        <f t="shared" si="5"/>
        <v>45</v>
      </c>
      <c r="H22" s="25" t="s">
        <v>109</v>
      </c>
      <c r="I22" s="25" t="s">
        <v>109</v>
      </c>
      <c r="J22" s="25" t="s">
        <v>109</v>
      </c>
      <c r="K22" s="25" t="s">
        <v>111</v>
      </c>
      <c r="L22" s="25" t="s">
        <v>109</v>
      </c>
      <c r="M22" s="25" t="s">
        <v>109</v>
      </c>
      <c r="N22" s="25" t="s">
        <v>109</v>
      </c>
      <c r="O22" s="53">
        <f>5*COS(RADIANS(G22))</f>
        <v>3.5355339059327378</v>
      </c>
      <c r="P22" s="53">
        <f>5*SIN(RADIANS(G22))</f>
        <v>3.5355339059327373</v>
      </c>
      <c r="Q22" s="25"/>
      <c r="R22" s="53">
        <f t="shared" si="1"/>
        <v>-1.4142135623730951</v>
      </c>
      <c r="S22" s="53">
        <f t="shared" si="2"/>
        <v>1.4142135623730949</v>
      </c>
      <c r="T22" s="69" t="str">
        <f t="shared" si="6"/>
        <v>Case013.dat</v>
      </c>
    </row>
    <row r="23" spans="1:20" x14ac:dyDescent="0.2">
      <c r="A23" s="56">
        <f t="shared" si="3"/>
        <v>14</v>
      </c>
      <c r="B23" s="57"/>
      <c r="C23" s="57"/>
      <c r="D23" s="57"/>
      <c r="E23" s="57"/>
      <c r="F23" s="57"/>
      <c r="G23" s="57">
        <f t="shared" si="5"/>
        <v>45</v>
      </c>
      <c r="H23" s="25"/>
      <c r="I23" s="25"/>
      <c r="J23" s="25"/>
      <c r="K23" s="25"/>
      <c r="L23" s="25"/>
      <c r="M23" s="25"/>
      <c r="N23" s="25"/>
      <c r="O23" s="58">
        <f>10*COS(RADIANS(G23))</f>
        <v>7.0710678118654755</v>
      </c>
      <c r="P23" s="58">
        <f>10*SIN(RADIANS(G23))</f>
        <v>7.0710678118654746</v>
      </c>
      <c r="Q23" s="57"/>
      <c r="R23" s="58">
        <f t="shared" si="1"/>
        <v>-1.4142135623730951</v>
      </c>
      <c r="S23" s="58">
        <f t="shared" si="2"/>
        <v>1.4142135623730949</v>
      </c>
      <c r="T23" s="68" t="str">
        <f t="shared" si="6"/>
        <v>Case014.dat</v>
      </c>
    </row>
    <row r="24" spans="1:20" x14ac:dyDescent="0.2">
      <c r="A24" s="56">
        <f t="shared" si="3"/>
        <v>15</v>
      </c>
      <c r="B24" s="57"/>
      <c r="C24" s="57"/>
      <c r="D24" s="57"/>
      <c r="E24" s="57"/>
      <c r="F24" s="57"/>
      <c r="G24" s="57">
        <f t="shared" si="5"/>
        <v>45</v>
      </c>
      <c r="H24" s="57" t="s">
        <v>112</v>
      </c>
      <c r="I24" s="57" t="s">
        <v>112</v>
      </c>
      <c r="J24" s="57" t="s">
        <v>112</v>
      </c>
      <c r="K24" s="57" t="s">
        <v>113</v>
      </c>
      <c r="L24" s="57" t="s">
        <v>112</v>
      </c>
      <c r="M24" s="57" t="s">
        <v>112</v>
      </c>
      <c r="N24" s="57" t="s">
        <v>112</v>
      </c>
      <c r="O24" s="53">
        <f>5*COS(RADIANS(G24))</f>
        <v>3.5355339059327378</v>
      </c>
      <c r="P24" s="53">
        <f>5*SIN(RADIANS(G24))</f>
        <v>3.5355339059327373</v>
      </c>
      <c r="Q24" s="25"/>
      <c r="R24" s="53">
        <f t="shared" si="1"/>
        <v>-1.4142135623730951</v>
      </c>
      <c r="S24" s="53">
        <f t="shared" si="2"/>
        <v>1.4142135623730949</v>
      </c>
      <c r="T24" s="69" t="str">
        <f t="shared" si="6"/>
        <v>Case015.dat</v>
      </c>
    </row>
    <row r="25" spans="1:20" ht="13.5" thickBot="1" x14ac:dyDescent="0.25">
      <c r="A25" s="61">
        <f t="shared" si="3"/>
        <v>16</v>
      </c>
      <c r="B25" s="59"/>
      <c r="C25" s="59"/>
      <c r="D25" s="57"/>
      <c r="E25" s="57"/>
      <c r="F25" s="57"/>
      <c r="G25" s="57">
        <f t="shared" si="5"/>
        <v>45</v>
      </c>
      <c r="H25" s="57"/>
      <c r="I25" s="57"/>
      <c r="J25" s="57"/>
      <c r="K25" s="57"/>
      <c r="L25" s="57"/>
      <c r="M25" s="57"/>
      <c r="N25" s="57"/>
      <c r="O25" s="58">
        <f>10*COS(RADIANS(G25))</f>
        <v>7.0710678118654755</v>
      </c>
      <c r="P25" s="58">
        <f>10*SIN(RADIANS(G25))</f>
        <v>7.0710678118654746</v>
      </c>
      <c r="Q25" s="57"/>
      <c r="R25" s="58">
        <f t="shared" si="1"/>
        <v>-1.4142135623730951</v>
      </c>
      <c r="S25" s="58">
        <f t="shared" si="2"/>
        <v>1.4142135623730949</v>
      </c>
      <c r="T25" s="68" t="str">
        <f t="shared" si="6"/>
        <v>Case016.dat</v>
      </c>
    </row>
    <row r="26" spans="1:20" x14ac:dyDescent="0.2">
      <c r="A26" s="62">
        <f t="shared" si="3"/>
        <v>17</v>
      </c>
      <c r="B26" s="63"/>
      <c r="C26" s="63">
        <f>C18+45</f>
        <v>90</v>
      </c>
      <c r="D26" s="41">
        <v>8</v>
      </c>
      <c r="E26" s="41">
        <f>D26</f>
        <v>8</v>
      </c>
      <c r="F26" s="41">
        <f>D26*5</f>
        <v>40</v>
      </c>
      <c r="G26" s="24">
        <f t="shared" si="0"/>
        <v>90</v>
      </c>
      <c r="H26" s="24" t="s">
        <v>109</v>
      </c>
      <c r="I26" s="24" t="s">
        <v>109</v>
      </c>
      <c r="J26" s="24" t="s">
        <v>109</v>
      </c>
      <c r="K26" s="24" t="s">
        <v>111</v>
      </c>
      <c r="L26" s="24" t="s">
        <v>109</v>
      </c>
      <c r="M26" s="24" t="s">
        <v>109</v>
      </c>
      <c r="N26" s="24" t="s">
        <v>109</v>
      </c>
      <c r="O26" s="52">
        <f>5*COS(RADIANS(G26))</f>
        <v>3.06287113727155E-16</v>
      </c>
      <c r="P26" s="52">
        <f>5*SIN(RADIANS(G26))</f>
        <v>5</v>
      </c>
      <c r="Q26" s="41">
        <f>Q18+45</f>
        <v>270</v>
      </c>
      <c r="R26" s="52">
        <f t="shared" si="1"/>
        <v>-1.22514845490862E-16</v>
      </c>
      <c r="S26" s="52">
        <f t="shared" si="2"/>
        <v>2</v>
      </c>
      <c r="T26" s="67" t="str">
        <f t="shared" si="6"/>
        <v>Case017.dat</v>
      </c>
    </row>
    <row r="27" spans="1:20" x14ac:dyDescent="0.2">
      <c r="A27" s="64">
        <f t="shared" si="3"/>
        <v>18</v>
      </c>
      <c r="B27" s="65"/>
      <c r="C27" s="65"/>
      <c r="D27" s="25"/>
      <c r="E27" s="25"/>
      <c r="F27" s="25"/>
      <c r="G27" s="25">
        <f>G26</f>
        <v>90</v>
      </c>
      <c r="H27" s="25"/>
      <c r="I27" s="25"/>
      <c r="J27" s="25"/>
      <c r="K27" s="25"/>
      <c r="L27" s="25"/>
      <c r="M27" s="25"/>
      <c r="N27" s="25"/>
      <c r="O27" s="58">
        <f>10*COS(RADIANS(G27))</f>
        <v>6.1257422745431001E-16</v>
      </c>
      <c r="P27" s="58">
        <f>10*SIN(RADIANS(G27))</f>
        <v>10</v>
      </c>
      <c r="Q27" s="57"/>
      <c r="R27" s="58">
        <f t="shared" si="1"/>
        <v>-1.22514845490862E-16</v>
      </c>
      <c r="S27" s="58">
        <f t="shared" si="2"/>
        <v>2</v>
      </c>
      <c r="T27" s="68" t="str">
        <f t="shared" si="6"/>
        <v>Case018.dat</v>
      </c>
    </row>
    <row r="28" spans="1:20" x14ac:dyDescent="0.2">
      <c r="A28" s="64">
        <f t="shared" si="3"/>
        <v>19</v>
      </c>
      <c r="B28" s="65"/>
      <c r="C28" s="65"/>
      <c r="D28" s="25"/>
      <c r="E28" s="25"/>
      <c r="F28" s="25"/>
      <c r="G28" s="25">
        <f t="shared" ref="G28:G33" si="7">G27</f>
        <v>90</v>
      </c>
      <c r="H28" s="57" t="s">
        <v>112</v>
      </c>
      <c r="I28" s="57" t="s">
        <v>112</v>
      </c>
      <c r="J28" s="57" t="s">
        <v>112</v>
      </c>
      <c r="K28" s="57" t="s">
        <v>113</v>
      </c>
      <c r="L28" s="57" t="s">
        <v>112</v>
      </c>
      <c r="M28" s="57" t="s">
        <v>112</v>
      </c>
      <c r="N28" s="57" t="s">
        <v>112</v>
      </c>
      <c r="O28" s="53">
        <f>5*COS(RADIANS(G28))</f>
        <v>3.06287113727155E-16</v>
      </c>
      <c r="P28" s="53">
        <f>5*SIN(RADIANS(G28))</f>
        <v>5</v>
      </c>
      <c r="Q28" s="25"/>
      <c r="R28" s="53">
        <f t="shared" si="1"/>
        <v>-1.22514845490862E-16</v>
      </c>
      <c r="S28" s="53">
        <f t="shared" si="2"/>
        <v>2</v>
      </c>
      <c r="T28" s="69" t="str">
        <f t="shared" si="6"/>
        <v>Case019.dat</v>
      </c>
    </row>
    <row r="29" spans="1:20" x14ac:dyDescent="0.2">
      <c r="A29" s="64">
        <f t="shared" si="3"/>
        <v>20</v>
      </c>
      <c r="B29" s="65"/>
      <c r="C29" s="65"/>
      <c r="D29" s="25"/>
      <c r="E29" s="25"/>
      <c r="F29" s="25"/>
      <c r="G29" s="25">
        <f t="shared" si="7"/>
        <v>90</v>
      </c>
      <c r="H29" s="57"/>
      <c r="I29" s="57"/>
      <c r="J29" s="57"/>
      <c r="K29" s="57"/>
      <c r="L29" s="57"/>
      <c r="M29" s="57"/>
      <c r="N29" s="57"/>
      <c r="O29" s="58">
        <f>10*COS(RADIANS(G29))</f>
        <v>6.1257422745431001E-16</v>
      </c>
      <c r="P29" s="58">
        <f>10*SIN(RADIANS(G29))</f>
        <v>10</v>
      </c>
      <c r="Q29" s="57"/>
      <c r="R29" s="58">
        <f t="shared" si="1"/>
        <v>-1.22514845490862E-16</v>
      </c>
      <c r="S29" s="58">
        <f t="shared" si="2"/>
        <v>2</v>
      </c>
      <c r="T29" s="68" t="str">
        <f t="shared" si="6"/>
        <v>Case020.dat</v>
      </c>
    </row>
    <row r="30" spans="1:20" x14ac:dyDescent="0.2">
      <c r="A30" s="64">
        <f t="shared" si="3"/>
        <v>21</v>
      </c>
      <c r="B30" s="65"/>
      <c r="C30" s="65"/>
      <c r="D30" s="57">
        <v>10</v>
      </c>
      <c r="E30" s="57">
        <f>D30</f>
        <v>10</v>
      </c>
      <c r="F30" s="57">
        <f>D30*5</f>
        <v>50</v>
      </c>
      <c r="G30" s="57">
        <f t="shared" si="7"/>
        <v>90</v>
      </c>
      <c r="H30" s="25" t="s">
        <v>109</v>
      </c>
      <c r="I30" s="25" t="s">
        <v>109</v>
      </c>
      <c r="J30" s="25" t="s">
        <v>109</v>
      </c>
      <c r="K30" s="25" t="s">
        <v>111</v>
      </c>
      <c r="L30" s="25" t="s">
        <v>109</v>
      </c>
      <c r="M30" s="25" t="s">
        <v>109</v>
      </c>
      <c r="N30" s="25" t="s">
        <v>109</v>
      </c>
      <c r="O30" s="53">
        <f>5*COS(RADIANS(G30))</f>
        <v>3.06287113727155E-16</v>
      </c>
      <c r="P30" s="53">
        <f>5*SIN(RADIANS(G30))</f>
        <v>5</v>
      </c>
      <c r="Q30" s="25"/>
      <c r="R30" s="53">
        <f t="shared" si="1"/>
        <v>-1.22514845490862E-16</v>
      </c>
      <c r="S30" s="53">
        <f t="shared" si="2"/>
        <v>2</v>
      </c>
      <c r="T30" s="69" t="str">
        <f t="shared" si="6"/>
        <v>Case021.dat</v>
      </c>
    </row>
    <row r="31" spans="1:20" x14ac:dyDescent="0.2">
      <c r="A31" s="64">
        <f t="shared" si="3"/>
        <v>22</v>
      </c>
      <c r="B31" s="65"/>
      <c r="C31" s="65"/>
      <c r="D31" s="57"/>
      <c r="E31" s="57"/>
      <c r="F31" s="57"/>
      <c r="G31" s="57">
        <f t="shared" si="7"/>
        <v>90</v>
      </c>
      <c r="H31" s="25"/>
      <c r="I31" s="25"/>
      <c r="J31" s="25"/>
      <c r="K31" s="25"/>
      <c r="L31" s="25"/>
      <c r="M31" s="25"/>
      <c r="N31" s="25"/>
      <c r="O31" s="58">
        <f>10*COS(RADIANS(G31))</f>
        <v>6.1257422745431001E-16</v>
      </c>
      <c r="P31" s="58">
        <f>10*SIN(RADIANS(G31))</f>
        <v>10</v>
      </c>
      <c r="Q31" s="57"/>
      <c r="R31" s="58">
        <f t="shared" si="1"/>
        <v>-1.22514845490862E-16</v>
      </c>
      <c r="S31" s="58">
        <f t="shared" si="2"/>
        <v>2</v>
      </c>
      <c r="T31" s="68" t="str">
        <f t="shared" si="6"/>
        <v>Case022.dat</v>
      </c>
    </row>
    <row r="32" spans="1:20" x14ac:dyDescent="0.2">
      <c r="A32" s="64">
        <f t="shared" si="3"/>
        <v>23</v>
      </c>
      <c r="B32" s="65"/>
      <c r="C32" s="65"/>
      <c r="D32" s="57"/>
      <c r="E32" s="57"/>
      <c r="F32" s="57"/>
      <c r="G32" s="57">
        <f t="shared" si="7"/>
        <v>90</v>
      </c>
      <c r="H32" s="57" t="s">
        <v>112</v>
      </c>
      <c r="I32" s="57" t="s">
        <v>112</v>
      </c>
      <c r="J32" s="57" t="s">
        <v>112</v>
      </c>
      <c r="K32" s="57" t="s">
        <v>113</v>
      </c>
      <c r="L32" s="57" t="s">
        <v>112</v>
      </c>
      <c r="M32" s="57" t="s">
        <v>112</v>
      </c>
      <c r="N32" s="57" t="s">
        <v>112</v>
      </c>
      <c r="O32" s="53">
        <f>5*COS(RADIANS(G32))</f>
        <v>3.06287113727155E-16</v>
      </c>
      <c r="P32" s="53">
        <f>5*SIN(RADIANS(G32))</f>
        <v>5</v>
      </c>
      <c r="Q32" s="25"/>
      <c r="R32" s="53">
        <f t="shared" si="1"/>
        <v>-1.22514845490862E-16</v>
      </c>
      <c r="S32" s="53">
        <f t="shared" si="2"/>
        <v>2</v>
      </c>
      <c r="T32" s="69" t="str">
        <f t="shared" si="6"/>
        <v>Case023.dat</v>
      </c>
    </row>
    <row r="33" spans="1:20" ht="13.5" thickBot="1" x14ac:dyDescent="0.25">
      <c r="A33" s="64">
        <f t="shared" si="3"/>
        <v>24</v>
      </c>
      <c r="B33" s="66"/>
      <c r="C33" s="66"/>
      <c r="D33" s="57"/>
      <c r="E33" s="57"/>
      <c r="F33" s="57"/>
      <c r="G33" s="57">
        <f t="shared" si="7"/>
        <v>90</v>
      </c>
      <c r="H33" s="57"/>
      <c r="I33" s="57"/>
      <c r="J33" s="57"/>
      <c r="K33" s="57"/>
      <c r="L33" s="57"/>
      <c r="M33" s="57"/>
      <c r="N33" s="57"/>
      <c r="O33" s="58">
        <f>10*COS(RADIANS(G33))</f>
        <v>6.1257422745431001E-16</v>
      </c>
      <c r="P33" s="58">
        <f>10*SIN(RADIANS(G33))</f>
        <v>10</v>
      </c>
      <c r="Q33" s="57"/>
      <c r="R33" s="58">
        <f t="shared" si="1"/>
        <v>-1.22514845490862E-16</v>
      </c>
      <c r="S33" s="58">
        <f t="shared" si="2"/>
        <v>2</v>
      </c>
      <c r="T33" s="68" t="str">
        <f t="shared" si="6"/>
        <v>Case024.dat</v>
      </c>
    </row>
    <row r="34" spans="1:20" x14ac:dyDescent="0.2">
      <c r="A34" s="54">
        <f t="shared" si="3"/>
        <v>25</v>
      </c>
      <c r="B34" s="55"/>
      <c r="C34" s="55">
        <f>C26+45</f>
        <v>135</v>
      </c>
      <c r="D34" s="41">
        <v>8</v>
      </c>
      <c r="E34" s="41">
        <f>D34</f>
        <v>8</v>
      </c>
      <c r="F34" s="41">
        <f>D34*5</f>
        <v>40</v>
      </c>
      <c r="G34" s="24">
        <f t="shared" ref="G34" si="8">C34</f>
        <v>135</v>
      </c>
      <c r="H34" s="24" t="s">
        <v>109</v>
      </c>
      <c r="I34" s="24" t="s">
        <v>109</v>
      </c>
      <c r="J34" s="24" t="s">
        <v>109</v>
      </c>
      <c r="K34" s="24" t="s">
        <v>111</v>
      </c>
      <c r="L34" s="24" t="s">
        <v>109</v>
      </c>
      <c r="M34" s="24" t="s">
        <v>109</v>
      </c>
      <c r="N34" s="24" t="s">
        <v>109</v>
      </c>
      <c r="O34" s="52">
        <f>5*COS(RADIANS(G34))</f>
        <v>-3.5355339059327373</v>
      </c>
      <c r="P34" s="52">
        <f>5*SIN(RADIANS(G34))</f>
        <v>3.5355339059327378</v>
      </c>
      <c r="Q34" s="41">
        <f>Q26+45</f>
        <v>315</v>
      </c>
      <c r="R34" s="52">
        <f t="shared" si="1"/>
        <v>1.4142135623730949</v>
      </c>
      <c r="S34" s="52">
        <f t="shared" si="2"/>
        <v>1.4142135623730951</v>
      </c>
      <c r="T34" s="67" t="str">
        <f t="shared" si="6"/>
        <v>Case025.dat</v>
      </c>
    </row>
    <row r="35" spans="1:20" x14ac:dyDescent="0.2">
      <c r="A35" s="56">
        <f t="shared" si="3"/>
        <v>26</v>
      </c>
      <c r="B35" s="57"/>
      <c r="C35" s="57"/>
      <c r="D35" s="25"/>
      <c r="E35" s="25"/>
      <c r="F35" s="25"/>
      <c r="G35" s="25">
        <f>G34</f>
        <v>135</v>
      </c>
      <c r="H35" s="25"/>
      <c r="I35" s="25"/>
      <c r="J35" s="25"/>
      <c r="K35" s="25"/>
      <c r="L35" s="25"/>
      <c r="M35" s="25"/>
      <c r="N35" s="25"/>
      <c r="O35" s="58">
        <f>10*COS(RADIANS(G35))</f>
        <v>-7.0710678118654746</v>
      </c>
      <c r="P35" s="58">
        <f>10*SIN(RADIANS(G35))</f>
        <v>7.0710678118654755</v>
      </c>
      <c r="Q35" s="57"/>
      <c r="R35" s="58">
        <f t="shared" si="1"/>
        <v>1.4142135623730949</v>
      </c>
      <c r="S35" s="58">
        <f t="shared" si="2"/>
        <v>1.4142135623730951</v>
      </c>
      <c r="T35" s="68" t="str">
        <f t="shared" si="6"/>
        <v>Case026.dat</v>
      </c>
    </row>
    <row r="36" spans="1:20" x14ac:dyDescent="0.2">
      <c r="A36" s="56">
        <f t="shared" si="3"/>
        <v>27</v>
      </c>
      <c r="B36" s="57"/>
      <c r="C36" s="57"/>
      <c r="D36" s="25"/>
      <c r="E36" s="25"/>
      <c r="F36" s="25"/>
      <c r="G36" s="25">
        <f t="shared" ref="G36:G41" si="9">G35</f>
        <v>135</v>
      </c>
      <c r="H36" s="57" t="s">
        <v>112</v>
      </c>
      <c r="I36" s="57" t="s">
        <v>112</v>
      </c>
      <c r="J36" s="57" t="s">
        <v>112</v>
      </c>
      <c r="K36" s="57" t="s">
        <v>113</v>
      </c>
      <c r="L36" s="57" t="s">
        <v>112</v>
      </c>
      <c r="M36" s="57" t="s">
        <v>112</v>
      </c>
      <c r="N36" s="57" t="s">
        <v>112</v>
      </c>
      <c r="O36" s="53">
        <f>5*COS(RADIANS(G36))</f>
        <v>-3.5355339059327373</v>
      </c>
      <c r="P36" s="53">
        <f>5*SIN(RADIANS(G36))</f>
        <v>3.5355339059327378</v>
      </c>
      <c r="Q36" s="25"/>
      <c r="R36" s="53">
        <f t="shared" si="1"/>
        <v>1.4142135623730949</v>
      </c>
      <c r="S36" s="53">
        <f t="shared" si="2"/>
        <v>1.4142135623730951</v>
      </c>
      <c r="T36" s="69" t="str">
        <f t="shared" si="6"/>
        <v>Case027.dat</v>
      </c>
    </row>
    <row r="37" spans="1:20" x14ac:dyDescent="0.2">
      <c r="A37" s="56">
        <f t="shared" si="3"/>
        <v>28</v>
      </c>
      <c r="B37" s="57"/>
      <c r="C37" s="57"/>
      <c r="D37" s="25"/>
      <c r="E37" s="25"/>
      <c r="F37" s="25"/>
      <c r="G37" s="25">
        <f t="shared" si="9"/>
        <v>135</v>
      </c>
      <c r="H37" s="57"/>
      <c r="I37" s="57"/>
      <c r="J37" s="57"/>
      <c r="K37" s="57"/>
      <c r="L37" s="57"/>
      <c r="M37" s="57"/>
      <c r="N37" s="57"/>
      <c r="O37" s="58">
        <f>10*COS(RADIANS(G37))</f>
        <v>-7.0710678118654746</v>
      </c>
      <c r="P37" s="58">
        <f>10*SIN(RADIANS(G37))</f>
        <v>7.0710678118654755</v>
      </c>
      <c r="Q37" s="57"/>
      <c r="R37" s="58">
        <f t="shared" si="1"/>
        <v>1.4142135623730949</v>
      </c>
      <c r="S37" s="58">
        <f t="shared" si="2"/>
        <v>1.4142135623730951</v>
      </c>
      <c r="T37" s="68" t="str">
        <f t="shared" si="6"/>
        <v>Case028.dat</v>
      </c>
    </row>
    <row r="38" spans="1:20" x14ac:dyDescent="0.2">
      <c r="A38" s="56">
        <f t="shared" si="3"/>
        <v>29</v>
      </c>
      <c r="B38" s="57"/>
      <c r="C38" s="57"/>
      <c r="D38" s="57">
        <v>10</v>
      </c>
      <c r="E38" s="57">
        <f>D38</f>
        <v>10</v>
      </c>
      <c r="F38" s="57">
        <f>D38*5</f>
        <v>50</v>
      </c>
      <c r="G38" s="57">
        <f t="shared" si="9"/>
        <v>135</v>
      </c>
      <c r="H38" s="25" t="s">
        <v>109</v>
      </c>
      <c r="I38" s="25" t="s">
        <v>109</v>
      </c>
      <c r="J38" s="25" t="s">
        <v>109</v>
      </c>
      <c r="K38" s="25" t="s">
        <v>111</v>
      </c>
      <c r="L38" s="25" t="s">
        <v>109</v>
      </c>
      <c r="M38" s="25" t="s">
        <v>109</v>
      </c>
      <c r="N38" s="25" t="s">
        <v>109</v>
      </c>
      <c r="O38" s="53">
        <f>5*COS(RADIANS(G38))</f>
        <v>-3.5355339059327373</v>
      </c>
      <c r="P38" s="53">
        <f>5*SIN(RADIANS(G38))</f>
        <v>3.5355339059327378</v>
      </c>
      <c r="Q38" s="25"/>
      <c r="R38" s="53">
        <f t="shared" si="1"/>
        <v>1.4142135623730949</v>
      </c>
      <c r="S38" s="53">
        <f t="shared" si="2"/>
        <v>1.4142135623730951</v>
      </c>
      <c r="T38" s="69" t="str">
        <f t="shared" si="6"/>
        <v>Case029.dat</v>
      </c>
    </row>
    <row r="39" spans="1:20" x14ac:dyDescent="0.2">
      <c r="A39" s="56">
        <f t="shared" si="3"/>
        <v>30</v>
      </c>
      <c r="B39" s="57"/>
      <c r="C39" s="57"/>
      <c r="D39" s="57"/>
      <c r="E39" s="57"/>
      <c r="F39" s="57"/>
      <c r="G39" s="57">
        <f t="shared" si="9"/>
        <v>135</v>
      </c>
      <c r="H39" s="25"/>
      <c r="I39" s="25"/>
      <c r="J39" s="25"/>
      <c r="K39" s="25"/>
      <c r="L39" s="25"/>
      <c r="M39" s="25"/>
      <c r="N39" s="25"/>
      <c r="O39" s="58">
        <f>10*COS(RADIANS(G39))</f>
        <v>-7.0710678118654746</v>
      </c>
      <c r="P39" s="58">
        <f>10*SIN(RADIANS(G39))</f>
        <v>7.0710678118654755</v>
      </c>
      <c r="Q39" s="57"/>
      <c r="R39" s="58">
        <f t="shared" si="1"/>
        <v>1.4142135623730949</v>
      </c>
      <c r="S39" s="58">
        <f t="shared" si="2"/>
        <v>1.4142135623730951</v>
      </c>
      <c r="T39" s="68" t="str">
        <f t="shared" si="6"/>
        <v>Case030.dat</v>
      </c>
    </row>
    <row r="40" spans="1:20" x14ac:dyDescent="0.2">
      <c r="A40" s="56">
        <f t="shared" si="3"/>
        <v>31</v>
      </c>
      <c r="B40" s="57"/>
      <c r="C40" s="57"/>
      <c r="D40" s="57"/>
      <c r="E40" s="57"/>
      <c r="F40" s="57"/>
      <c r="G40" s="57">
        <f t="shared" si="9"/>
        <v>135</v>
      </c>
      <c r="H40" s="57" t="s">
        <v>112</v>
      </c>
      <c r="I40" s="57" t="s">
        <v>112</v>
      </c>
      <c r="J40" s="57" t="s">
        <v>112</v>
      </c>
      <c r="K40" s="57" t="s">
        <v>113</v>
      </c>
      <c r="L40" s="57" t="s">
        <v>112</v>
      </c>
      <c r="M40" s="57" t="s">
        <v>112</v>
      </c>
      <c r="N40" s="57" t="s">
        <v>112</v>
      </c>
      <c r="O40" s="53">
        <f>5*COS(RADIANS(G40))</f>
        <v>-3.5355339059327373</v>
      </c>
      <c r="P40" s="53">
        <f>5*SIN(RADIANS(G40))</f>
        <v>3.5355339059327378</v>
      </c>
      <c r="Q40" s="25"/>
      <c r="R40" s="53">
        <f t="shared" si="1"/>
        <v>1.4142135623730949</v>
      </c>
      <c r="S40" s="53">
        <f t="shared" si="2"/>
        <v>1.4142135623730951</v>
      </c>
      <c r="T40" s="69" t="str">
        <f t="shared" si="6"/>
        <v>Case031.dat</v>
      </c>
    </row>
    <row r="41" spans="1:20" ht="13.5" thickBot="1" x14ac:dyDescent="0.25">
      <c r="A41" s="61">
        <f t="shared" si="3"/>
        <v>32</v>
      </c>
      <c r="B41" s="59"/>
      <c r="C41" s="59"/>
      <c r="D41" s="57"/>
      <c r="E41" s="57"/>
      <c r="F41" s="57"/>
      <c r="G41" s="57">
        <f t="shared" si="9"/>
        <v>135</v>
      </c>
      <c r="H41" s="57"/>
      <c r="I41" s="57"/>
      <c r="J41" s="57"/>
      <c r="K41" s="57"/>
      <c r="L41" s="57"/>
      <c r="M41" s="57"/>
      <c r="N41" s="57"/>
      <c r="O41" s="58">
        <f>10*COS(RADIANS(G41))</f>
        <v>-7.0710678118654746</v>
      </c>
      <c r="P41" s="58">
        <f>10*SIN(RADIANS(G41))</f>
        <v>7.0710678118654755</v>
      </c>
      <c r="Q41" s="57"/>
      <c r="R41" s="58">
        <f t="shared" si="1"/>
        <v>1.4142135623730949</v>
      </c>
      <c r="S41" s="58">
        <f t="shared" si="2"/>
        <v>1.4142135623730951</v>
      </c>
      <c r="T41" s="68" t="str">
        <f t="shared" si="6"/>
        <v>Case032.dat</v>
      </c>
    </row>
    <row r="42" spans="1:20" x14ac:dyDescent="0.2">
      <c r="A42" s="62">
        <f t="shared" si="3"/>
        <v>33</v>
      </c>
      <c r="B42" s="63"/>
      <c r="C42" s="63">
        <f>C34+45</f>
        <v>180</v>
      </c>
      <c r="D42" s="41">
        <v>8</v>
      </c>
      <c r="E42" s="41">
        <f>D42</f>
        <v>8</v>
      </c>
      <c r="F42" s="41">
        <f>D42*5</f>
        <v>40</v>
      </c>
      <c r="G42" s="24">
        <f t="shared" ref="G42" si="10">C42</f>
        <v>180</v>
      </c>
      <c r="H42" s="24" t="s">
        <v>109</v>
      </c>
      <c r="I42" s="24" t="s">
        <v>109</v>
      </c>
      <c r="J42" s="24" t="s">
        <v>109</v>
      </c>
      <c r="K42" s="24" t="s">
        <v>111</v>
      </c>
      <c r="L42" s="24" t="s">
        <v>109</v>
      </c>
      <c r="M42" s="24" t="s">
        <v>109</v>
      </c>
      <c r="N42" s="24" t="s">
        <v>109</v>
      </c>
      <c r="O42" s="52">
        <f>5*COS(RADIANS(G42))</f>
        <v>-5</v>
      </c>
      <c r="P42" s="52">
        <f>5*SIN(RADIANS(G42))</f>
        <v>6.1257422745431001E-16</v>
      </c>
      <c r="Q42" s="41">
        <v>0</v>
      </c>
      <c r="R42" s="52">
        <f t="shared" si="1"/>
        <v>2</v>
      </c>
      <c r="S42" s="52">
        <f t="shared" si="2"/>
        <v>2.45029690981724E-16</v>
      </c>
      <c r="T42" s="67" t="str">
        <f t="shared" si="6"/>
        <v>Case033.dat</v>
      </c>
    </row>
    <row r="43" spans="1:20" x14ac:dyDescent="0.2">
      <c r="A43" s="64">
        <f t="shared" si="3"/>
        <v>34</v>
      </c>
      <c r="B43" s="65"/>
      <c r="C43" s="65"/>
      <c r="D43" s="25"/>
      <c r="E43" s="25"/>
      <c r="F43" s="25"/>
      <c r="G43" s="25">
        <f>G42</f>
        <v>180</v>
      </c>
      <c r="H43" s="25"/>
      <c r="I43" s="25"/>
      <c r="J43" s="25"/>
      <c r="K43" s="25"/>
      <c r="L43" s="25"/>
      <c r="M43" s="25"/>
      <c r="N43" s="25"/>
      <c r="O43" s="58">
        <f>10*COS(RADIANS(G43))</f>
        <v>-10</v>
      </c>
      <c r="P43" s="58">
        <f>10*SIN(RADIANS(G43))</f>
        <v>1.22514845490862E-15</v>
      </c>
      <c r="Q43" s="57"/>
      <c r="R43" s="58">
        <f t="shared" si="1"/>
        <v>2</v>
      </c>
      <c r="S43" s="58">
        <f t="shared" si="2"/>
        <v>2.45029690981724E-16</v>
      </c>
      <c r="T43" s="68" t="str">
        <f t="shared" si="6"/>
        <v>Case034.dat</v>
      </c>
    </row>
    <row r="44" spans="1:20" x14ac:dyDescent="0.2">
      <c r="A44" s="64">
        <f t="shared" si="3"/>
        <v>35</v>
      </c>
      <c r="B44" s="65"/>
      <c r="C44" s="65"/>
      <c r="D44" s="25"/>
      <c r="E44" s="25"/>
      <c r="F44" s="25"/>
      <c r="G44" s="25">
        <f t="shared" ref="G44:G49" si="11">G43</f>
        <v>180</v>
      </c>
      <c r="H44" s="57" t="s">
        <v>112</v>
      </c>
      <c r="I44" s="57" t="s">
        <v>112</v>
      </c>
      <c r="J44" s="57" t="s">
        <v>112</v>
      </c>
      <c r="K44" s="57" t="s">
        <v>113</v>
      </c>
      <c r="L44" s="57" t="s">
        <v>112</v>
      </c>
      <c r="M44" s="57" t="s">
        <v>112</v>
      </c>
      <c r="N44" s="57" t="s">
        <v>112</v>
      </c>
      <c r="O44" s="53">
        <f>5*COS(RADIANS(G44))</f>
        <v>-5</v>
      </c>
      <c r="P44" s="53">
        <f>5*SIN(RADIANS(G44))</f>
        <v>6.1257422745431001E-16</v>
      </c>
      <c r="Q44" s="25"/>
      <c r="R44" s="53">
        <f t="shared" si="1"/>
        <v>2</v>
      </c>
      <c r="S44" s="53">
        <f t="shared" si="2"/>
        <v>2.45029690981724E-16</v>
      </c>
      <c r="T44" s="69" t="str">
        <f t="shared" si="6"/>
        <v>Case035.dat</v>
      </c>
    </row>
    <row r="45" spans="1:20" x14ac:dyDescent="0.2">
      <c r="A45" s="64">
        <f t="shared" si="3"/>
        <v>36</v>
      </c>
      <c r="B45" s="65"/>
      <c r="C45" s="65"/>
      <c r="D45" s="25"/>
      <c r="E45" s="25"/>
      <c r="F45" s="25"/>
      <c r="G45" s="25">
        <f t="shared" si="11"/>
        <v>180</v>
      </c>
      <c r="H45" s="57"/>
      <c r="I45" s="57"/>
      <c r="J45" s="57"/>
      <c r="K45" s="57"/>
      <c r="L45" s="57"/>
      <c r="M45" s="57"/>
      <c r="N45" s="57"/>
      <c r="O45" s="58">
        <f>10*COS(RADIANS(G45))</f>
        <v>-10</v>
      </c>
      <c r="P45" s="58">
        <f>10*SIN(RADIANS(G45))</f>
        <v>1.22514845490862E-15</v>
      </c>
      <c r="Q45" s="57"/>
      <c r="R45" s="58">
        <f t="shared" si="1"/>
        <v>2</v>
      </c>
      <c r="S45" s="58">
        <f t="shared" si="2"/>
        <v>2.45029690981724E-16</v>
      </c>
      <c r="T45" s="68" t="str">
        <f t="shared" si="6"/>
        <v>Case036.dat</v>
      </c>
    </row>
    <row r="46" spans="1:20" x14ac:dyDescent="0.2">
      <c r="A46" s="64">
        <f t="shared" si="3"/>
        <v>37</v>
      </c>
      <c r="B46" s="65"/>
      <c r="C46" s="65"/>
      <c r="D46" s="57">
        <v>10</v>
      </c>
      <c r="E46" s="57">
        <f>D46</f>
        <v>10</v>
      </c>
      <c r="F46" s="57">
        <f>D46*5</f>
        <v>50</v>
      </c>
      <c r="G46" s="57">
        <f t="shared" si="11"/>
        <v>180</v>
      </c>
      <c r="H46" s="25" t="s">
        <v>109</v>
      </c>
      <c r="I46" s="25" t="s">
        <v>109</v>
      </c>
      <c r="J46" s="25" t="s">
        <v>109</v>
      </c>
      <c r="K46" s="25" t="s">
        <v>111</v>
      </c>
      <c r="L46" s="25" t="s">
        <v>109</v>
      </c>
      <c r="M46" s="25" t="s">
        <v>109</v>
      </c>
      <c r="N46" s="25" t="s">
        <v>109</v>
      </c>
      <c r="O46" s="53">
        <f>5*COS(RADIANS(G46))</f>
        <v>-5</v>
      </c>
      <c r="P46" s="53">
        <f>5*SIN(RADIANS(G46))</f>
        <v>6.1257422745431001E-16</v>
      </c>
      <c r="Q46" s="25"/>
      <c r="R46" s="53">
        <f t="shared" si="1"/>
        <v>2</v>
      </c>
      <c r="S46" s="53">
        <f t="shared" si="2"/>
        <v>2.45029690981724E-16</v>
      </c>
      <c r="T46" s="69" t="str">
        <f t="shared" si="6"/>
        <v>Case037.dat</v>
      </c>
    </row>
    <row r="47" spans="1:20" x14ac:dyDescent="0.2">
      <c r="A47" s="64">
        <f t="shared" si="3"/>
        <v>38</v>
      </c>
      <c r="B47" s="65"/>
      <c r="C47" s="65"/>
      <c r="D47" s="57"/>
      <c r="E47" s="57"/>
      <c r="F47" s="57"/>
      <c r="G47" s="57">
        <f t="shared" si="11"/>
        <v>180</v>
      </c>
      <c r="H47" s="25"/>
      <c r="I47" s="25"/>
      <c r="J47" s="25"/>
      <c r="K47" s="25"/>
      <c r="L47" s="25"/>
      <c r="M47" s="25"/>
      <c r="N47" s="25"/>
      <c r="O47" s="58">
        <f>10*COS(RADIANS(G47))</f>
        <v>-10</v>
      </c>
      <c r="P47" s="58">
        <f>10*SIN(RADIANS(G47))</f>
        <v>1.22514845490862E-15</v>
      </c>
      <c r="Q47" s="57"/>
      <c r="R47" s="58">
        <f t="shared" si="1"/>
        <v>2</v>
      </c>
      <c r="S47" s="58">
        <f t="shared" si="2"/>
        <v>2.45029690981724E-16</v>
      </c>
      <c r="T47" s="68" t="str">
        <f t="shared" si="6"/>
        <v>Case038.dat</v>
      </c>
    </row>
    <row r="48" spans="1:20" x14ac:dyDescent="0.2">
      <c r="A48" s="64">
        <f t="shared" si="3"/>
        <v>39</v>
      </c>
      <c r="B48" s="65"/>
      <c r="C48" s="65"/>
      <c r="D48" s="57"/>
      <c r="E48" s="57"/>
      <c r="F48" s="57"/>
      <c r="G48" s="57">
        <f t="shared" si="11"/>
        <v>180</v>
      </c>
      <c r="H48" s="57" t="s">
        <v>112</v>
      </c>
      <c r="I48" s="57" t="s">
        <v>112</v>
      </c>
      <c r="J48" s="57" t="s">
        <v>112</v>
      </c>
      <c r="K48" s="57" t="s">
        <v>113</v>
      </c>
      <c r="L48" s="57" t="s">
        <v>112</v>
      </c>
      <c r="M48" s="57" t="s">
        <v>112</v>
      </c>
      <c r="N48" s="57" t="s">
        <v>112</v>
      </c>
      <c r="O48" s="53">
        <f>5*COS(RADIANS(G48))</f>
        <v>-5</v>
      </c>
      <c r="P48" s="53">
        <f>5*SIN(RADIANS(G48))</f>
        <v>6.1257422745431001E-16</v>
      </c>
      <c r="Q48" s="25"/>
      <c r="R48" s="53">
        <f t="shared" si="1"/>
        <v>2</v>
      </c>
      <c r="S48" s="53">
        <f t="shared" si="2"/>
        <v>2.45029690981724E-16</v>
      </c>
      <c r="T48" s="69" t="str">
        <f t="shared" si="6"/>
        <v>Case039.dat</v>
      </c>
    </row>
    <row r="49" spans="1:20" ht="13.5" thickBot="1" x14ac:dyDescent="0.25">
      <c r="A49" s="64">
        <f t="shared" si="3"/>
        <v>40</v>
      </c>
      <c r="B49" s="66"/>
      <c r="C49" s="66"/>
      <c r="D49" s="57"/>
      <c r="E49" s="57"/>
      <c r="F49" s="57"/>
      <c r="G49" s="57">
        <f t="shared" si="11"/>
        <v>180</v>
      </c>
      <c r="H49" s="57"/>
      <c r="I49" s="57"/>
      <c r="J49" s="57"/>
      <c r="K49" s="57"/>
      <c r="L49" s="57"/>
      <c r="M49" s="57"/>
      <c r="N49" s="57"/>
      <c r="O49" s="58">
        <f>10*COS(RADIANS(G49))</f>
        <v>-10</v>
      </c>
      <c r="P49" s="58">
        <f>10*SIN(RADIANS(G49))</f>
        <v>1.22514845490862E-15</v>
      </c>
      <c r="Q49" s="57"/>
      <c r="R49" s="58">
        <f t="shared" si="1"/>
        <v>2</v>
      </c>
      <c r="S49" s="58">
        <f t="shared" si="2"/>
        <v>2.45029690981724E-16</v>
      </c>
      <c r="T49" s="68" t="str">
        <f t="shared" si="6"/>
        <v>Case040.dat</v>
      </c>
    </row>
    <row r="50" spans="1:20" x14ac:dyDescent="0.2">
      <c r="A50" s="54">
        <f t="shared" si="3"/>
        <v>41</v>
      </c>
      <c r="B50" s="55"/>
      <c r="C50" s="55">
        <f>C42+45</f>
        <v>225</v>
      </c>
      <c r="D50" s="41">
        <v>8</v>
      </c>
      <c r="E50" s="41">
        <f>D50</f>
        <v>8</v>
      </c>
      <c r="F50" s="41">
        <f>D50*5</f>
        <v>40</v>
      </c>
      <c r="G50" s="24">
        <f t="shared" ref="G50" si="12">C50</f>
        <v>225</v>
      </c>
      <c r="H50" s="24" t="s">
        <v>109</v>
      </c>
      <c r="I50" s="24" t="s">
        <v>109</v>
      </c>
      <c r="J50" s="24" t="s">
        <v>109</v>
      </c>
      <c r="K50" s="24" t="s">
        <v>111</v>
      </c>
      <c r="L50" s="24" t="s">
        <v>109</v>
      </c>
      <c r="M50" s="24" t="s">
        <v>109</v>
      </c>
      <c r="N50" s="24" t="s">
        <v>109</v>
      </c>
      <c r="O50" s="52">
        <f>5*COS(RADIANS(G50))</f>
        <v>-3.5355339059327386</v>
      </c>
      <c r="P50" s="52">
        <f>5*SIN(RADIANS(G50))</f>
        <v>-3.5355339059327373</v>
      </c>
      <c r="Q50" s="41">
        <f>Q42+45</f>
        <v>45</v>
      </c>
      <c r="R50" s="52">
        <f t="shared" si="1"/>
        <v>1.4142135623730954</v>
      </c>
      <c r="S50" s="52">
        <f t="shared" si="2"/>
        <v>-1.4142135623730949</v>
      </c>
      <c r="T50" s="67" t="str">
        <f t="shared" si="6"/>
        <v>Case041.dat</v>
      </c>
    </row>
    <row r="51" spans="1:20" x14ac:dyDescent="0.2">
      <c r="A51" s="56">
        <f t="shared" si="3"/>
        <v>42</v>
      </c>
      <c r="B51" s="57"/>
      <c r="C51" s="57"/>
      <c r="D51" s="25"/>
      <c r="E51" s="25"/>
      <c r="F51" s="25"/>
      <c r="G51" s="25">
        <f>G50</f>
        <v>225</v>
      </c>
      <c r="H51" s="25"/>
      <c r="I51" s="25"/>
      <c r="J51" s="25"/>
      <c r="K51" s="25"/>
      <c r="L51" s="25"/>
      <c r="M51" s="25"/>
      <c r="N51" s="25"/>
      <c r="O51" s="58">
        <f>10*COS(RADIANS(G51))</f>
        <v>-7.0710678118654773</v>
      </c>
      <c r="P51" s="58">
        <f>10*SIN(RADIANS(G51))</f>
        <v>-7.0710678118654746</v>
      </c>
      <c r="Q51" s="57"/>
      <c r="R51" s="58">
        <f t="shared" si="1"/>
        <v>1.4142135623730954</v>
      </c>
      <c r="S51" s="58">
        <f t="shared" si="2"/>
        <v>-1.4142135623730949</v>
      </c>
      <c r="T51" s="68" t="str">
        <f t="shared" si="6"/>
        <v>Case042.dat</v>
      </c>
    </row>
    <row r="52" spans="1:20" x14ac:dyDescent="0.2">
      <c r="A52" s="56">
        <f t="shared" si="3"/>
        <v>43</v>
      </c>
      <c r="B52" s="57"/>
      <c r="C52" s="57"/>
      <c r="D52" s="25"/>
      <c r="E52" s="25"/>
      <c r="F52" s="25"/>
      <c r="G52" s="25">
        <f t="shared" ref="G52:G57" si="13">G51</f>
        <v>225</v>
      </c>
      <c r="H52" s="57" t="s">
        <v>112</v>
      </c>
      <c r="I52" s="57" t="s">
        <v>112</v>
      </c>
      <c r="J52" s="57" t="s">
        <v>112</v>
      </c>
      <c r="K52" s="57" t="s">
        <v>113</v>
      </c>
      <c r="L52" s="57" t="s">
        <v>112</v>
      </c>
      <c r="M52" s="57" t="s">
        <v>112</v>
      </c>
      <c r="N52" s="57" t="s">
        <v>112</v>
      </c>
      <c r="O52" s="53">
        <f>5*COS(RADIANS(G52))</f>
        <v>-3.5355339059327386</v>
      </c>
      <c r="P52" s="53">
        <f>5*SIN(RADIANS(G52))</f>
        <v>-3.5355339059327373</v>
      </c>
      <c r="Q52" s="25"/>
      <c r="R52" s="53">
        <f t="shared" si="1"/>
        <v>1.4142135623730954</v>
      </c>
      <c r="S52" s="53">
        <f t="shared" si="2"/>
        <v>-1.4142135623730949</v>
      </c>
      <c r="T52" s="69" t="str">
        <f t="shared" si="6"/>
        <v>Case043.dat</v>
      </c>
    </row>
    <row r="53" spans="1:20" x14ac:dyDescent="0.2">
      <c r="A53" s="56">
        <f t="shared" si="3"/>
        <v>44</v>
      </c>
      <c r="B53" s="57"/>
      <c r="C53" s="57"/>
      <c r="D53" s="25"/>
      <c r="E53" s="25"/>
      <c r="F53" s="25"/>
      <c r="G53" s="25">
        <f t="shared" si="13"/>
        <v>225</v>
      </c>
      <c r="H53" s="57"/>
      <c r="I53" s="57"/>
      <c r="J53" s="57"/>
      <c r="K53" s="57"/>
      <c r="L53" s="57"/>
      <c r="M53" s="57"/>
      <c r="N53" s="57"/>
      <c r="O53" s="58">
        <f>10*COS(RADIANS(G53))</f>
        <v>-7.0710678118654773</v>
      </c>
      <c r="P53" s="58">
        <f>10*SIN(RADIANS(G53))</f>
        <v>-7.0710678118654746</v>
      </c>
      <c r="Q53" s="57"/>
      <c r="R53" s="58">
        <f t="shared" si="1"/>
        <v>1.4142135623730954</v>
      </c>
      <c r="S53" s="58">
        <f t="shared" si="2"/>
        <v>-1.4142135623730949</v>
      </c>
      <c r="T53" s="68" t="str">
        <f t="shared" si="6"/>
        <v>Case044.dat</v>
      </c>
    </row>
    <row r="54" spans="1:20" x14ac:dyDescent="0.2">
      <c r="A54" s="56">
        <f t="shared" si="3"/>
        <v>45</v>
      </c>
      <c r="B54" s="57"/>
      <c r="C54" s="57"/>
      <c r="D54" s="57">
        <v>10</v>
      </c>
      <c r="E54" s="57">
        <f>D54</f>
        <v>10</v>
      </c>
      <c r="F54" s="57">
        <f>D54*5</f>
        <v>50</v>
      </c>
      <c r="G54" s="57">
        <f t="shared" si="13"/>
        <v>225</v>
      </c>
      <c r="H54" s="25" t="s">
        <v>109</v>
      </c>
      <c r="I54" s="25" t="s">
        <v>109</v>
      </c>
      <c r="J54" s="25" t="s">
        <v>109</v>
      </c>
      <c r="K54" s="25" t="s">
        <v>111</v>
      </c>
      <c r="L54" s="25" t="s">
        <v>109</v>
      </c>
      <c r="M54" s="25" t="s">
        <v>109</v>
      </c>
      <c r="N54" s="25" t="s">
        <v>109</v>
      </c>
      <c r="O54" s="53">
        <f>5*COS(RADIANS(G54))</f>
        <v>-3.5355339059327386</v>
      </c>
      <c r="P54" s="53">
        <f>5*SIN(RADIANS(G54))</f>
        <v>-3.5355339059327373</v>
      </c>
      <c r="Q54" s="25"/>
      <c r="R54" s="53">
        <f t="shared" si="1"/>
        <v>1.4142135623730954</v>
      </c>
      <c r="S54" s="53">
        <f t="shared" si="2"/>
        <v>-1.4142135623730949</v>
      </c>
      <c r="T54" s="69" t="str">
        <f t="shared" si="6"/>
        <v>Case045.dat</v>
      </c>
    </row>
    <row r="55" spans="1:20" x14ac:dyDescent="0.2">
      <c r="A55" s="56">
        <f t="shared" si="3"/>
        <v>46</v>
      </c>
      <c r="B55" s="57"/>
      <c r="C55" s="57"/>
      <c r="D55" s="57"/>
      <c r="E55" s="57"/>
      <c r="F55" s="57"/>
      <c r="G55" s="57">
        <f t="shared" si="13"/>
        <v>225</v>
      </c>
      <c r="H55" s="25"/>
      <c r="I55" s="25"/>
      <c r="J55" s="25"/>
      <c r="K55" s="25"/>
      <c r="L55" s="25"/>
      <c r="M55" s="25"/>
      <c r="N55" s="25"/>
      <c r="O55" s="58">
        <f>10*COS(RADIANS(G55))</f>
        <v>-7.0710678118654773</v>
      </c>
      <c r="P55" s="58">
        <f>10*SIN(RADIANS(G55))</f>
        <v>-7.0710678118654746</v>
      </c>
      <c r="Q55" s="57"/>
      <c r="R55" s="58">
        <f t="shared" si="1"/>
        <v>1.4142135623730954</v>
      </c>
      <c r="S55" s="58">
        <f t="shared" si="2"/>
        <v>-1.4142135623730949</v>
      </c>
      <c r="T55" s="68" t="str">
        <f t="shared" si="6"/>
        <v>Case046.dat</v>
      </c>
    </row>
    <row r="56" spans="1:20" x14ac:dyDescent="0.2">
      <c r="A56" s="56">
        <f t="shared" si="3"/>
        <v>47</v>
      </c>
      <c r="B56" s="57"/>
      <c r="C56" s="57"/>
      <c r="D56" s="57"/>
      <c r="E56" s="57"/>
      <c r="F56" s="57"/>
      <c r="G56" s="57">
        <f t="shared" si="13"/>
        <v>225</v>
      </c>
      <c r="H56" s="57" t="s">
        <v>112</v>
      </c>
      <c r="I56" s="57" t="s">
        <v>112</v>
      </c>
      <c r="J56" s="57" t="s">
        <v>112</v>
      </c>
      <c r="K56" s="57" t="s">
        <v>113</v>
      </c>
      <c r="L56" s="57" t="s">
        <v>112</v>
      </c>
      <c r="M56" s="57" t="s">
        <v>112</v>
      </c>
      <c r="N56" s="57" t="s">
        <v>112</v>
      </c>
      <c r="O56" s="53">
        <f>5*COS(RADIANS(G56))</f>
        <v>-3.5355339059327386</v>
      </c>
      <c r="P56" s="53">
        <f>5*SIN(RADIANS(G56))</f>
        <v>-3.5355339059327373</v>
      </c>
      <c r="Q56" s="25"/>
      <c r="R56" s="53">
        <f t="shared" si="1"/>
        <v>1.4142135623730954</v>
      </c>
      <c r="S56" s="53">
        <f t="shared" si="2"/>
        <v>-1.4142135623730949</v>
      </c>
      <c r="T56" s="69" t="str">
        <f t="shared" si="6"/>
        <v>Case047.dat</v>
      </c>
    </row>
    <row r="57" spans="1:20" ht="13.5" thickBot="1" x14ac:dyDescent="0.25">
      <c r="A57" s="61">
        <f t="shared" si="3"/>
        <v>48</v>
      </c>
      <c r="B57" s="59"/>
      <c r="C57" s="59"/>
      <c r="D57" s="57"/>
      <c r="E57" s="57"/>
      <c r="F57" s="57"/>
      <c r="G57" s="57">
        <f t="shared" si="13"/>
        <v>225</v>
      </c>
      <c r="H57" s="57"/>
      <c r="I57" s="57"/>
      <c r="J57" s="57"/>
      <c r="K57" s="57"/>
      <c r="L57" s="57"/>
      <c r="M57" s="57"/>
      <c r="N57" s="57"/>
      <c r="O57" s="58">
        <f>10*COS(RADIANS(G57))</f>
        <v>-7.0710678118654773</v>
      </c>
      <c r="P57" s="58">
        <f>10*SIN(RADIANS(G57))</f>
        <v>-7.0710678118654746</v>
      </c>
      <c r="Q57" s="57"/>
      <c r="R57" s="58">
        <f t="shared" si="1"/>
        <v>1.4142135623730954</v>
      </c>
      <c r="S57" s="58">
        <f t="shared" si="2"/>
        <v>-1.4142135623730949</v>
      </c>
      <c r="T57" s="68" t="str">
        <f t="shared" si="6"/>
        <v>Case048.dat</v>
      </c>
    </row>
    <row r="58" spans="1:20" x14ac:dyDescent="0.2">
      <c r="A58" s="62">
        <f t="shared" si="3"/>
        <v>49</v>
      </c>
      <c r="B58" s="63"/>
      <c r="C58" s="63">
        <f>C50+45</f>
        <v>270</v>
      </c>
      <c r="D58" s="41">
        <v>8</v>
      </c>
      <c r="E58" s="41">
        <f>D58</f>
        <v>8</v>
      </c>
      <c r="F58" s="41">
        <f>D58*5</f>
        <v>40</v>
      </c>
      <c r="G58" s="24">
        <f t="shared" ref="G58" si="14">C58</f>
        <v>270</v>
      </c>
      <c r="H58" s="24" t="s">
        <v>109</v>
      </c>
      <c r="I58" s="24" t="s">
        <v>109</v>
      </c>
      <c r="J58" s="24" t="s">
        <v>109</v>
      </c>
      <c r="K58" s="24" t="s">
        <v>111</v>
      </c>
      <c r="L58" s="24" t="s">
        <v>109</v>
      </c>
      <c r="M58" s="24" t="s">
        <v>109</v>
      </c>
      <c r="N58" s="24" t="s">
        <v>109</v>
      </c>
      <c r="O58" s="52">
        <f>5*COS(RADIANS(G58))</f>
        <v>-9.1886134118146501E-16</v>
      </c>
      <c r="P58" s="52">
        <f>5*SIN(RADIANS(G58))</f>
        <v>-5</v>
      </c>
      <c r="Q58" s="41">
        <f>Q50+45</f>
        <v>90</v>
      </c>
      <c r="R58" s="52">
        <f t="shared" si="1"/>
        <v>3.67544536472586E-16</v>
      </c>
      <c r="S58" s="52">
        <f t="shared" si="2"/>
        <v>-2</v>
      </c>
      <c r="T58" s="67" t="str">
        <f t="shared" si="6"/>
        <v>Case049.dat</v>
      </c>
    </row>
    <row r="59" spans="1:20" x14ac:dyDescent="0.2">
      <c r="A59" s="64">
        <f t="shared" si="3"/>
        <v>50</v>
      </c>
      <c r="B59" s="65"/>
      <c r="C59" s="65"/>
      <c r="D59" s="25"/>
      <c r="E59" s="25"/>
      <c r="F59" s="25"/>
      <c r="G59" s="25">
        <f>G58</f>
        <v>270</v>
      </c>
      <c r="H59" s="25"/>
      <c r="I59" s="25"/>
      <c r="J59" s="25"/>
      <c r="K59" s="25"/>
      <c r="L59" s="25"/>
      <c r="M59" s="25"/>
      <c r="N59" s="25"/>
      <c r="O59" s="58">
        <f>10*COS(RADIANS(G59))</f>
        <v>-1.83772268236293E-15</v>
      </c>
      <c r="P59" s="58">
        <f>10*SIN(RADIANS(G59))</f>
        <v>-10</v>
      </c>
      <c r="Q59" s="57"/>
      <c r="R59" s="58">
        <f t="shared" si="1"/>
        <v>3.67544536472586E-16</v>
      </c>
      <c r="S59" s="58">
        <f t="shared" si="2"/>
        <v>-2</v>
      </c>
      <c r="T59" s="68" t="str">
        <f t="shared" si="6"/>
        <v>Case050.dat</v>
      </c>
    </row>
    <row r="60" spans="1:20" x14ac:dyDescent="0.2">
      <c r="A60" s="64">
        <f t="shared" si="3"/>
        <v>51</v>
      </c>
      <c r="B60" s="65"/>
      <c r="C60" s="65"/>
      <c r="D60" s="25"/>
      <c r="E60" s="25"/>
      <c r="F60" s="25"/>
      <c r="G60" s="25">
        <f t="shared" ref="G60:G65" si="15">G59</f>
        <v>270</v>
      </c>
      <c r="H60" s="57" t="s">
        <v>112</v>
      </c>
      <c r="I60" s="57" t="s">
        <v>112</v>
      </c>
      <c r="J60" s="57" t="s">
        <v>112</v>
      </c>
      <c r="K60" s="57" t="s">
        <v>113</v>
      </c>
      <c r="L60" s="57" t="s">
        <v>112</v>
      </c>
      <c r="M60" s="57" t="s">
        <v>112</v>
      </c>
      <c r="N60" s="57" t="s">
        <v>112</v>
      </c>
      <c r="O60" s="53">
        <f>5*COS(RADIANS(G60))</f>
        <v>-9.1886134118146501E-16</v>
      </c>
      <c r="P60" s="53">
        <f>5*SIN(RADIANS(G60))</f>
        <v>-5</v>
      </c>
      <c r="Q60" s="25"/>
      <c r="R60" s="53">
        <f t="shared" si="1"/>
        <v>3.67544536472586E-16</v>
      </c>
      <c r="S60" s="53">
        <f t="shared" si="2"/>
        <v>-2</v>
      </c>
      <c r="T60" s="69" t="str">
        <f t="shared" si="6"/>
        <v>Case051.dat</v>
      </c>
    </row>
    <row r="61" spans="1:20" x14ac:dyDescent="0.2">
      <c r="A61" s="64">
        <f t="shared" si="3"/>
        <v>52</v>
      </c>
      <c r="B61" s="65"/>
      <c r="C61" s="65"/>
      <c r="D61" s="25"/>
      <c r="E61" s="25"/>
      <c r="F61" s="25"/>
      <c r="G61" s="25">
        <f t="shared" si="15"/>
        <v>270</v>
      </c>
      <c r="H61" s="57"/>
      <c r="I61" s="57"/>
      <c r="J61" s="57"/>
      <c r="K61" s="57"/>
      <c r="L61" s="57"/>
      <c r="M61" s="57"/>
      <c r="N61" s="57"/>
      <c r="O61" s="58">
        <f>10*COS(RADIANS(G61))</f>
        <v>-1.83772268236293E-15</v>
      </c>
      <c r="P61" s="58">
        <f>10*SIN(RADIANS(G61))</f>
        <v>-10</v>
      </c>
      <c r="Q61" s="57"/>
      <c r="R61" s="58">
        <f t="shared" si="1"/>
        <v>3.67544536472586E-16</v>
      </c>
      <c r="S61" s="58">
        <f t="shared" si="2"/>
        <v>-2</v>
      </c>
      <c r="T61" s="68" t="str">
        <f t="shared" si="6"/>
        <v>Case052.dat</v>
      </c>
    </row>
    <row r="62" spans="1:20" x14ac:dyDescent="0.2">
      <c r="A62" s="64">
        <f t="shared" si="3"/>
        <v>53</v>
      </c>
      <c r="B62" s="65"/>
      <c r="C62" s="65"/>
      <c r="D62" s="57">
        <v>10</v>
      </c>
      <c r="E62" s="57">
        <f>D62</f>
        <v>10</v>
      </c>
      <c r="F62" s="57">
        <f>D62*5</f>
        <v>50</v>
      </c>
      <c r="G62" s="57">
        <f t="shared" si="15"/>
        <v>270</v>
      </c>
      <c r="H62" s="25" t="s">
        <v>109</v>
      </c>
      <c r="I62" s="25" t="s">
        <v>109</v>
      </c>
      <c r="J62" s="25" t="s">
        <v>109</v>
      </c>
      <c r="K62" s="25" t="s">
        <v>111</v>
      </c>
      <c r="L62" s="25" t="s">
        <v>109</v>
      </c>
      <c r="M62" s="25" t="s">
        <v>109</v>
      </c>
      <c r="N62" s="25" t="s">
        <v>109</v>
      </c>
      <c r="O62" s="53">
        <f>5*COS(RADIANS(G62))</f>
        <v>-9.1886134118146501E-16</v>
      </c>
      <c r="P62" s="53">
        <f>5*SIN(RADIANS(G62))</f>
        <v>-5</v>
      </c>
      <c r="Q62" s="25"/>
      <c r="R62" s="53">
        <f t="shared" si="1"/>
        <v>3.67544536472586E-16</v>
      </c>
      <c r="S62" s="53">
        <f t="shared" si="2"/>
        <v>-2</v>
      </c>
      <c r="T62" s="69" t="str">
        <f t="shared" si="6"/>
        <v>Case053.dat</v>
      </c>
    </row>
    <row r="63" spans="1:20" x14ac:dyDescent="0.2">
      <c r="A63" s="64">
        <f t="shared" si="3"/>
        <v>54</v>
      </c>
      <c r="B63" s="65"/>
      <c r="C63" s="65"/>
      <c r="D63" s="57"/>
      <c r="E63" s="57"/>
      <c r="F63" s="57"/>
      <c r="G63" s="57">
        <f t="shared" si="15"/>
        <v>270</v>
      </c>
      <c r="H63" s="25"/>
      <c r="I63" s="25"/>
      <c r="J63" s="25"/>
      <c r="K63" s="25"/>
      <c r="L63" s="25"/>
      <c r="M63" s="25"/>
      <c r="N63" s="25"/>
      <c r="O63" s="58">
        <f>10*COS(RADIANS(G63))</f>
        <v>-1.83772268236293E-15</v>
      </c>
      <c r="P63" s="58">
        <f>10*SIN(RADIANS(G63))</f>
        <v>-10</v>
      </c>
      <c r="Q63" s="57"/>
      <c r="R63" s="58">
        <f t="shared" si="1"/>
        <v>3.67544536472586E-16</v>
      </c>
      <c r="S63" s="58">
        <f t="shared" si="2"/>
        <v>-2</v>
      </c>
      <c r="T63" s="68" t="str">
        <f t="shared" si="6"/>
        <v>Case054.dat</v>
      </c>
    </row>
    <row r="64" spans="1:20" x14ac:dyDescent="0.2">
      <c r="A64" s="64">
        <f t="shared" si="3"/>
        <v>55</v>
      </c>
      <c r="B64" s="65"/>
      <c r="C64" s="65"/>
      <c r="D64" s="57"/>
      <c r="E64" s="57"/>
      <c r="F64" s="57"/>
      <c r="G64" s="57">
        <f t="shared" si="15"/>
        <v>270</v>
      </c>
      <c r="H64" s="57" t="s">
        <v>112</v>
      </c>
      <c r="I64" s="57" t="s">
        <v>112</v>
      </c>
      <c r="J64" s="57" t="s">
        <v>112</v>
      </c>
      <c r="K64" s="57" t="s">
        <v>113</v>
      </c>
      <c r="L64" s="57" t="s">
        <v>112</v>
      </c>
      <c r="M64" s="57" t="s">
        <v>112</v>
      </c>
      <c r="N64" s="57" t="s">
        <v>112</v>
      </c>
      <c r="O64" s="53">
        <f>5*COS(RADIANS(G64))</f>
        <v>-9.1886134118146501E-16</v>
      </c>
      <c r="P64" s="53">
        <f>5*SIN(RADIANS(G64))</f>
        <v>-5</v>
      </c>
      <c r="Q64" s="25"/>
      <c r="R64" s="53">
        <f t="shared" si="1"/>
        <v>3.67544536472586E-16</v>
      </c>
      <c r="S64" s="53">
        <f t="shared" si="2"/>
        <v>-2</v>
      </c>
      <c r="T64" s="69" t="str">
        <f t="shared" si="6"/>
        <v>Case055.dat</v>
      </c>
    </row>
    <row r="65" spans="1:20" ht="13.5" thickBot="1" x14ac:dyDescent="0.25">
      <c r="A65" s="64">
        <f t="shared" si="3"/>
        <v>56</v>
      </c>
      <c r="B65" s="66"/>
      <c r="C65" s="66"/>
      <c r="D65" s="57"/>
      <c r="E65" s="57"/>
      <c r="F65" s="57"/>
      <c r="G65" s="57">
        <f t="shared" si="15"/>
        <v>270</v>
      </c>
      <c r="H65" s="57"/>
      <c r="I65" s="57"/>
      <c r="J65" s="57"/>
      <c r="K65" s="57"/>
      <c r="L65" s="57"/>
      <c r="M65" s="57"/>
      <c r="N65" s="57"/>
      <c r="O65" s="58">
        <f>10*COS(RADIANS(G65))</f>
        <v>-1.83772268236293E-15</v>
      </c>
      <c r="P65" s="58">
        <f>10*SIN(RADIANS(G65))</f>
        <v>-10</v>
      </c>
      <c r="Q65" s="57"/>
      <c r="R65" s="58">
        <f t="shared" si="1"/>
        <v>3.67544536472586E-16</v>
      </c>
      <c r="S65" s="58">
        <f t="shared" si="2"/>
        <v>-2</v>
      </c>
      <c r="T65" s="68" t="str">
        <f t="shared" si="6"/>
        <v>Case056.dat</v>
      </c>
    </row>
    <row r="66" spans="1:20" x14ac:dyDescent="0.2">
      <c r="A66" s="54">
        <f t="shared" si="3"/>
        <v>57</v>
      </c>
      <c r="B66" s="55"/>
      <c r="C66" s="55">
        <f>C58+45</f>
        <v>315</v>
      </c>
      <c r="D66" s="41">
        <v>8</v>
      </c>
      <c r="E66" s="41">
        <f>D66</f>
        <v>8</v>
      </c>
      <c r="F66" s="41">
        <f>D66*5</f>
        <v>40</v>
      </c>
      <c r="G66" s="24">
        <f t="shared" ref="G66" si="16">C66</f>
        <v>315</v>
      </c>
      <c r="H66" s="24" t="s">
        <v>109</v>
      </c>
      <c r="I66" s="24" t="s">
        <v>109</v>
      </c>
      <c r="J66" s="24" t="s">
        <v>109</v>
      </c>
      <c r="K66" s="24" t="s">
        <v>111</v>
      </c>
      <c r="L66" s="24" t="s">
        <v>109</v>
      </c>
      <c r="M66" s="24" t="s">
        <v>109</v>
      </c>
      <c r="N66" s="24" t="s">
        <v>109</v>
      </c>
      <c r="O66" s="52">
        <f>5*COS(RADIANS(G66))</f>
        <v>3.5355339059327369</v>
      </c>
      <c r="P66" s="52">
        <f>5*SIN(RADIANS(G66))</f>
        <v>-3.5355339059327386</v>
      </c>
      <c r="Q66" s="41">
        <f>Q58+45</f>
        <v>135</v>
      </c>
      <c r="R66" s="52">
        <f t="shared" si="1"/>
        <v>-1.4142135623730947</v>
      </c>
      <c r="S66" s="52">
        <f t="shared" si="2"/>
        <v>-1.4142135623730954</v>
      </c>
      <c r="T66" s="67" t="str">
        <f t="shared" si="6"/>
        <v>Case057.dat</v>
      </c>
    </row>
    <row r="67" spans="1:20" x14ac:dyDescent="0.2">
      <c r="A67" s="56">
        <f t="shared" si="3"/>
        <v>58</v>
      </c>
      <c r="B67" s="57"/>
      <c r="C67" s="57"/>
      <c r="D67" s="25"/>
      <c r="E67" s="25"/>
      <c r="F67" s="25"/>
      <c r="G67" s="25">
        <f>G66</f>
        <v>315</v>
      </c>
      <c r="H67" s="25"/>
      <c r="I67" s="25"/>
      <c r="J67" s="25"/>
      <c r="K67" s="25"/>
      <c r="L67" s="25"/>
      <c r="M67" s="25"/>
      <c r="N67" s="25"/>
      <c r="O67" s="58">
        <f>10*COS(RADIANS(G67))</f>
        <v>7.0710678118654737</v>
      </c>
      <c r="P67" s="58">
        <f>10*SIN(RADIANS(G67))</f>
        <v>-7.0710678118654773</v>
      </c>
      <c r="Q67" s="57"/>
      <c r="R67" s="58">
        <f t="shared" si="1"/>
        <v>-1.4142135623730947</v>
      </c>
      <c r="S67" s="58">
        <f t="shared" si="2"/>
        <v>-1.4142135623730954</v>
      </c>
      <c r="T67" s="68" t="str">
        <f t="shared" si="6"/>
        <v>Case058.dat</v>
      </c>
    </row>
    <row r="68" spans="1:20" x14ac:dyDescent="0.2">
      <c r="A68" s="56">
        <f t="shared" si="3"/>
        <v>59</v>
      </c>
      <c r="B68" s="57"/>
      <c r="C68" s="57"/>
      <c r="D68" s="25"/>
      <c r="E68" s="25"/>
      <c r="F68" s="25"/>
      <c r="G68" s="25">
        <f t="shared" ref="G68:G73" si="17">G67</f>
        <v>315</v>
      </c>
      <c r="H68" s="57" t="s">
        <v>112</v>
      </c>
      <c r="I68" s="57" t="s">
        <v>112</v>
      </c>
      <c r="J68" s="57" t="s">
        <v>112</v>
      </c>
      <c r="K68" s="57" t="s">
        <v>113</v>
      </c>
      <c r="L68" s="57" t="s">
        <v>112</v>
      </c>
      <c r="M68" s="57" t="s">
        <v>112</v>
      </c>
      <c r="N68" s="57" t="s">
        <v>112</v>
      </c>
      <c r="O68" s="53">
        <f>5*COS(RADIANS(G68))</f>
        <v>3.5355339059327369</v>
      </c>
      <c r="P68" s="53">
        <f>5*SIN(RADIANS(G68))</f>
        <v>-3.5355339059327386</v>
      </c>
      <c r="Q68" s="25"/>
      <c r="R68" s="53">
        <f t="shared" si="1"/>
        <v>-1.4142135623730947</v>
      </c>
      <c r="S68" s="53">
        <f t="shared" si="2"/>
        <v>-1.4142135623730954</v>
      </c>
      <c r="T68" s="69" t="str">
        <f t="shared" si="6"/>
        <v>Case059.dat</v>
      </c>
    </row>
    <row r="69" spans="1:20" x14ac:dyDescent="0.2">
      <c r="A69" s="56">
        <f t="shared" si="3"/>
        <v>60</v>
      </c>
      <c r="B69" s="57"/>
      <c r="C69" s="57"/>
      <c r="D69" s="25"/>
      <c r="E69" s="25"/>
      <c r="F69" s="25"/>
      <c r="G69" s="25">
        <f t="shared" si="17"/>
        <v>315</v>
      </c>
      <c r="H69" s="57"/>
      <c r="I69" s="57"/>
      <c r="J69" s="57"/>
      <c r="K69" s="57"/>
      <c r="L69" s="57"/>
      <c r="M69" s="57"/>
      <c r="N69" s="57"/>
      <c r="O69" s="58">
        <f>10*COS(RADIANS(G69))</f>
        <v>7.0710678118654737</v>
      </c>
      <c r="P69" s="58">
        <f>10*SIN(RADIANS(G69))</f>
        <v>-7.0710678118654773</v>
      </c>
      <c r="Q69" s="57"/>
      <c r="R69" s="58">
        <f t="shared" si="1"/>
        <v>-1.4142135623730947</v>
      </c>
      <c r="S69" s="58">
        <f t="shared" si="2"/>
        <v>-1.4142135623730954</v>
      </c>
      <c r="T69" s="68" t="str">
        <f t="shared" si="6"/>
        <v>Case060.dat</v>
      </c>
    </row>
    <row r="70" spans="1:20" x14ac:dyDescent="0.2">
      <c r="A70" s="56">
        <f t="shared" si="3"/>
        <v>61</v>
      </c>
      <c r="B70" s="57"/>
      <c r="C70" s="57"/>
      <c r="D70" s="57">
        <v>10</v>
      </c>
      <c r="E70" s="57">
        <f>D70</f>
        <v>10</v>
      </c>
      <c r="F70" s="57">
        <f>D70*5</f>
        <v>50</v>
      </c>
      <c r="G70" s="57">
        <f t="shared" si="17"/>
        <v>315</v>
      </c>
      <c r="H70" s="25" t="s">
        <v>109</v>
      </c>
      <c r="I70" s="25" t="s">
        <v>109</v>
      </c>
      <c r="J70" s="25" t="s">
        <v>109</v>
      </c>
      <c r="K70" s="25" t="s">
        <v>111</v>
      </c>
      <c r="L70" s="25" t="s">
        <v>109</v>
      </c>
      <c r="M70" s="25" t="s">
        <v>109</v>
      </c>
      <c r="N70" s="25" t="s">
        <v>109</v>
      </c>
      <c r="O70" s="53">
        <f>5*COS(RADIANS(G70))</f>
        <v>3.5355339059327369</v>
      </c>
      <c r="P70" s="53">
        <f>5*SIN(RADIANS(G70))</f>
        <v>-3.5355339059327386</v>
      </c>
      <c r="Q70" s="25"/>
      <c r="R70" s="53">
        <f t="shared" si="1"/>
        <v>-1.4142135623730947</v>
      </c>
      <c r="S70" s="53">
        <f t="shared" si="2"/>
        <v>-1.4142135623730954</v>
      </c>
      <c r="T70" s="69" t="str">
        <f t="shared" si="6"/>
        <v>Case061.dat</v>
      </c>
    </row>
    <row r="71" spans="1:20" x14ac:dyDescent="0.2">
      <c r="A71" s="56">
        <f t="shared" si="3"/>
        <v>62</v>
      </c>
      <c r="B71" s="57"/>
      <c r="C71" s="57"/>
      <c r="D71" s="57"/>
      <c r="E71" s="57"/>
      <c r="F71" s="57"/>
      <c r="G71" s="57">
        <f t="shared" si="17"/>
        <v>315</v>
      </c>
      <c r="H71" s="25"/>
      <c r="I71" s="25"/>
      <c r="J71" s="25"/>
      <c r="K71" s="25"/>
      <c r="L71" s="25"/>
      <c r="M71" s="25"/>
      <c r="N71" s="25"/>
      <c r="O71" s="58">
        <f>10*COS(RADIANS(G71))</f>
        <v>7.0710678118654737</v>
      </c>
      <c r="P71" s="58">
        <f>10*SIN(RADIANS(G71))</f>
        <v>-7.0710678118654773</v>
      </c>
      <c r="Q71" s="57"/>
      <c r="R71" s="58">
        <f t="shared" si="1"/>
        <v>-1.4142135623730947</v>
      </c>
      <c r="S71" s="58">
        <f t="shared" si="2"/>
        <v>-1.4142135623730954</v>
      </c>
      <c r="T71" s="68" t="str">
        <f t="shared" si="6"/>
        <v>Case062.dat</v>
      </c>
    </row>
    <row r="72" spans="1:20" x14ac:dyDescent="0.2">
      <c r="A72" s="56">
        <f t="shared" si="3"/>
        <v>63</v>
      </c>
      <c r="B72" s="57"/>
      <c r="C72" s="57"/>
      <c r="D72" s="57"/>
      <c r="E72" s="57"/>
      <c r="F72" s="57"/>
      <c r="G72" s="57">
        <f t="shared" si="17"/>
        <v>315</v>
      </c>
      <c r="H72" s="57" t="s">
        <v>112</v>
      </c>
      <c r="I72" s="57" t="s">
        <v>112</v>
      </c>
      <c r="J72" s="57" t="s">
        <v>112</v>
      </c>
      <c r="K72" s="57" t="s">
        <v>113</v>
      </c>
      <c r="L72" s="57" t="s">
        <v>112</v>
      </c>
      <c r="M72" s="57" t="s">
        <v>112</v>
      </c>
      <c r="N72" s="57" t="s">
        <v>112</v>
      </c>
      <c r="O72" s="53">
        <f>5*COS(RADIANS(G72))</f>
        <v>3.5355339059327369</v>
      </c>
      <c r="P72" s="53">
        <f>5*SIN(RADIANS(G72))</f>
        <v>-3.5355339059327386</v>
      </c>
      <c r="Q72" s="25"/>
      <c r="R72" s="53">
        <f t="shared" si="1"/>
        <v>-1.4142135623730947</v>
      </c>
      <c r="S72" s="53">
        <f t="shared" si="2"/>
        <v>-1.4142135623730954</v>
      </c>
      <c r="T72" s="69" t="str">
        <f t="shared" si="6"/>
        <v>Case063.dat</v>
      </c>
    </row>
    <row r="73" spans="1:20" ht="13.5" thickBot="1" x14ac:dyDescent="0.25">
      <c r="A73" s="61">
        <f t="shared" si="3"/>
        <v>64</v>
      </c>
      <c r="B73" s="59"/>
      <c r="C73" s="59"/>
      <c r="D73" s="59"/>
      <c r="E73" s="59"/>
      <c r="F73" s="59"/>
      <c r="G73" s="59">
        <f t="shared" si="17"/>
        <v>315</v>
      </c>
      <c r="H73" s="59"/>
      <c r="I73" s="59"/>
      <c r="J73" s="59"/>
      <c r="K73" s="59"/>
      <c r="L73" s="59"/>
      <c r="M73" s="59"/>
      <c r="N73" s="59"/>
      <c r="O73" s="60">
        <f>10*COS(RADIANS(G73))</f>
        <v>7.0710678118654737</v>
      </c>
      <c r="P73" s="60">
        <f>10*SIN(RADIANS(G73))</f>
        <v>-7.0710678118654773</v>
      </c>
      <c r="Q73" s="59"/>
      <c r="R73" s="60">
        <f t="shared" si="1"/>
        <v>-1.4142135623730947</v>
      </c>
      <c r="S73" s="60">
        <f t="shared" si="2"/>
        <v>-1.4142135623730954</v>
      </c>
      <c r="T73" s="70" t="str">
        <f t="shared" si="6"/>
        <v>Case064.dat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4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42578125" style="2" customWidth="1"/>
    <col min="2" max="2" width="5.5703125" style="2" customWidth="1"/>
    <col min="3" max="3" width="23.42578125" style="2" customWidth="1"/>
    <col min="4" max="4" width="6.28515625" style="2" customWidth="1"/>
    <col min="5" max="5" width="23.140625" style="2" customWidth="1"/>
    <col min="6" max="6" width="11.140625" style="2" customWidth="1"/>
    <col min="7" max="7" width="23.42578125" style="2" customWidth="1"/>
    <col min="8" max="8" width="14.7109375" style="2" customWidth="1"/>
    <col min="9" max="9" width="28.28515625" style="1" customWidth="1"/>
    <col min="10" max="16384" width="9.140625" style="1"/>
  </cols>
  <sheetData>
    <row r="2" spans="1:9" ht="12.75" thickBot="1" x14ac:dyDescent="0.25">
      <c r="A2" s="1"/>
      <c r="B2" s="1"/>
      <c r="C2" s="1"/>
      <c r="D2" s="1"/>
      <c r="E2" s="1"/>
      <c r="F2" s="1"/>
      <c r="G2" s="1"/>
      <c r="H2" s="1"/>
    </row>
    <row r="3" spans="1:9" x14ac:dyDescent="0.2">
      <c r="A3" s="3" t="s">
        <v>1</v>
      </c>
      <c r="B3" s="4" t="s">
        <v>8</v>
      </c>
      <c r="C3" s="3"/>
      <c r="D3" s="4" t="s">
        <v>0</v>
      </c>
      <c r="E3" s="7"/>
      <c r="F3" s="3" t="s">
        <v>4</v>
      </c>
      <c r="G3" s="3" t="s">
        <v>9</v>
      </c>
      <c r="H3" s="3" t="s">
        <v>3</v>
      </c>
      <c r="I3" s="4"/>
    </row>
    <row r="4" spans="1:9" ht="12.75" thickBot="1" x14ac:dyDescent="0.25">
      <c r="A4" s="5" t="s">
        <v>5</v>
      </c>
      <c r="B4" s="6" t="s">
        <v>2</v>
      </c>
      <c r="C4" s="5" t="s">
        <v>8</v>
      </c>
      <c r="D4" s="6" t="s">
        <v>2</v>
      </c>
      <c r="E4" s="5" t="s">
        <v>7</v>
      </c>
      <c r="F4" s="5" t="s">
        <v>5</v>
      </c>
      <c r="G4" s="5" t="s">
        <v>17</v>
      </c>
      <c r="H4" s="5" t="s">
        <v>6</v>
      </c>
      <c r="I4" s="6" t="s">
        <v>18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0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45" customWidth="1"/>
    <col min="3" max="3" width="28.5703125" bestFit="1" customWidth="1"/>
    <col min="4" max="4" width="24.140625" style="45" customWidth="1"/>
    <col min="8" max="8" width="23" customWidth="1"/>
  </cols>
  <sheetData>
    <row r="1" spans="1:9" x14ac:dyDescent="0.2">
      <c r="A1" t="s">
        <v>19</v>
      </c>
      <c r="B1" s="47" t="s">
        <v>13</v>
      </c>
      <c r="C1" t="s">
        <v>32</v>
      </c>
      <c r="D1" s="45">
        <v>0</v>
      </c>
      <c r="E1" t="s">
        <v>36</v>
      </c>
      <c r="F1" s="45" t="s">
        <v>91</v>
      </c>
      <c r="H1" s="45"/>
      <c r="I1" s="46"/>
    </row>
    <row r="2" spans="1:9" x14ac:dyDescent="0.2">
      <c r="A2" t="s">
        <v>20</v>
      </c>
      <c r="B2" s="45" t="s">
        <v>29</v>
      </c>
      <c r="C2" t="s">
        <v>77</v>
      </c>
      <c r="E2" t="s">
        <v>76</v>
      </c>
      <c r="F2" s="45" t="s">
        <v>78</v>
      </c>
      <c r="H2" s="45" t="s">
        <v>80</v>
      </c>
      <c r="I2" s="46" t="b">
        <v>0</v>
      </c>
    </row>
    <row r="3" spans="1:9" x14ac:dyDescent="0.2">
      <c r="A3" t="s">
        <v>23</v>
      </c>
      <c r="B3" s="45">
        <v>0</v>
      </c>
      <c r="C3" t="s">
        <v>37</v>
      </c>
      <c r="D3" s="45" t="b">
        <v>1</v>
      </c>
      <c r="H3" t="s">
        <v>81</v>
      </c>
      <c r="I3" s="46" t="b">
        <v>0</v>
      </c>
    </row>
    <row r="4" spans="1:9" x14ac:dyDescent="0.2">
      <c r="A4" t="s">
        <v>24</v>
      </c>
      <c r="B4" s="45">
        <v>0</v>
      </c>
      <c r="C4" t="s">
        <v>38</v>
      </c>
      <c r="D4" s="45">
        <v>-1</v>
      </c>
      <c r="H4" t="s">
        <v>82</v>
      </c>
      <c r="I4">
        <v>2</v>
      </c>
    </row>
    <row r="5" spans="1:9" x14ac:dyDescent="0.2">
      <c r="A5" t="s">
        <v>25</v>
      </c>
      <c r="B5" s="45">
        <v>0</v>
      </c>
      <c r="C5" t="s">
        <v>7</v>
      </c>
      <c r="D5" s="45">
        <v>0</v>
      </c>
    </row>
    <row r="6" spans="1:9" x14ac:dyDescent="0.2">
      <c r="A6" t="s">
        <v>26</v>
      </c>
      <c r="B6" s="45">
        <v>0</v>
      </c>
      <c r="C6" t="s">
        <v>70</v>
      </c>
      <c r="D6" s="45">
        <v>0</v>
      </c>
    </row>
    <row r="7" spans="1:9" x14ac:dyDescent="0.2">
      <c r="A7" t="s">
        <v>27</v>
      </c>
      <c r="B7" s="45">
        <v>0</v>
      </c>
      <c r="C7" t="s">
        <v>71</v>
      </c>
      <c r="D7" s="45">
        <v>0</v>
      </c>
    </row>
    <row r="8" spans="1:9" x14ac:dyDescent="0.2">
      <c r="A8" t="s">
        <v>83</v>
      </c>
      <c r="B8" s="45" t="b">
        <v>0</v>
      </c>
      <c r="C8" t="s">
        <v>74</v>
      </c>
      <c r="D8" s="45">
        <v>0</v>
      </c>
    </row>
    <row r="9" spans="1:9" x14ac:dyDescent="0.2">
      <c r="A9" t="s">
        <v>88</v>
      </c>
      <c r="B9" s="45">
        <v>0</v>
      </c>
      <c r="C9" t="s">
        <v>39</v>
      </c>
      <c r="D9" s="45" t="s">
        <v>31</v>
      </c>
    </row>
    <row r="10" spans="1:9" x14ac:dyDescent="0.2">
      <c r="C10" t="s">
        <v>52</v>
      </c>
      <c r="D10" s="45">
        <v>0</v>
      </c>
    </row>
    <row r="11" spans="1:9" x14ac:dyDescent="0.2">
      <c r="C11" t="s">
        <v>40</v>
      </c>
      <c r="D11" s="45">
        <v>1</v>
      </c>
    </row>
    <row r="12" spans="1:9" x14ac:dyDescent="0.2">
      <c r="C12" t="s">
        <v>41</v>
      </c>
      <c r="D12" s="45">
        <v>1</v>
      </c>
    </row>
    <row r="13" spans="1:9" x14ac:dyDescent="0.2">
      <c r="C13" t="s">
        <v>8</v>
      </c>
    </row>
    <row r="14" spans="1:9" x14ac:dyDescent="0.2">
      <c r="C14" t="s">
        <v>42</v>
      </c>
      <c r="D14" s="45" t="s">
        <v>30</v>
      </c>
    </row>
    <row r="15" spans="1:9" x14ac:dyDescent="0.2">
      <c r="C15" t="s">
        <v>43</v>
      </c>
      <c r="D15" s="45">
        <v>4</v>
      </c>
    </row>
    <row r="16" spans="1:9" x14ac:dyDescent="0.2">
      <c r="C16" t="s">
        <v>44</v>
      </c>
      <c r="D16" s="45">
        <v>1</v>
      </c>
    </row>
    <row r="17" spans="3:4" x14ac:dyDescent="0.2">
      <c r="C17" t="s">
        <v>45</v>
      </c>
      <c r="D17" s="45">
        <v>1</v>
      </c>
    </row>
    <row r="18" spans="3:4" x14ac:dyDescent="0.2">
      <c r="C18" t="s">
        <v>46</v>
      </c>
      <c r="D18" s="45" t="s">
        <v>35</v>
      </c>
    </row>
    <row r="19" spans="3:4" x14ac:dyDescent="0.2">
      <c r="C19" t="s">
        <v>75</v>
      </c>
      <c r="D19" s="45">
        <v>0</v>
      </c>
    </row>
    <row r="20" spans="3:4" x14ac:dyDescent="0.2">
      <c r="C20" t="s">
        <v>6</v>
      </c>
      <c r="D20" s="45">
        <v>2</v>
      </c>
    </row>
    <row r="21" spans="3:4" x14ac:dyDescent="0.2">
      <c r="C21" t="s">
        <v>47</v>
      </c>
      <c r="D21" s="45">
        <v>0</v>
      </c>
    </row>
    <row r="22" spans="3:4" x14ac:dyDescent="0.2">
      <c r="C22" t="s">
        <v>48</v>
      </c>
      <c r="D22" s="45">
        <v>0</v>
      </c>
    </row>
    <row r="23" spans="3:4" x14ac:dyDescent="0.2">
      <c r="C23" t="s">
        <v>49</v>
      </c>
      <c r="D23" s="45">
        <v>0</v>
      </c>
    </row>
    <row r="24" spans="3:4" x14ac:dyDescent="0.2">
      <c r="C24" t="s">
        <v>50</v>
      </c>
      <c r="D24" s="45" t="s">
        <v>29</v>
      </c>
    </row>
    <row r="25" spans="3:4" x14ac:dyDescent="0.2">
      <c r="C25" t="s">
        <v>21</v>
      </c>
      <c r="D25" s="45">
        <v>-8</v>
      </c>
    </row>
    <row r="26" spans="3:4" x14ac:dyDescent="0.2">
      <c r="C26" t="s">
        <v>22</v>
      </c>
      <c r="D26" s="45">
        <v>16</v>
      </c>
    </row>
    <row r="27" spans="3:4" x14ac:dyDescent="0.2">
      <c r="C27" t="s">
        <v>51</v>
      </c>
      <c r="D27" s="45">
        <v>0</v>
      </c>
    </row>
    <row r="28" spans="3:4" x14ac:dyDescent="0.2">
      <c r="C28" t="s">
        <v>53</v>
      </c>
      <c r="D28" s="45">
        <v>0</v>
      </c>
    </row>
    <row r="29" spans="3:4" x14ac:dyDescent="0.2">
      <c r="C29" t="s">
        <v>54</v>
      </c>
      <c r="D29" s="45" t="b">
        <v>1</v>
      </c>
    </row>
    <row r="30" spans="3:4" x14ac:dyDescent="0.2">
      <c r="C30" t="s">
        <v>55</v>
      </c>
    </row>
    <row r="31" spans="3:4" x14ac:dyDescent="0.2">
      <c r="C31" t="s">
        <v>56</v>
      </c>
      <c r="D31" s="45">
        <v>1</v>
      </c>
    </row>
    <row r="32" spans="3:4" x14ac:dyDescent="0.2">
      <c r="C32" t="s">
        <v>57</v>
      </c>
      <c r="D32" s="45">
        <v>0</v>
      </c>
    </row>
    <row r="33" spans="3:4" x14ac:dyDescent="0.2">
      <c r="C33" t="s">
        <v>34</v>
      </c>
      <c r="D33" s="45">
        <v>1</v>
      </c>
    </row>
    <row r="34" spans="3:4" x14ac:dyDescent="0.2">
      <c r="C34" t="s">
        <v>58</v>
      </c>
      <c r="D34" s="47" t="s">
        <v>29</v>
      </c>
    </row>
    <row r="35" spans="3:4" x14ac:dyDescent="0.2">
      <c r="C35" t="s">
        <v>59</v>
      </c>
      <c r="D35" s="47" t="s">
        <v>87</v>
      </c>
    </row>
    <row r="36" spans="3:4" x14ac:dyDescent="0.2">
      <c r="C36" t="s">
        <v>60</v>
      </c>
      <c r="D36" s="45" t="s">
        <v>72</v>
      </c>
    </row>
    <row r="37" spans="3:4" x14ac:dyDescent="0.2">
      <c r="C37" t="s">
        <v>61</v>
      </c>
      <c r="D37" s="45" t="b">
        <v>1</v>
      </c>
    </row>
    <row r="38" spans="3:4" x14ac:dyDescent="0.2">
      <c r="C38" t="s">
        <v>62</v>
      </c>
      <c r="D38" s="45" t="b">
        <v>1</v>
      </c>
    </row>
    <row r="39" spans="3:4" x14ac:dyDescent="0.2">
      <c r="C39" t="s">
        <v>63</v>
      </c>
      <c r="D39" s="45" t="b">
        <v>1</v>
      </c>
    </row>
    <row r="40" spans="3:4" x14ac:dyDescent="0.2">
      <c r="C40" t="s">
        <v>64</v>
      </c>
      <c r="D40" s="45" t="b">
        <v>1</v>
      </c>
    </row>
    <row r="41" spans="3:4" x14ac:dyDescent="0.2">
      <c r="C41" t="s">
        <v>65</v>
      </c>
      <c r="D41" s="45" t="b">
        <v>1</v>
      </c>
    </row>
    <row r="42" spans="3:4" x14ac:dyDescent="0.2">
      <c r="C42" t="s">
        <v>66</v>
      </c>
      <c r="D42" s="45" t="b">
        <v>1</v>
      </c>
    </row>
    <row r="43" spans="3:4" x14ac:dyDescent="0.2">
      <c r="C43" t="s">
        <v>67</v>
      </c>
      <c r="D43" s="45" t="b">
        <v>1</v>
      </c>
    </row>
    <row r="44" spans="3:4" x14ac:dyDescent="0.2">
      <c r="C44" t="s">
        <v>68</v>
      </c>
      <c r="D44" s="45">
        <v>0</v>
      </c>
    </row>
    <row r="45" spans="3:4" x14ac:dyDescent="0.2">
      <c r="C45" t="s">
        <v>69</v>
      </c>
      <c r="D45" s="45" t="s">
        <v>73</v>
      </c>
    </row>
    <row r="46" spans="3:4" x14ac:dyDescent="0.2">
      <c r="C46" t="s">
        <v>86</v>
      </c>
      <c r="D46" s="45">
        <v>0</v>
      </c>
    </row>
    <row r="47" spans="3:4" x14ac:dyDescent="0.2">
      <c r="C47" t="s">
        <v>84</v>
      </c>
      <c r="D47" s="45">
        <v>3</v>
      </c>
    </row>
    <row r="48" spans="3:4" x14ac:dyDescent="0.2">
      <c r="C48" t="s">
        <v>85</v>
      </c>
      <c r="D48" s="47" t="s">
        <v>90</v>
      </c>
    </row>
    <row r="49" spans="1:4" x14ac:dyDescent="0.2">
      <c r="C49" t="s">
        <v>89</v>
      </c>
      <c r="D49" s="45" t="b">
        <v>0</v>
      </c>
    </row>
    <row r="50" spans="1:4" x14ac:dyDescent="0.2">
      <c r="A50" t="s">
        <v>28</v>
      </c>
    </row>
  </sheetData>
  <dataConsolidate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Pre-processing</vt:lpstr>
      <vt:lpstr>Post-processing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creator>Gill McKinnon</dc:creator>
  <cp:lastModifiedBy>Gill McKinnon</cp:lastModifiedBy>
  <dcterms:created xsi:type="dcterms:W3CDTF">1998-07-24T09:46:18Z</dcterms:created>
  <dcterms:modified xsi:type="dcterms:W3CDTF">2013-09-09T09:55:31Z</dcterms:modified>
</cp:coreProperties>
</file>