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7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GitHub\client_projects\energy_fdas\2021_cascade_chinook\"/>
    </mc:Choice>
  </mc:AlternateContent>
  <bookViews>
    <workbookView xWindow="0" yWindow="0" windowWidth="20490" windowHeight="7755" activeTab="4"/>
  </bookViews>
  <sheets>
    <sheet name="prod" sheetId="6" r:id="rId1"/>
    <sheet name="footprint" sheetId="7" r:id="rId2"/>
    <sheet name="footprint_CA" sheetId="9" r:id="rId3"/>
    <sheet name="footprint_CH" sheetId="10" r:id="rId4"/>
    <sheet name="footprint_data" sheetId="8" r:id="rId5"/>
    <sheet name="well_data" sheetId="3" r:id="rId6"/>
    <sheet name="cumulative_production" sheetId="1" r:id="rId7"/>
    <sheet name="production_rate" sheetId="2" r:id="rId8"/>
    <sheet name="completions" sheetId="4" r:id="rId9"/>
    <sheet name="casing_programs" sheetId="5" r:id="rId10"/>
  </sheets>
  <calcPr calcId="152511"/>
</workbook>
</file>

<file path=xl/calcChain.xml><?xml version="1.0" encoding="utf-8"?>
<calcChain xmlns="http://schemas.openxmlformats.org/spreadsheetml/2006/main">
  <c r="N5" i="8" l="1"/>
  <c r="J11" i="8"/>
  <c r="I11" i="8"/>
  <c r="N11" i="8" s="1"/>
  <c r="N8" i="8"/>
  <c r="J8" i="8"/>
  <c r="I8" i="8"/>
  <c r="N2" i="8"/>
  <c r="M2" i="8"/>
  <c r="L2" i="8"/>
  <c r="J5" i="8"/>
  <c r="I5" i="8"/>
  <c r="J2" i="8"/>
  <c r="I2" i="8"/>
  <c r="N3" i="8" l="1"/>
  <c r="C4" i="2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 s="1"/>
  <c r="C100" i="2" s="1"/>
  <c r="C101" i="2" s="1"/>
  <c r="C102" i="2" s="1"/>
  <c r="C103" i="2" s="1"/>
  <c r="C104" i="2" s="1"/>
  <c r="C105" i="2" s="1"/>
  <c r="C106" i="2" s="1"/>
  <c r="C107" i="2" s="1"/>
  <c r="C108" i="2" s="1"/>
  <c r="C109" i="2" s="1"/>
  <c r="C110" i="2" s="1"/>
  <c r="C111" i="2" s="1"/>
  <c r="C3" i="2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</calcChain>
</file>

<file path=xl/sharedStrings.xml><?xml version="1.0" encoding="utf-8"?>
<sst xmlns="http://schemas.openxmlformats.org/spreadsheetml/2006/main" count="740" uniqueCount="284">
  <si>
    <t>PRODUCTION_DATETIME</t>
  </si>
  <si>
    <t>CH004</t>
  </si>
  <si>
    <t>CH003</t>
  </si>
  <si>
    <t>CA006</t>
  </si>
  <si>
    <t>CA004</t>
  </si>
  <si>
    <t>CH002</t>
  </si>
  <si>
    <t>CA003</t>
  </si>
  <si>
    <t>Total_MONTLY_PRODUCTION_MMbbl</t>
  </si>
  <si>
    <t>CUMULATIVE_MONTLY_PRODUCTION_MMbbl</t>
  </si>
  <si>
    <t>TOTAL_DAILY_PRODUCTION_rate_BOPD</t>
  </si>
  <si>
    <t>API12</t>
  </si>
  <si>
    <t>Company Name</t>
  </si>
  <si>
    <t>Field Name</t>
  </si>
  <si>
    <t>Well Name</t>
  </si>
  <si>
    <t>Sidetrack and Bypass</t>
  </si>
  <si>
    <t>Spud Date</t>
  </si>
  <si>
    <t>Total Depth Date</t>
  </si>
  <si>
    <t>Well Purpose</t>
  </si>
  <si>
    <t>Water Depth</t>
  </si>
  <si>
    <t>Total Measured Depth</t>
  </si>
  <si>
    <t>Total Vertical Depth</t>
  </si>
  <si>
    <t>Sidetrack KOP</t>
  </si>
  <si>
    <t>Surface Latitude</t>
  </si>
  <si>
    <t>Surface Longitude</t>
  </si>
  <si>
    <t>Bottom Latitude</t>
  </si>
  <si>
    <t>Bottom Longitude</t>
  </si>
  <si>
    <t>Wellbore Status</t>
  </si>
  <si>
    <t>Wellbore Status Date</t>
  </si>
  <si>
    <t>Completion Stub Code</t>
  </si>
  <si>
    <t>Casing Cut Code</t>
  </si>
  <si>
    <t>API10</t>
  </si>
  <si>
    <t>BOT_x</t>
  </si>
  <si>
    <t>BOT_y</t>
  </si>
  <si>
    <t>BOT_zone</t>
  </si>
  <si>
    <t>BOT_ut</t>
  </si>
  <si>
    <t>SURF_x</t>
  </si>
  <si>
    <t>SURF_y</t>
  </si>
  <si>
    <t>SURF_zone</t>
  </si>
  <si>
    <t>SURF_ut</t>
  </si>
  <si>
    <t>BOT_x_rel</t>
  </si>
  <si>
    <t>BOT_y_rel</t>
  </si>
  <si>
    <t>SURF_x_rel</t>
  </si>
  <si>
    <t>SURF_y_rel</t>
  </si>
  <si>
    <t>O_PROD_STATUS</t>
  </si>
  <si>
    <t>O_CUMMULATIVE_PROD_MMBBL</t>
  </si>
  <si>
    <t>DAYS_ON_PROD</t>
  </si>
  <si>
    <t>O_MEAN_PROD_RATE_BOPD</t>
  </si>
  <si>
    <t>COMPLETION_NAME</t>
  </si>
  <si>
    <t>Field NickName</t>
  </si>
  <si>
    <t>BOEM_FIELDS</t>
  </si>
  <si>
    <t>Side Tracks</t>
  </si>
  <si>
    <t>Sidetrack No</t>
  </si>
  <si>
    <t>Bypass No</t>
  </si>
  <si>
    <t>Tree Height Above Mudline</t>
  </si>
  <si>
    <t>WELL_LABEL</t>
  </si>
  <si>
    <t>BSEE Well Name</t>
  </si>
  <si>
    <t>Rigs</t>
  </si>
  <si>
    <t>rigdays_dict</t>
  </si>
  <si>
    <t>Drilling Days</t>
  </si>
  <si>
    <t>Completion Days</t>
  </si>
  <si>
    <t>MAX_DRILL_FLUID_WGT</t>
  </si>
  <si>
    <t>RIG_LAST_DATE_ON_WELL</t>
  </si>
  <si>
    <t>HORZ_DEPARTURE</t>
  </si>
  <si>
    <t>Murphy Exploration &amp; Production Company - USA</t>
  </si>
  <si>
    <t>WR206</t>
  </si>
  <si>
    <t>ST00BP00</t>
  </si>
  <si>
    <t>E</t>
  </si>
  <si>
    <t>27019</t>
  </si>
  <si>
    <t>26804</t>
  </si>
  <si>
    <t>26.73380258</t>
  </si>
  <si>
    <t>-90.4901708</t>
  </si>
  <si>
    <t>COM</t>
  </si>
  <si>
    <t>5/3/2010</t>
  </si>
  <si>
    <t>C</t>
  </si>
  <si>
    <t>N</t>
  </si>
  <si>
    <t>R</t>
  </si>
  <si>
    <t>Cascade-Chinook</t>
  </si>
  <si>
    <t>'WR205', 'WR206', 'WR469', 'WR470'</t>
  </si>
  <si>
    <t>CA003-ST00BP00</t>
  </si>
  <si>
    <t>SEADRILL WEST SIRIUS, DIAMOND OCEAN ENDEAVOR</t>
  </si>
  <si>
    <t>[{"rig": "SEADRILL WEST SIRIUS", "days": 134}, {"rig": "DIAMOND OCEAN ENDEAVOR", "days": 64}]</t>
  </si>
  <si>
    <t>2010-05-05</t>
  </si>
  <si>
    <t>ST00BP01</t>
  </si>
  <si>
    <t>27243</t>
  </si>
  <si>
    <t>26493</t>
  </si>
  <si>
    <t>18035</t>
  </si>
  <si>
    <t>26.72874711</t>
  </si>
  <si>
    <t>-90.48912373</t>
  </si>
  <si>
    <t>12/4/2012</t>
  </si>
  <si>
    <t>CA004-ST00BP01</t>
  </si>
  <si>
    <t>PRIDE DEEP OCEAN MENDOCINO, ENSCO DS-5</t>
  </si>
  <si>
    <t>[{"rig": "PRIDE DEEP OCEAN MENDOCINO", "days": 182}, {"rig": "ENSCO DS-5", "days": 56}]</t>
  </si>
  <si>
    <t>2012-12-08</t>
  </si>
  <si>
    <t>D</t>
  </si>
  <si>
    <t>27460</t>
  </si>
  <si>
    <t>26969</t>
  </si>
  <si>
    <t>26.74312635</t>
  </si>
  <si>
    <t>-90.48546689</t>
  </si>
  <si>
    <t>12/16/2013</t>
  </si>
  <si>
    <t>CA006-ST00BP00</t>
  </si>
  <si>
    <t>ENSCO DS-5</t>
  </si>
  <si>
    <t>[{"rig": "ENSCO DS-5", "days": 282}]</t>
  </si>
  <si>
    <t>2013-12-16</t>
  </si>
  <si>
    <t>WR469</t>
  </si>
  <si>
    <t>ST00BP02</t>
  </si>
  <si>
    <t>26378</t>
  </si>
  <si>
    <t>26222</t>
  </si>
  <si>
    <t>23720</t>
  </si>
  <si>
    <t>26.51845597</t>
  </si>
  <si>
    <t>-90.53489158</t>
  </si>
  <si>
    <t>5/21/2010</t>
  </si>
  <si>
    <t>CH002-ST00BP02</t>
  </si>
  <si>
    <t>T.O. DISCOVERER DEEP SEAS</t>
  </si>
  <si>
    <t>[{"rig": "T.O. DISCOVERER DEEP SEAS", "days": 107}]</t>
  </si>
  <si>
    <t>2010-05-24</t>
  </si>
  <si>
    <t>27200</t>
  </si>
  <si>
    <t>26203</t>
  </si>
  <si>
    <t>22422</t>
  </si>
  <si>
    <t>26.52484952</t>
  </si>
  <si>
    <t>-90.54207569</t>
  </si>
  <si>
    <t>5/26/2013</t>
  </si>
  <si>
    <t>CH003-ST00BP02</t>
  </si>
  <si>
    <t>VANTAGE TITANIUM EXPLORER</t>
  </si>
  <si>
    <t>[{"rig": "VANTAGE TITANIUM EXPLORER", "days": 108}]</t>
  </si>
  <si>
    <t>2013-11-19</t>
  </si>
  <si>
    <t>26480</t>
  </si>
  <si>
    <t>26263</t>
  </si>
  <si>
    <t>26.51843652</t>
  </si>
  <si>
    <t>-90.52906029</t>
  </si>
  <si>
    <t>7/15/2018</t>
  </si>
  <si>
    <t>CH004-ST00BP00</t>
  </si>
  <si>
    <t>VANTAGE TITANIUM EXPLORER, PETROBRAS 10000</t>
  </si>
  <si>
    <t>[{"rig": "VANTAGE TITANIUM EXPLORER", "days": 275}, {"rig": "PETROBRAS 10000", "days": 129}]</t>
  </si>
  <si>
    <t>2018-07-15</t>
  </si>
  <si>
    <t xml:space="preserve">  001</t>
  </si>
  <si>
    <t>*****</t>
  </si>
  <si>
    <t>CNL</t>
  </si>
  <si>
    <t>3/29/2006</t>
  </si>
  <si>
    <t xml:space="preserve">  001-ST00BP00</t>
  </si>
  <si>
    <t>[]</t>
  </si>
  <si>
    <t xml:space="preserve">  001a</t>
  </si>
  <si>
    <t>27652</t>
  </si>
  <si>
    <t>27626</t>
  </si>
  <si>
    <t>26.51600771</t>
  </si>
  <si>
    <t>-90.5407215</t>
  </si>
  <si>
    <t>PA</t>
  </si>
  <si>
    <t>1/5/2014</t>
  </si>
  <si>
    <t>S</t>
  </si>
  <si>
    <t>unknown rig, CR LUIGS, VANTAGE TITANIUM EXPLORER</t>
  </si>
  <si>
    <t>[{"rig": "CR LUIGS", "days": 135}, {"rig": "VANTAGE TITANIUM EXPLORER", "days": 20}]</t>
  </si>
  <si>
    <t>2014-01-05</t>
  </si>
  <si>
    <t xml:space="preserve">  001aa</t>
  </si>
  <si>
    <t>11755</t>
  </si>
  <si>
    <t>26.53458439</t>
  </si>
  <si>
    <t>-90.51575174</t>
  </si>
  <si>
    <t>10/19/2000</t>
  </si>
  <si>
    <t>C.R. LUIGS</t>
  </si>
  <si>
    <t>[{"rig": "C.R. LUIGS", "days": 5}]</t>
  </si>
  <si>
    <t>2000-10-19</t>
  </si>
  <si>
    <t xml:space="preserve">  001aaa</t>
  </si>
  <si>
    <t>27929</t>
  </si>
  <si>
    <t>27908</t>
  </si>
  <si>
    <t>25470</t>
  </si>
  <si>
    <t>26.74147473</t>
  </si>
  <si>
    <t>-90.48516922</t>
  </si>
  <si>
    <t>6/4/2002</t>
  </si>
  <si>
    <t xml:space="preserve">  001-ST00BP01</t>
  </si>
  <si>
    <t>C.R. LUIGIS</t>
  </si>
  <si>
    <t>[{"rig": "C.R. LUIGIS", "days": 45}]</t>
  </si>
  <si>
    <t>2002-06-06</t>
  </si>
  <si>
    <t xml:space="preserve">  002</t>
  </si>
  <si>
    <t>25109</t>
  </si>
  <si>
    <t>25099</t>
  </si>
  <si>
    <t>26.53409847</t>
  </si>
  <si>
    <t>-90.5159226</t>
  </si>
  <si>
    <t>1/6/2001</t>
  </si>
  <si>
    <t xml:space="preserve">  002-ST00BP00</t>
  </si>
  <si>
    <t>[{"rig": "C.R. LUIGS", "days": 83}]</t>
  </si>
  <si>
    <t>2001-01-11</t>
  </si>
  <si>
    <t xml:space="preserve">  002a</t>
  </si>
  <si>
    <t>ST01BP00</t>
  </si>
  <si>
    <t>28565</t>
  </si>
  <si>
    <t>26575</t>
  </si>
  <si>
    <t>21415</t>
  </si>
  <si>
    <t>26.73065767</t>
  </si>
  <si>
    <t>-90.49005862</t>
  </si>
  <si>
    <t>TA</t>
  </si>
  <si>
    <t>1/1/2006</t>
  </si>
  <si>
    <t xml:space="preserve">  002-ST01BP00</t>
  </si>
  <si>
    <t>GSF C.R. LUIGS</t>
  </si>
  <si>
    <t>[{"rig": "GSF C.R. LUIGS", "days": 84}]</t>
  </si>
  <si>
    <t>2006-01-01</t>
  </si>
  <si>
    <t xml:space="preserve">  005</t>
  </si>
  <si>
    <t>11967</t>
  </si>
  <si>
    <t>26.73843211</t>
  </si>
  <si>
    <t>-90.49153825</t>
  </si>
  <si>
    <t>12/27/2012</t>
  </si>
  <si>
    <t>Y</t>
  </si>
  <si>
    <t xml:space="preserve">  005-ST00BP00</t>
  </si>
  <si>
    <t>[{"rig": "ENSCO DS-5", "days": 14}]</t>
  </si>
  <si>
    <t>2012-12-29</t>
  </si>
  <si>
    <t>COMP_LATITUDE_x</t>
  </si>
  <si>
    <t>COMP_LONGITUDE_x</t>
  </si>
  <si>
    <t>COMP_RSVR_NAME_x</t>
  </si>
  <si>
    <t>COMP_INTERVAL_NAME_x</t>
  </si>
  <si>
    <t>COMP_LATITUDE_y</t>
  </si>
  <si>
    <t>COMP_LONGITUDE_y</t>
  </si>
  <si>
    <t>COMP_RSVR_NAME_y</t>
  </si>
  <si>
    <t>COMP_INTERVAL_NAME_y</t>
  </si>
  <si>
    <t>COMP_x</t>
  </si>
  <si>
    <t>COMP_y</t>
  </si>
  <si>
    <t>COMP_zone</t>
  </si>
  <si>
    <t>COMP_ut</t>
  </si>
  <si>
    <t>COMP_x_rel</t>
  </si>
  <si>
    <t>COMP_y_rel</t>
  </si>
  <si>
    <t>Wilcox 1/ Wilcox 2</t>
  </si>
  <si>
    <t>Wilcox 1 / Wilcox 2</t>
  </si>
  <si>
    <t>Wilcox</t>
  </si>
  <si>
    <t>Wilcox 1</t>
  </si>
  <si>
    <t>Wilcox 1/Wilcox 2</t>
  </si>
  <si>
    <t>WILCOX 1/WILCOX 2</t>
  </si>
  <si>
    <t>Wilcox1/Wilcox 2</t>
  </si>
  <si>
    <t>WELL_NAME</t>
  </si>
  <si>
    <t>WAR_START_DT</t>
  </si>
  <si>
    <t>WAR_END_DT</t>
  </si>
  <si>
    <t>CSNG_INTV_TYPE_CD</t>
  </si>
  <si>
    <t>CSNG_HOLE_SIZE</t>
  </si>
  <si>
    <t>CSNG_SETTING_BOTM_MD</t>
  </si>
  <si>
    <t>CSNG_SETTING_TOP_MD</t>
  </si>
  <si>
    <t>CASING_SIZE</t>
  </si>
  <si>
    <t>CASING_WEIGHT</t>
  </si>
  <si>
    <t>CASING_GRADE</t>
  </si>
  <si>
    <t>CSNG_LINER_TEST_PRSS</t>
  </si>
  <si>
    <t>CSNG_SHOE_TEST_PRSS</t>
  </si>
  <si>
    <t>CSNG_CEMENT_VOL</t>
  </si>
  <si>
    <t>SN_WAR_CSNG_INTV</t>
  </si>
  <si>
    <t>4/6/2020 11:59:00 PM</t>
  </si>
  <si>
    <t>HCQ 125</t>
  </si>
  <si>
    <t>HCQ125</t>
  </si>
  <si>
    <t>L</t>
  </si>
  <si>
    <t>HCQ-125</t>
  </si>
  <si>
    <t>X-60</t>
  </si>
  <si>
    <t>12/8/2012</t>
  </si>
  <si>
    <t>Q125 HC</t>
  </si>
  <si>
    <t>HCQ  125</t>
  </si>
  <si>
    <t>VM125HC</t>
  </si>
  <si>
    <t>P-110</t>
  </si>
  <si>
    <t>X  80</t>
  </si>
  <si>
    <t>5/24/2010 11:59:00 PM</t>
  </si>
  <si>
    <t>N-80</t>
  </si>
  <si>
    <t>11/29/2019 11:59:00 PM</t>
  </si>
  <si>
    <t>HC-Q125</t>
  </si>
  <si>
    <t>7/15/2018 11:59:00 PM</t>
  </si>
  <si>
    <t>HC Q-125</t>
  </si>
  <si>
    <t>N80</t>
  </si>
  <si>
    <t>X-80</t>
  </si>
  <si>
    <t>001</t>
  </si>
  <si>
    <t>6/15/2003</t>
  </si>
  <si>
    <t>Q125</t>
  </si>
  <si>
    <t>002</t>
  </si>
  <si>
    <t>10/15/2005</t>
  </si>
  <si>
    <t>Q-125</t>
  </si>
  <si>
    <t>X140</t>
  </si>
  <si>
    <t>X80 HDL</t>
  </si>
  <si>
    <t>12/25/2000</t>
  </si>
  <si>
    <t>1/9/2010 11:59:00 PM</t>
  </si>
  <si>
    <t>2/13/2010 11:59:00 PM</t>
  </si>
  <si>
    <t>1/1/2006 11:59:00 PM</t>
  </si>
  <si>
    <t>003</t>
  </si>
  <si>
    <t>4/6/2013</t>
  </si>
  <si>
    <t>6/1/2013</t>
  </si>
  <si>
    <t>004</t>
  </si>
  <si>
    <t>4/14/2012</t>
  </si>
  <si>
    <t>005</t>
  </si>
  <si>
    <t>12/29/2012</t>
  </si>
  <si>
    <t>X 80</t>
  </si>
  <si>
    <t>Months</t>
  </si>
  <si>
    <t>Distance between Chinook and Cascade</t>
  </si>
  <si>
    <t>km</t>
  </si>
  <si>
    <t>max distance among chinook wells</t>
  </si>
  <si>
    <t>max distance among cascade wells</t>
  </si>
  <si>
    <t>mi</t>
  </si>
  <si>
    <t>ft</t>
  </si>
  <si>
    <t>Result 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</si>
</sst>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\-mm\-dd"/>
    <numFmt numFmtId="165" formatCode="yyyy\-mm\-dd\ hh:mm:ss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0" fontId="2" fillId="0" borderId="1" xfId="0" applyFont="1" applyBorder="1" applyAlignment="1">
      <alignment horizontal="center" vertical="top"/>
    </xf>
    <xf numFmtId="0" fontId="3" fillId="0" borderId="0" xfId="0" applyFont="1"/>
    <xf numFmtId="2" fontId="3" fillId="0" borderId="0" xfId="0" applyNumberFormat="1" applyFont="1"/>
    <xf numFmtId="1" fontId="3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sharedStrings" Target="sharedStrings.xml"/><Relationship Id="rId3" Type="http://schemas.openxmlformats.org/officeDocument/2006/relationships/chartsheet" Target="chartsheets/sheet3.xml"/><Relationship Id="rId7" Type="http://schemas.openxmlformats.org/officeDocument/2006/relationships/worksheet" Target="worksheets/sheet3.xml"/><Relationship Id="rId12" Type="http://schemas.openxmlformats.org/officeDocument/2006/relationships/styles" Target="style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2.xml"/><Relationship Id="rId11" Type="http://schemas.openxmlformats.org/officeDocument/2006/relationships/theme" Target="theme/theme1.xml"/><Relationship Id="rId5" Type="http://schemas.openxmlformats.org/officeDocument/2006/relationships/worksheet" Target="worksheets/sheet1.xml"/><Relationship Id="rId10" Type="http://schemas.openxmlformats.org/officeDocument/2006/relationships/worksheet" Target="worksheets/sheet6.xml"/><Relationship Id="rId4" Type="http://schemas.openxmlformats.org/officeDocument/2006/relationships/chartsheet" Target="chartsheets/sheet4.xml"/><Relationship Id="rId9" Type="http://schemas.openxmlformats.org/officeDocument/2006/relationships/worksheet" Target="worksheets/sheet5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Cascade Chinook</a:t>
            </a:r>
            <a:r>
              <a:rPr lang="en-US" sz="2000" b="1" baseline="0"/>
              <a:t> Production History</a:t>
            </a:r>
            <a:endParaRPr lang="en-US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5"/>
          <c:order val="0"/>
          <c:tx>
            <c:strRef>
              <c:f>production_rate!$I$1</c:f>
              <c:strCache>
                <c:ptCount val="1"/>
                <c:pt idx="0">
                  <c:v>CA003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production_rate!$C$2:$C$111</c:f>
              <c:numCache>
                <c:formatCode>0</c:formatCode>
                <c:ptCount val="1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</c:numCache>
            </c:numRef>
          </c:xVal>
          <c:yVal>
            <c:numRef>
              <c:f>production_rate!$I$2:$I$111</c:f>
              <c:numCache>
                <c:formatCode>General</c:formatCode>
                <c:ptCount val="110"/>
                <c:pt idx="0">
                  <c:v>0</c:v>
                </c:pt>
                <c:pt idx="1">
                  <c:v>2329.6</c:v>
                </c:pt>
                <c:pt idx="2">
                  <c:v>4255.3500000000004</c:v>
                </c:pt>
                <c:pt idx="3">
                  <c:v>3714.9666666666672</c:v>
                </c:pt>
                <c:pt idx="4">
                  <c:v>5357.9666666666662</c:v>
                </c:pt>
                <c:pt idx="5">
                  <c:v>5596.5666666666666</c:v>
                </c:pt>
                <c:pt idx="6">
                  <c:v>4645.8064516129034</c:v>
                </c:pt>
                <c:pt idx="7">
                  <c:v>3073.4444444444439</c:v>
                </c:pt>
                <c:pt idx="8">
                  <c:v>5094.5333333333338</c:v>
                </c:pt>
                <c:pt idx="9">
                  <c:v>3709.166666666667</c:v>
                </c:pt>
                <c:pt idx="10">
                  <c:v>3483.5333333333328</c:v>
                </c:pt>
                <c:pt idx="11">
                  <c:v>3485.4193548387102</c:v>
                </c:pt>
                <c:pt idx="12">
                  <c:v>3262.354838709678</c:v>
                </c:pt>
                <c:pt idx="13">
                  <c:v>3309.821428571428</c:v>
                </c:pt>
                <c:pt idx="14">
                  <c:v>3234.7741935483868</c:v>
                </c:pt>
                <c:pt idx="15">
                  <c:v>2980.9333333333329</c:v>
                </c:pt>
                <c:pt idx="16">
                  <c:v>2834.9354838709678</c:v>
                </c:pt>
                <c:pt idx="17">
                  <c:v>2898.6333333333332</c:v>
                </c:pt>
                <c:pt idx="18">
                  <c:v>2857.16129032258</c:v>
                </c:pt>
                <c:pt idx="19">
                  <c:v>2935.645161290322</c:v>
                </c:pt>
                <c:pt idx="20">
                  <c:v>2767.7333333333331</c:v>
                </c:pt>
                <c:pt idx="21">
                  <c:v>2768.354838709678</c:v>
                </c:pt>
                <c:pt idx="22">
                  <c:v>2529.5666666666671</c:v>
                </c:pt>
                <c:pt idx="23">
                  <c:v>2352.8461538461538</c:v>
                </c:pt>
                <c:pt idx="24">
                  <c:v>3002.2258064516132</c:v>
                </c:pt>
                <c:pt idx="25">
                  <c:v>2894.571428571428</c:v>
                </c:pt>
                <c:pt idx="26">
                  <c:v>4425</c:v>
                </c:pt>
                <c:pt idx="27">
                  <c:v>3848.3666666666668</c:v>
                </c:pt>
                <c:pt idx="28">
                  <c:v>3482</c:v>
                </c:pt>
                <c:pt idx="29">
                  <c:v>3217.7666666666669</c:v>
                </c:pt>
                <c:pt idx="30">
                  <c:v>3127.0967741935478</c:v>
                </c:pt>
                <c:pt idx="31">
                  <c:v>2793.9677419354839</c:v>
                </c:pt>
                <c:pt idx="32">
                  <c:v>2594.9</c:v>
                </c:pt>
                <c:pt idx="33">
                  <c:v>2858.6129032258059</c:v>
                </c:pt>
                <c:pt idx="34">
                  <c:v>2773.8666666666668</c:v>
                </c:pt>
                <c:pt idx="35">
                  <c:v>1657.8965517241379</c:v>
                </c:pt>
                <c:pt idx="36">
                  <c:v>1757.0322580645161</c:v>
                </c:pt>
                <c:pt idx="37">
                  <c:v>1821.1785714285711</c:v>
                </c:pt>
                <c:pt idx="38">
                  <c:v>1854.41935483871</c:v>
                </c:pt>
                <c:pt idx="39">
                  <c:v>1847.9333333333329</c:v>
                </c:pt>
                <c:pt idx="40">
                  <c:v>1778.161290322581</c:v>
                </c:pt>
                <c:pt idx="41">
                  <c:v>1842.9333333333329</c:v>
                </c:pt>
                <c:pt idx="42">
                  <c:v>1851.9677419354839</c:v>
                </c:pt>
                <c:pt idx="43">
                  <c:v>1837.6451612903229</c:v>
                </c:pt>
                <c:pt idx="44">
                  <c:v>1810.9666666666669</c:v>
                </c:pt>
                <c:pt idx="45">
                  <c:v>1773.58064516129</c:v>
                </c:pt>
                <c:pt idx="46">
                  <c:v>1792.5</c:v>
                </c:pt>
                <c:pt idx="47">
                  <c:v>1744.9677419354839</c:v>
                </c:pt>
                <c:pt idx="48">
                  <c:v>1748.322580645161</c:v>
                </c:pt>
                <c:pt idx="49">
                  <c:v>1656.291666666667</c:v>
                </c:pt>
                <c:pt idx="50">
                  <c:v>2129.7777777777778</c:v>
                </c:pt>
                <c:pt idx="51">
                  <c:v>1132.0666666666671</c:v>
                </c:pt>
                <c:pt idx="52">
                  <c:v>0</c:v>
                </c:pt>
                <c:pt idx="53">
                  <c:v>2735.5</c:v>
                </c:pt>
                <c:pt idx="54">
                  <c:v>2026.9032258064519</c:v>
                </c:pt>
                <c:pt idx="55">
                  <c:v>1806.0967741935481</c:v>
                </c:pt>
                <c:pt idx="56">
                  <c:v>1751.0666666666671</c:v>
                </c:pt>
                <c:pt idx="57">
                  <c:v>1834.538461538461</c:v>
                </c:pt>
                <c:pt idx="58">
                  <c:v>1814.7</c:v>
                </c:pt>
                <c:pt idx="59">
                  <c:v>1757.516129032258</c:v>
                </c:pt>
                <c:pt idx="60">
                  <c:v>1671.258064516129</c:v>
                </c:pt>
                <c:pt idx="61">
                  <c:v>1645.0526315789471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2227.9333333333329</c:v>
                </c:pt>
                <c:pt idx="101">
                  <c:v>2466.9354838709678</c:v>
                </c:pt>
                <c:pt idx="102">
                  <c:v>2354.0333333333328</c:v>
                </c:pt>
                <c:pt idx="103">
                  <c:v>2230.4193548387102</c:v>
                </c:pt>
                <c:pt idx="104">
                  <c:v>2196.2399999999998</c:v>
                </c:pt>
                <c:pt idx="105">
                  <c:v>2187.8000000000002</c:v>
                </c:pt>
                <c:pt idx="106">
                  <c:v>2080.1034482758619</c:v>
                </c:pt>
                <c:pt idx="107">
                  <c:v>2491</c:v>
                </c:pt>
                <c:pt idx="108">
                  <c:v>0</c:v>
                </c:pt>
                <c:pt idx="109">
                  <c:v>0</c:v>
                </c:pt>
              </c:numCache>
            </c:numRef>
          </c:yVal>
          <c:smooth val="1"/>
        </c:ser>
        <c:ser>
          <c:idx val="4"/>
          <c:order val="1"/>
          <c:tx>
            <c:strRef>
              <c:f>production_rate!$H$1</c:f>
              <c:strCache>
                <c:ptCount val="1"/>
                <c:pt idx="0">
                  <c:v>CH002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production_rate!$C$2:$C$111</c:f>
              <c:numCache>
                <c:formatCode>0</c:formatCode>
                <c:ptCount val="1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</c:numCache>
            </c:numRef>
          </c:xVal>
          <c:yVal>
            <c:numRef>
              <c:f>production_rate!$H$2:$H$111</c:f>
              <c:numCache>
                <c:formatCode>General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8852.0625</c:v>
                </c:pt>
                <c:pt idx="9">
                  <c:v>7329.5769230769229</c:v>
                </c:pt>
                <c:pt idx="10">
                  <c:v>8628.7333333333336</c:v>
                </c:pt>
                <c:pt idx="11">
                  <c:v>9783.4193548387102</c:v>
                </c:pt>
                <c:pt idx="12">
                  <c:v>8835.4516129032254</c:v>
                </c:pt>
                <c:pt idx="13">
                  <c:v>8338.4642857142862</c:v>
                </c:pt>
                <c:pt idx="14">
                  <c:v>7680.9354838709678</c:v>
                </c:pt>
                <c:pt idx="15">
                  <c:v>7400.833333333333</c:v>
                </c:pt>
                <c:pt idx="16">
                  <c:v>7072</c:v>
                </c:pt>
                <c:pt idx="17">
                  <c:v>6898.8666666666668</c:v>
                </c:pt>
                <c:pt idx="18">
                  <c:v>6582.7096774193551</c:v>
                </c:pt>
                <c:pt idx="19">
                  <c:v>6525.4516129032254</c:v>
                </c:pt>
                <c:pt idx="20">
                  <c:v>6139.1333333333332</c:v>
                </c:pt>
                <c:pt idx="21">
                  <c:v>6187.5806451612907</c:v>
                </c:pt>
                <c:pt idx="22">
                  <c:v>5539.1071428571431</c:v>
                </c:pt>
                <c:pt idx="23">
                  <c:v>3698.8</c:v>
                </c:pt>
                <c:pt idx="24">
                  <c:v>5966.9333333333334</c:v>
                </c:pt>
                <c:pt idx="25">
                  <c:v>5820.2857142857147</c:v>
                </c:pt>
                <c:pt idx="26">
                  <c:v>5395</c:v>
                </c:pt>
                <c:pt idx="27">
                  <c:v>5050.7</c:v>
                </c:pt>
                <c:pt idx="28">
                  <c:v>4933.7419354838712</c:v>
                </c:pt>
                <c:pt idx="29">
                  <c:v>4887.5</c:v>
                </c:pt>
                <c:pt idx="30">
                  <c:v>5001.2903225806449</c:v>
                </c:pt>
                <c:pt idx="31">
                  <c:v>4861.1935483870966</c:v>
                </c:pt>
                <c:pt idx="32">
                  <c:v>4833.9666666666662</c:v>
                </c:pt>
                <c:pt idx="33">
                  <c:v>6272.8387096774204</c:v>
                </c:pt>
                <c:pt idx="34">
                  <c:v>2916.333333333333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yVal>
          <c:smooth val="1"/>
        </c:ser>
        <c:ser>
          <c:idx val="0"/>
          <c:order val="2"/>
          <c:tx>
            <c:strRef>
              <c:f>production_rate!$D$1</c:f>
              <c:strCache>
                <c:ptCount val="1"/>
                <c:pt idx="0">
                  <c:v>CH004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production_rate!$C$2:$C$111</c:f>
              <c:numCache>
                <c:formatCode>0</c:formatCode>
                <c:ptCount val="1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</c:numCache>
            </c:numRef>
          </c:xVal>
          <c:yVal>
            <c:numRef>
              <c:f>production_rate!$D$2:$D$111</c:f>
              <c:numCache>
                <c:formatCode>General</c:formatCode>
                <c:ptCount val="110"/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12423</c:v>
                </c:pt>
                <c:pt idx="79">
                  <c:v>0</c:v>
                </c:pt>
                <c:pt idx="80">
                  <c:v>19045.869565217388</c:v>
                </c:pt>
                <c:pt idx="81">
                  <c:v>20158.27586206896</c:v>
                </c:pt>
                <c:pt idx="82">
                  <c:v>20526.516129032261</c:v>
                </c:pt>
                <c:pt idx="83">
                  <c:v>19770.400000000001</c:v>
                </c:pt>
                <c:pt idx="84">
                  <c:v>19028.193548387098</c:v>
                </c:pt>
                <c:pt idx="85">
                  <c:v>17706.741935483871</c:v>
                </c:pt>
                <c:pt idx="86">
                  <c:v>17092.428571428569</c:v>
                </c:pt>
                <c:pt idx="87">
                  <c:v>16733.06451612903</c:v>
                </c:pt>
                <c:pt idx="88">
                  <c:v>15804.066666666669</c:v>
                </c:pt>
                <c:pt idx="89">
                  <c:v>15739.566666666669</c:v>
                </c:pt>
                <c:pt idx="90">
                  <c:v>8441.9285714285706</c:v>
                </c:pt>
                <c:pt idx="91">
                  <c:v>15202.83870967742</c:v>
                </c:pt>
                <c:pt idx="92">
                  <c:v>15878.73333333333</c:v>
                </c:pt>
                <c:pt idx="93">
                  <c:v>16735.533333333329</c:v>
                </c:pt>
                <c:pt idx="94">
                  <c:v>14932.35483870968</c:v>
                </c:pt>
                <c:pt idx="95">
                  <c:v>15728.9</c:v>
                </c:pt>
                <c:pt idx="96">
                  <c:v>8728.1290322580644</c:v>
                </c:pt>
                <c:pt idx="97">
                  <c:v>11646.77419354839</c:v>
                </c:pt>
                <c:pt idx="98">
                  <c:v>11446.48275862069</c:v>
                </c:pt>
                <c:pt idx="99">
                  <c:v>11366.58064516129</c:v>
                </c:pt>
                <c:pt idx="100">
                  <c:v>11142.066666666669</c:v>
                </c:pt>
                <c:pt idx="101">
                  <c:v>10870.16129032258</c:v>
                </c:pt>
                <c:pt idx="102">
                  <c:v>10634.9</c:v>
                </c:pt>
                <c:pt idx="103">
                  <c:v>10368.06451612903</c:v>
                </c:pt>
                <c:pt idx="104">
                  <c:v>8513.1333333333332</c:v>
                </c:pt>
                <c:pt idx="105">
                  <c:v>0</c:v>
                </c:pt>
                <c:pt idx="106">
                  <c:v>9762.1666666666661</c:v>
                </c:pt>
                <c:pt idx="107">
                  <c:v>9656.7666666666664</c:v>
                </c:pt>
                <c:pt idx="108">
                  <c:v>9758.7999999999993</c:v>
                </c:pt>
                <c:pt idx="109">
                  <c:v>9217.7000000000007</c:v>
                </c:pt>
              </c:numCache>
            </c:numRef>
          </c:yVal>
          <c:smooth val="1"/>
        </c:ser>
        <c:ser>
          <c:idx val="1"/>
          <c:order val="3"/>
          <c:tx>
            <c:strRef>
              <c:f>production_rate!$E$1</c:f>
              <c:strCache>
                <c:ptCount val="1"/>
                <c:pt idx="0">
                  <c:v>CH003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production_rate!$C$2:$C$111</c:f>
              <c:numCache>
                <c:formatCode>0</c:formatCode>
                <c:ptCount val="1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</c:numCache>
            </c:numRef>
          </c:xVal>
          <c:yVal>
            <c:numRef>
              <c:f>production_rate!$E$2:$E$111</c:f>
              <c:numCache>
                <c:formatCode>General</c:formatCode>
                <c:ptCount val="110"/>
                <c:pt idx="22">
                  <c:v>0</c:v>
                </c:pt>
                <c:pt idx="23">
                  <c:v>0</c:v>
                </c:pt>
                <c:pt idx="24">
                  <c:v>6265.1333333333332</c:v>
                </c:pt>
                <c:pt idx="25">
                  <c:v>10825.428571428571</c:v>
                </c:pt>
                <c:pt idx="26">
                  <c:v>17970.645161290318</c:v>
                </c:pt>
                <c:pt idx="27">
                  <c:v>17089.5</c:v>
                </c:pt>
                <c:pt idx="28">
                  <c:v>16180.548387096769</c:v>
                </c:pt>
                <c:pt idx="29">
                  <c:v>15287.2</c:v>
                </c:pt>
                <c:pt idx="30">
                  <c:v>14697.93548387097</c:v>
                </c:pt>
                <c:pt idx="31">
                  <c:v>14109.93548387097</c:v>
                </c:pt>
                <c:pt idx="32">
                  <c:v>14043.466666666671</c:v>
                </c:pt>
                <c:pt idx="33">
                  <c:v>16808.741935483871</c:v>
                </c:pt>
                <c:pt idx="34">
                  <c:v>16250.2</c:v>
                </c:pt>
                <c:pt idx="35">
                  <c:v>16066.566666666669</c:v>
                </c:pt>
                <c:pt idx="36">
                  <c:v>13355.93548387097</c:v>
                </c:pt>
                <c:pt idx="37">
                  <c:v>11370.03571428571</c:v>
                </c:pt>
                <c:pt idx="38">
                  <c:v>11133.35483870968</c:v>
                </c:pt>
                <c:pt idx="39">
                  <c:v>10871.966666666671</c:v>
                </c:pt>
                <c:pt idx="40">
                  <c:v>10051.322580645159</c:v>
                </c:pt>
                <c:pt idx="41">
                  <c:v>10471.23333333333</c:v>
                </c:pt>
                <c:pt idx="42">
                  <c:v>10765.63333333333</c:v>
                </c:pt>
                <c:pt idx="43">
                  <c:v>10377.77419354839</c:v>
                </c:pt>
                <c:pt idx="44">
                  <c:v>10131.4</c:v>
                </c:pt>
                <c:pt idx="45">
                  <c:v>9933.4838709677424</c:v>
                </c:pt>
                <c:pt idx="46">
                  <c:v>9988.0333333333328</c:v>
                </c:pt>
                <c:pt idx="47">
                  <c:v>9794.2580645161288</c:v>
                </c:pt>
                <c:pt idx="48">
                  <c:v>9609.1612903225814</c:v>
                </c:pt>
                <c:pt idx="49">
                  <c:v>9132.2083333333339</c:v>
                </c:pt>
                <c:pt idx="50">
                  <c:v>9433.1666666666661</c:v>
                </c:pt>
                <c:pt idx="51">
                  <c:v>10742.375</c:v>
                </c:pt>
                <c:pt idx="52">
                  <c:v>0</c:v>
                </c:pt>
                <c:pt idx="53">
                  <c:v>10117.35</c:v>
                </c:pt>
                <c:pt idx="54">
                  <c:v>10160</c:v>
                </c:pt>
                <c:pt idx="55">
                  <c:v>9921.5483870967746</c:v>
                </c:pt>
                <c:pt idx="56">
                  <c:v>9414.6</c:v>
                </c:pt>
                <c:pt idx="57">
                  <c:v>9086.4230769230762</c:v>
                </c:pt>
                <c:pt idx="58">
                  <c:v>9118.0333333333328</c:v>
                </c:pt>
                <c:pt idx="59">
                  <c:v>9118.4838709677424</c:v>
                </c:pt>
                <c:pt idx="60">
                  <c:v>8831.0645161290322</c:v>
                </c:pt>
                <c:pt idx="61">
                  <c:v>8761.0357142857138</c:v>
                </c:pt>
                <c:pt idx="62">
                  <c:v>8679.5806451612898</c:v>
                </c:pt>
                <c:pt idx="63">
                  <c:v>8662.8333333333339</c:v>
                </c:pt>
                <c:pt idx="64">
                  <c:v>8585.4516129032254</c:v>
                </c:pt>
                <c:pt idx="65">
                  <c:v>8339.7333333333336</c:v>
                </c:pt>
                <c:pt idx="66">
                  <c:v>8316.1935483870966</c:v>
                </c:pt>
                <c:pt idx="67">
                  <c:v>8395.9032258064508</c:v>
                </c:pt>
                <c:pt idx="68">
                  <c:v>8184.7333333333336</c:v>
                </c:pt>
                <c:pt idx="69">
                  <c:v>8281.645161290322</c:v>
                </c:pt>
                <c:pt idx="70">
                  <c:v>8190.333333333333</c:v>
                </c:pt>
                <c:pt idx="71">
                  <c:v>7838.8064516129034</c:v>
                </c:pt>
                <c:pt idx="72">
                  <c:v>8293.032258064517</c:v>
                </c:pt>
                <c:pt idx="73">
                  <c:v>8132.1071428571431</c:v>
                </c:pt>
                <c:pt idx="74">
                  <c:v>7918.8387096774204</c:v>
                </c:pt>
                <c:pt idx="75">
                  <c:v>8027.0666666666666</c:v>
                </c:pt>
                <c:pt idx="76">
                  <c:v>7877.8709677419356</c:v>
                </c:pt>
                <c:pt idx="77">
                  <c:v>7804.2666666666664</c:v>
                </c:pt>
                <c:pt idx="78">
                  <c:v>7580.8518518518522</c:v>
                </c:pt>
                <c:pt idx="79">
                  <c:v>7580.8518518518522</c:v>
                </c:pt>
                <c:pt idx="80">
                  <c:v>8093.625</c:v>
                </c:pt>
                <c:pt idx="81">
                  <c:v>7007</c:v>
                </c:pt>
                <c:pt idx="82">
                  <c:v>6550.8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7556.2</c:v>
                </c:pt>
                <c:pt idx="97">
                  <c:v>10950.83333333333</c:v>
                </c:pt>
                <c:pt idx="98">
                  <c:v>2782.379310344827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10374.933333333331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yVal>
          <c:smooth val="1"/>
        </c:ser>
        <c:ser>
          <c:idx val="2"/>
          <c:order val="4"/>
          <c:tx>
            <c:strRef>
              <c:f>production_rate!$F$1</c:f>
              <c:strCache>
                <c:ptCount val="1"/>
                <c:pt idx="0">
                  <c:v>CA006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production_rate!$C$2:$C$111</c:f>
              <c:numCache>
                <c:formatCode>0</c:formatCode>
                <c:ptCount val="1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</c:numCache>
            </c:numRef>
          </c:xVal>
          <c:yVal>
            <c:numRef>
              <c:f>production_rate!$F$2:$F$111</c:f>
              <c:numCache>
                <c:formatCode>General</c:formatCode>
                <c:ptCount val="110"/>
                <c:pt idx="23">
                  <c:v>0</c:v>
                </c:pt>
                <c:pt idx="24">
                  <c:v>3147.2258064516132</c:v>
                </c:pt>
                <c:pt idx="25">
                  <c:v>5674.2142857142853</c:v>
                </c:pt>
                <c:pt idx="26">
                  <c:v>10365.677419354841</c:v>
                </c:pt>
                <c:pt idx="27">
                  <c:v>9295.4333333333325</c:v>
                </c:pt>
                <c:pt idx="28">
                  <c:v>9134.967741935483</c:v>
                </c:pt>
                <c:pt idx="29">
                  <c:v>8144.2666666666664</c:v>
                </c:pt>
                <c:pt idx="30">
                  <c:v>7638.6129032258068</c:v>
                </c:pt>
                <c:pt idx="31">
                  <c:v>6782.0967741935483</c:v>
                </c:pt>
                <c:pt idx="32">
                  <c:v>6167.6</c:v>
                </c:pt>
                <c:pt idx="33">
                  <c:v>6246.1612903225796</c:v>
                </c:pt>
                <c:pt idx="34">
                  <c:v>5961.2333333333336</c:v>
                </c:pt>
                <c:pt idx="35">
                  <c:v>4377.9666666666662</c:v>
                </c:pt>
                <c:pt idx="36">
                  <c:v>4010.483870967742</c:v>
                </c:pt>
                <c:pt idx="37">
                  <c:v>4042.821428571428</c:v>
                </c:pt>
                <c:pt idx="38">
                  <c:v>3898.8709677419361</c:v>
                </c:pt>
                <c:pt idx="39">
                  <c:v>3683.9666666666672</c:v>
                </c:pt>
                <c:pt idx="40">
                  <c:v>3452.9354838709678</c:v>
                </c:pt>
                <c:pt idx="41">
                  <c:v>3544.5</c:v>
                </c:pt>
                <c:pt idx="42">
                  <c:v>3446.7096774193551</c:v>
                </c:pt>
                <c:pt idx="43">
                  <c:v>3384.483870967742</c:v>
                </c:pt>
                <c:pt idx="44">
                  <c:v>3283.4</c:v>
                </c:pt>
                <c:pt idx="45">
                  <c:v>3158.6129032258059</c:v>
                </c:pt>
                <c:pt idx="46">
                  <c:v>3135.2333333333331</c:v>
                </c:pt>
                <c:pt idx="47">
                  <c:v>2889.16129032258</c:v>
                </c:pt>
                <c:pt idx="48">
                  <c:v>2959.5806451612898</c:v>
                </c:pt>
                <c:pt idx="49">
                  <c:v>2994.173913043478</c:v>
                </c:pt>
                <c:pt idx="50">
                  <c:v>2875.8125</c:v>
                </c:pt>
                <c:pt idx="51">
                  <c:v>1718.4</c:v>
                </c:pt>
                <c:pt idx="52">
                  <c:v>0</c:v>
                </c:pt>
                <c:pt idx="53">
                  <c:v>2582.78947368421</c:v>
                </c:pt>
                <c:pt idx="54">
                  <c:v>2698.1935483870971</c:v>
                </c:pt>
                <c:pt idx="55">
                  <c:v>2561.7419354838712</c:v>
                </c:pt>
                <c:pt idx="56">
                  <c:v>2518.5333333333328</c:v>
                </c:pt>
                <c:pt idx="57">
                  <c:v>2516.6153846153852</c:v>
                </c:pt>
                <c:pt idx="58">
                  <c:v>2566.5666666666671</c:v>
                </c:pt>
                <c:pt idx="59">
                  <c:v>2499.7096774193551</c:v>
                </c:pt>
                <c:pt idx="60">
                  <c:v>2390.16129032258</c:v>
                </c:pt>
                <c:pt idx="61">
                  <c:v>2334</c:v>
                </c:pt>
                <c:pt idx="62">
                  <c:v>2209.516129032258</c:v>
                </c:pt>
                <c:pt idx="63">
                  <c:v>2352</c:v>
                </c:pt>
                <c:pt idx="64">
                  <c:v>2440</c:v>
                </c:pt>
                <c:pt idx="65">
                  <c:v>2297.8666666666668</c:v>
                </c:pt>
                <c:pt idx="66">
                  <c:v>2368.354838709678</c:v>
                </c:pt>
                <c:pt idx="67">
                  <c:v>2281.3666666666668</c:v>
                </c:pt>
                <c:pt idx="68">
                  <c:v>2147.9666666666672</c:v>
                </c:pt>
                <c:pt idx="69">
                  <c:v>2207.8064516129029</c:v>
                </c:pt>
                <c:pt idx="70">
                  <c:v>1963.7</c:v>
                </c:pt>
                <c:pt idx="71">
                  <c:v>1963.2333333333329</c:v>
                </c:pt>
                <c:pt idx="72">
                  <c:v>1982.3548387096771</c:v>
                </c:pt>
                <c:pt idx="73">
                  <c:v>2089.178571428572</c:v>
                </c:pt>
                <c:pt idx="74">
                  <c:v>2019.1290322580651</c:v>
                </c:pt>
                <c:pt idx="75">
                  <c:v>1953.7666666666671</c:v>
                </c:pt>
                <c:pt idx="76">
                  <c:v>1914.935483870968</c:v>
                </c:pt>
                <c:pt idx="77">
                  <c:v>1968.9666666666669</c:v>
                </c:pt>
                <c:pt idx="78">
                  <c:v>2369.9032258064522</c:v>
                </c:pt>
                <c:pt idx="79">
                  <c:v>2369.9032258064522</c:v>
                </c:pt>
                <c:pt idx="80">
                  <c:v>2770.354838709678</c:v>
                </c:pt>
                <c:pt idx="81">
                  <c:v>2641.2</c:v>
                </c:pt>
                <c:pt idx="82">
                  <c:v>2633.4193548387102</c:v>
                </c:pt>
                <c:pt idx="83">
                  <c:v>2564.166666666667</c:v>
                </c:pt>
                <c:pt idx="84">
                  <c:v>2553.677419354839</c:v>
                </c:pt>
                <c:pt idx="85">
                  <c:v>2263.645161290322</c:v>
                </c:pt>
                <c:pt idx="86">
                  <c:v>2785.75</c:v>
                </c:pt>
                <c:pt idx="87">
                  <c:v>2401.0322580645161</c:v>
                </c:pt>
                <c:pt idx="88">
                  <c:v>2279.4333333333329</c:v>
                </c:pt>
                <c:pt idx="89">
                  <c:v>2326.7333333333331</c:v>
                </c:pt>
                <c:pt idx="90">
                  <c:v>1239.75</c:v>
                </c:pt>
                <c:pt idx="91">
                  <c:v>2335.5483870967741</c:v>
                </c:pt>
                <c:pt idx="92">
                  <c:v>2510.9666666666672</c:v>
                </c:pt>
                <c:pt idx="93">
                  <c:v>1684.3103448275861</c:v>
                </c:pt>
                <c:pt idx="94">
                  <c:v>2531.516129032258</c:v>
                </c:pt>
                <c:pt idx="95">
                  <c:v>2666.5666666666671</c:v>
                </c:pt>
                <c:pt idx="96">
                  <c:v>1692.7741935483871</c:v>
                </c:pt>
                <c:pt idx="97">
                  <c:v>2138.0645161290322</c:v>
                </c:pt>
                <c:pt idx="98">
                  <c:v>2168.8965517241381</c:v>
                </c:pt>
                <c:pt idx="99">
                  <c:v>2098.677419354839</c:v>
                </c:pt>
                <c:pt idx="100">
                  <c:v>2072.6999999999998</c:v>
                </c:pt>
                <c:pt idx="101">
                  <c:v>2085.16129032258</c:v>
                </c:pt>
                <c:pt idx="102">
                  <c:v>2071.4</c:v>
                </c:pt>
                <c:pt idx="103">
                  <c:v>2048.9666666666672</c:v>
                </c:pt>
                <c:pt idx="104">
                  <c:v>1956.791666666667</c:v>
                </c:pt>
                <c:pt idx="105">
                  <c:v>1995.4</c:v>
                </c:pt>
                <c:pt idx="106">
                  <c:v>2018.7586206896549</c:v>
                </c:pt>
                <c:pt idx="107">
                  <c:v>2531</c:v>
                </c:pt>
                <c:pt idx="108">
                  <c:v>0</c:v>
                </c:pt>
                <c:pt idx="109">
                  <c:v>0</c:v>
                </c:pt>
              </c:numCache>
            </c:numRef>
          </c:yVal>
          <c:smooth val="1"/>
        </c:ser>
        <c:ser>
          <c:idx val="3"/>
          <c:order val="5"/>
          <c:tx>
            <c:strRef>
              <c:f>production_rate!$G$1</c:f>
              <c:strCache>
                <c:ptCount val="1"/>
                <c:pt idx="0">
                  <c:v>CA004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production_rate!$C$2:$C$111</c:f>
              <c:numCache>
                <c:formatCode>0</c:formatCode>
                <c:ptCount val="1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</c:numCache>
            </c:numRef>
          </c:xVal>
          <c:yVal>
            <c:numRef>
              <c:f>production_rate!$G$2:$G$111</c:f>
              <c:numCache>
                <c:formatCode>General</c:formatCode>
                <c:ptCount val="110"/>
                <c:pt idx="11">
                  <c:v>3845.95652173913</c:v>
                </c:pt>
                <c:pt idx="12">
                  <c:v>3259.4210526315792</c:v>
                </c:pt>
                <c:pt idx="13">
                  <c:v>3696.9642857142858</c:v>
                </c:pt>
                <c:pt idx="14">
                  <c:v>3307.0322580645161</c:v>
                </c:pt>
                <c:pt idx="15">
                  <c:v>3042.4333333333329</c:v>
                </c:pt>
                <c:pt idx="16">
                  <c:v>2897.7419354838712</c:v>
                </c:pt>
                <c:pt idx="17">
                  <c:v>2710.7</c:v>
                </c:pt>
                <c:pt idx="18">
                  <c:v>2485.645161290322</c:v>
                </c:pt>
                <c:pt idx="19">
                  <c:v>2406.2258064516132</c:v>
                </c:pt>
                <c:pt idx="20">
                  <c:v>2222.4333333333329</c:v>
                </c:pt>
                <c:pt idx="21">
                  <c:v>2189.677419354839</c:v>
                </c:pt>
                <c:pt idx="22">
                  <c:v>1984.2333333333329</c:v>
                </c:pt>
                <c:pt idx="23">
                  <c:v>1559.8</c:v>
                </c:pt>
                <c:pt idx="24">
                  <c:v>2282.1935483870971</c:v>
                </c:pt>
                <c:pt idx="25">
                  <c:v>1926.035714285714</c:v>
                </c:pt>
                <c:pt idx="26">
                  <c:v>2550.2903225806449</c:v>
                </c:pt>
                <c:pt idx="27">
                  <c:v>2243.9333333333329</c:v>
                </c:pt>
                <c:pt idx="28">
                  <c:v>2081.4193548387102</c:v>
                </c:pt>
                <c:pt idx="29">
                  <c:v>2350.1</c:v>
                </c:pt>
                <c:pt idx="30">
                  <c:v>2290.7741935483868</c:v>
                </c:pt>
                <c:pt idx="31">
                  <c:v>2097.1290322580639</c:v>
                </c:pt>
                <c:pt idx="32">
                  <c:v>1870.166666666667</c:v>
                </c:pt>
                <c:pt idx="33">
                  <c:v>2036.258064516129</c:v>
                </c:pt>
                <c:pt idx="34">
                  <c:v>1993.5333333333331</c:v>
                </c:pt>
                <c:pt idx="35">
                  <c:v>1441.333333333333</c:v>
                </c:pt>
                <c:pt idx="36">
                  <c:v>1445.2258064516129</c:v>
                </c:pt>
                <c:pt idx="37">
                  <c:v>1485.535714285714</c:v>
                </c:pt>
                <c:pt idx="38">
                  <c:v>1472.1935483870971</c:v>
                </c:pt>
                <c:pt idx="39">
                  <c:v>1461.5</c:v>
                </c:pt>
                <c:pt idx="40">
                  <c:v>1362.0322580645161</c:v>
                </c:pt>
                <c:pt idx="41">
                  <c:v>1391.9666666666669</c:v>
                </c:pt>
                <c:pt idx="42">
                  <c:v>1380.064516129032</c:v>
                </c:pt>
                <c:pt idx="43">
                  <c:v>1366.4516129032261</c:v>
                </c:pt>
                <c:pt idx="44">
                  <c:v>1348.166666666667</c:v>
                </c:pt>
                <c:pt idx="45">
                  <c:v>1308.2258064516129</c:v>
                </c:pt>
                <c:pt idx="46">
                  <c:v>1319.833333333333</c:v>
                </c:pt>
                <c:pt idx="47">
                  <c:v>1271.2903225806449</c:v>
                </c:pt>
                <c:pt idx="48">
                  <c:v>1283.483870967742</c:v>
                </c:pt>
                <c:pt idx="49">
                  <c:v>1220.625</c:v>
                </c:pt>
                <c:pt idx="50">
                  <c:v>1546.2777777777781</c:v>
                </c:pt>
                <c:pt idx="51">
                  <c:v>794.1</c:v>
                </c:pt>
                <c:pt idx="52">
                  <c:v>0</c:v>
                </c:pt>
                <c:pt idx="53">
                  <c:v>1643.3157894736839</c:v>
                </c:pt>
                <c:pt idx="54">
                  <c:v>1332.6451612903229</c:v>
                </c:pt>
                <c:pt idx="55">
                  <c:v>1207.2258064516129</c:v>
                </c:pt>
                <c:pt idx="56">
                  <c:v>1190.2666666666671</c:v>
                </c:pt>
                <c:pt idx="57">
                  <c:v>1205.2692307692309</c:v>
                </c:pt>
                <c:pt idx="58">
                  <c:v>1193.833333333333</c:v>
                </c:pt>
                <c:pt idx="59">
                  <c:v>1139.838709677419</c:v>
                </c:pt>
                <c:pt idx="60">
                  <c:v>1064.4516129032261</c:v>
                </c:pt>
                <c:pt idx="61">
                  <c:v>1064.714285714286</c:v>
                </c:pt>
                <c:pt idx="62">
                  <c:v>991</c:v>
                </c:pt>
                <c:pt idx="63">
                  <c:v>1090.5666666666671</c:v>
                </c:pt>
                <c:pt idx="64">
                  <c:v>838.87096774193549</c:v>
                </c:pt>
                <c:pt idx="65">
                  <c:v>934.93333333333328</c:v>
                </c:pt>
                <c:pt idx="66">
                  <c:v>949.93548387096769</c:v>
                </c:pt>
                <c:pt idx="67">
                  <c:v>857.06451612903231</c:v>
                </c:pt>
                <c:pt idx="68">
                  <c:v>800.9666666666667</c:v>
                </c:pt>
                <c:pt idx="69">
                  <c:v>779.51851851851848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4117168"/>
        <c:axId val="1144125328"/>
      </c:scatterChart>
      <c:valAx>
        <c:axId val="1144117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Months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4125328"/>
        <c:crosses val="autoZero"/>
        <c:crossBetween val="midCat"/>
      </c:valAx>
      <c:valAx>
        <c:axId val="114412532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Oil Production</a:t>
                </a:r>
                <a:r>
                  <a:rPr lang="en-US" sz="1400" b="1" baseline="0"/>
                  <a:t> (BPOD)</a:t>
                </a:r>
                <a:endParaRPr lang="en-US" sz="14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4117168"/>
        <c:crosses val="autoZero"/>
        <c:crossBetween val="midCat"/>
        <c:majorUnit val="20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950894730694347"/>
          <c:y val="0.93066586528141504"/>
          <c:w val="0.70391383216395143"/>
          <c:h val="5.11598620472531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Cascade Chinook</a:t>
            </a:r>
            <a:r>
              <a:rPr lang="en-US" sz="2000" b="1" baseline="0"/>
              <a:t> Well Bottom XY Locations</a:t>
            </a:r>
            <a:endParaRPr lang="en-US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853547948075272"/>
          <c:y val="9.2604640315082684E-2"/>
          <c:w val="0.6761018393155741"/>
          <c:h val="0.73289357876820149"/>
        </c:manualLayout>
      </c:layout>
      <c:scatterChart>
        <c:scatterStyle val="lineMarker"/>
        <c:varyColors val="0"/>
        <c:ser>
          <c:idx val="5"/>
          <c:order val="0"/>
          <c:tx>
            <c:strRef>
              <c:f>footprint_data!$A$2</c:f>
              <c:strCache>
                <c:ptCount val="1"/>
                <c:pt idx="0">
                  <c:v>CA003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footprint_data!$B$2</c:f>
              <c:numCache>
                <c:formatCode>General</c:formatCode>
                <c:ptCount val="1"/>
                <c:pt idx="0">
                  <c:v>749644.69533252425</c:v>
                </c:pt>
              </c:numCache>
            </c:numRef>
          </c:xVal>
          <c:yVal>
            <c:numRef>
              <c:f>footprint_data!$C$2</c:f>
              <c:numCache>
                <c:formatCode>General</c:formatCode>
                <c:ptCount val="1"/>
                <c:pt idx="0">
                  <c:v>2959412.6935988059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footprint_data!$A$3</c:f>
              <c:strCache>
                <c:ptCount val="1"/>
                <c:pt idx="0">
                  <c:v>CA004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footprint_data!$B$3</c:f>
              <c:numCache>
                <c:formatCode>General</c:formatCode>
                <c:ptCount val="1"/>
                <c:pt idx="0">
                  <c:v>749759.9345828353</c:v>
                </c:pt>
              </c:numCache>
            </c:numRef>
          </c:xVal>
          <c:yVal>
            <c:numRef>
              <c:f>footprint_data!$C$3</c:f>
              <c:numCache>
                <c:formatCode>General</c:formatCode>
                <c:ptCount val="1"/>
                <c:pt idx="0">
                  <c:v>2958854.5075005312</c:v>
                </c:pt>
              </c:numCache>
            </c:numRef>
          </c:yVal>
          <c:smooth val="0"/>
        </c:ser>
        <c:ser>
          <c:idx val="1"/>
          <c:order val="2"/>
          <c:tx>
            <c:strRef>
              <c:f>footprint_data!$A$4</c:f>
              <c:strCache>
                <c:ptCount val="1"/>
                <c:pt idx="0">
                  <c:v>CA006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footprint_data!$B$4</c:f>
              <c:numCache>
                <c:formatCode>General</c:formatCode>
                <c:ptCount val="1"/>
                <c:pt idx="0">
                  <c:v>750092.34278882155</c:v>
                </c:pt>
              </c:numCache>
            </c:numRef>
          </c:xVal>
          <c:yVal>
            <c:numRef>
              <c:f>footprint_data!$C$4</c:f>
              <c:numCache>
                <c:formatCode>General</c:formatCode>
                <c:ptCount val="1"/>
                <c:pt idx="0">
                  <c:v>2960455.1828564322</c:v>
                </c:pt>
              </c:numCache>
            </c:numRef>
          </c:yVal>
          <c:smooth val="0"/>
        </c:ser>
        <c:ser>
          <c:idx val="2"/>
          <c:order val="3"/>
          <c:tx>
            <c:strRef>
              <c:f>footprint_data!$A$5</c:f>
              <c:strCache>
                <c:ptCount val="1"/>
                <c:pt idx="0">
                  <c:v>CH002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footprint_data!$B$5</c:f>
              <c:numCache>
                <c:formatCode>General</c:formatCode>
                <c:ptCount val="1"/>
                <c:pt idx="0">
                  <c:v>745655.22950695036</c:v>
                </c:pt>
              </c:numCache>
            </c:numRef>
          </c:xVal>
          <c:yVal>
            <c:numRef>
              <c:f>footprint_data!$C$5</c:f>
              <c:numCache>
                <c:formatCode>General</c:formatCode>
                <c:ptCount val="1"/>
                <c:pt idx="0">
                  <c:v>2935462.0711719608</c:v>
                </c:pt>
              </c:numCache>
            </c:numRef>
          </c:yVal>
          <c:smooth val="0"/>
        </c:ser>
        <c:ser>
          <c:idx val="3"/>
          <c:order val="4"/>
          <c:tx>
            <c:strRef>
              <c:f>footprint_data!$A$6</c:f>
              <c:strCache>
                <c:ptCount val="1"/>
                <c:pt idx="0">
                  <c:v>CH003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footprint_data!$B$6</c:f>
              <c:numCache>
                <c:formatCode>General</c:formatCode>
                <c:ptCount val="1"/>
                <c:pt idx="0">
                  <c:v>744925.46547333826</c:v>
                </c:pt>
              </c:numCache>
            </c:numRef>
          </c:xVal>
          <c:yVal>
            <c:numRef>
              <c:f>footprint_data!$C$6</c:f>
              <c:numCache>
                <c:formatCode>General</c:formatCode>
                <c:ptCount val="1"/>
                <c:pt idx="0">
                  <c:v>2936156.8162058759</c:v>
                </c:pt>
              </c:numCache>
            </c:numRef>
          </c:yVal>
          <c:smooth val="0"/>
        </c:ser>
        <c:ser>
          <c:idx val="4"/>
          <c:order val="5"/>
          <c:tx>
            <c:strRef>
              <c:f>footprint_data!$A$7</c:f>
              <c:strCache>
                <c:ptCount val="1"/>
                <c:pt idx="0">
                  <c:v>CH004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footprint_data!$B$7</c:f>
              <c:numCache>
                <c:formatCode>General</c:formatCode>
                <c:ptCount val="1"/>
                <c:pt idx="0">
                  <c:v>746236.59396224224</c:v>
                </c:pt>
              </c:numCache>
            </c:numRef>
          </c:xVal>
          <c:yVal>
            <c:numRef>
              <c:f>footprint_data!$C$7</c:f>
              <c:numCache>
                <c:formatCode>General</c:formatCode>
                <c:ptCount val="1"/>
                <c:pt idx="0">
                  <c:v>2935471.1031142622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4116624"/>
        <c:axId val="1146055568"/>
      </c:scatterChart>
      <c:valAx>
        <c:axId val="1144116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X (ft)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6055568"/>
        <c:crosses val="autoZero"/>
        <c:crossBetween val="midCat"/>
        <c:majorUnit val="2000"/>
      </c:valAx>
      <c:valAx>
        <c:axId val="114605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Y (ft)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4116624"/>
        <c:crosses val="autoZero"/>
        <c:crossBetween val="midCat"/>
        <c:majorUnit val="20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950894730694347"/>
          <c:y val="0.93066586528141504"/>
          <c:w val="0.6368367150854799"/>
          <c:h val="5.129212310810976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Cascade </a:t>
            </a:r>
            <a:r>
              <a:rPr lang="en-US" sz="2000" b="1" baseline="0"/>
              <a:t>Well Bottom XY Locations</a:t>
            </a:r>
            <a:endParaRPr lang="en-US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03023950494002"/>
          <c:y val="9.2604640315082684E-2"/>
          <c:w val="0.73626955320705934"/>
          <c:h val="0.73289357876820149"/>
        </c:manualLayout>
      </c:layout>
      <c:scatterChart>
        <c:scatterStyle val="lineMarker"/>
        <c:varyColors val="0"/>
        <c:ser>
          <c:idx val="5"/>
          <c:order val="0"/>
          <c:tx>
            <c:strRef>
              <c:f>footprint_data!$A$2</c:f>
              <c:strCache>
                <c:ptCount val="1"/>
                <c:pt idx="0">
                  <c:v>CA003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footprint_data!$B$2</c:f>
              <c:numCache>
                <c:formatCode>General</c:formatCode>
                <c:ptCount val="1"/>
                <c:pt idx="0">
                  <c:v>749644.69533252425</c:v>
                </c:pt>
              </c:numCache>
            </c:numRef>
          </c:xVal>
          <c:yVal>
            <c:numRef>
              <c:f>footprint_data!$C$2</c:f>
              <c:numCache>
                <c:formatCode>General</c:formatCode>
                <c:ptCount val="1"/>
                <c:pt idx="0">
                  <c:v>2959412.6935988059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footprint_data!$A$3</c:f>
              <c:strCache>
                <c:ptCount val="1"/>
                <c:pt idx="0">
                  <c:v>CA004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footprint_data!$B$3</c:f>
              <c:numCache>
                <c:formatCode>General</c:formatCode>
                <c:ptCount val="1"/>
                <c:pt idx="0">
                  <c:v>749759.9345828353</c:v>
                </c:pt>
              </c:numCache>
            </c:numRef>
          </c:xVal>
          <c:yVal>
            <c:numRef>
              <c:f>footprint_data!$C$3</c:f>
              <c:numCache>
                <c:formatCode>General</c:formatCode>
                <c:ptCount val="1"/>
                <c:pt idx="0">
                  <c:v>2958854.5075005312</c:v>
                </c:pt>
              </c:numCache>
            </c:numRef>
          </c:yVal>
          <c:smooth val="0"/>
        </c:ser>
        <c:ser>
          <c:idx val="1"/>
          <c:order val="2"/>
          <c:tx>
            <c:strRef>
              <c:f>footprint_data!$A$4</c:f>
              <c:strCache>
                <c:ptCount val="1"/>
                <c:pt idx="0">
                  <c:v>CA006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footprint_data!$B$4</c:f>
              <c:numCache>
                <c:formatCode>General</c:formatCode>
                <c:ptCount val="1"/>
                <c:pt idx="0">
                  <c:v>750092.34278882155</c:v>
                </c:pt>
              </c:numCache>
            </c:numRef>
          </c:xVal>
          <c:yVal>
            <c:numRef>
              <c:f>footprint_data!$C$4</c:f>
              <c:numCache>
                <c:formatCode>General</c:formatCode>
                <c:ptCount val="1"/>
                <c:pt idx="0">
                  <c:v>2960455.1828564322</c:v>
                </c:pt>
              </c:numCache>
            </c:numRef>
          </c:yVal>
          <c:smooth val="0"/>
        </c:ser>
        <c:ser>
          <c:idx val="2"/>
          <c:order val="3"/>
          <c:tx>
            <c:strRef>
              <c:f>footprint_data!$A$5</c:f>
              <c:strCache>
                <c:ptCount val="1"/>
                <c:pt idx="0">
                  <c:v>CH002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footprint_data!$B$5</c:f>
              <c:numCache>
                <c:formatCode>General</c:formatCode>
                <c:ptCount val="1"/>
                <c:pt idx="0">
                  <c:v>745655.22950695036</c:v>
                </c:pt>
              </c:numCache>
            </c:numRef>
          </c:xVal>
          <c:yVal>
            <c:numRef>
              <c:f>footprint_data!$C$5</c:f>
              <c:numCache>
                <c:formatCode>General</c:formatCode>
                <c:ptCount val="1"/>
                <c:pt idx="0">
                  <c:v>2935462.0711719608</c:v>
                </c:pt>
              </c:numCache>
            </c:numRef>
          </c:yVal>
          <c:smooth val="0"/>
        </c:ser>
        <c:ser>
          <c:idx val="3"/>
          <c:order val="4"/>
          <c:tx>
            <c:strRef>
              <c:f>footprint_data!$A$6</c:f>
              <c:strCache>
                <c:ptCount val="1"/>
                <c:pt idx="0">
                  <c:v>CH003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footprint_data!$B$6</c:f>
              <c:numCache>
                <c:formatCode>General</c:formatCode>
                <c:ptCount val="1"/>
                <c:pt idx="0">
                  <c:v>744925.46547333826</c:v>
                </c:pt>
              </c:numCache>
            </c:numRef>
          </c:xVal>
          <c:yVal>
            <c:numRef>
              <c:f>footprint_data!$C$6</c:f>
              <c:numCache>
                <c:formatCode>General</c:formatCode>
                <c:ptCount val="1"/>
                <c:pt idx="0">
                  <c:v>2936156.8162058759</c:v>
                </c:pt>
              </c:numCache>
            </c:numRef>
          </c:yVal>
          <c:smooth val="0"/>
        </c:ser>
        <c:ser>
          <c:idx val="4"/>
          <c:order val="5"/>
          <c:tx>
            <c:strRef>
              <c:f>footprint_data!$A$7</c:f>
              <c:strCache>
                <c:ptCount val="1"/>
                <c:pt idx="0">
                  <c:v>CH004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footprint_data!$B$7</c:f>
              <c:numCache>
                <c:formatCode>General</c:formatCode>
                <c:ptCount val="1"/>
                <c:pt idx="0">
                  <c:v>746236.59396224224</c:v>
                </c:pt>
              </c:numCache>
            </c:numRef>
          </c:xVal>
          <c:yVal>
            <c:numRef>
              <c:f>footprint_data!$C$7</c:f>
              <c:numCache>
                <c:formatCode>General</c:formatCode>
                <c:ptCount val="1"/>
                <c:pt idx="0">
                  <c:v>2935471.1031142622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6059376"/>
        <c:axId val="1146059920"/>
      </c:scatterChart>
      <c:valAx>
        <c:axId val="1146059376"/>
        <c:scaling>
          <c:orientation val="minMax"/>
          <c:max val="752000"/>
          <c:min val="748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X (ft)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6059920"/>
        <c:crosses val="autoZero"/>
        <c:crossBetween val="midCat"/>
        <c:majorUnit val="500"/>
      </c:valAx>
      <c:valAx>
        <c:axId val="1146059920"/>
        <c:scaling>
          <c:orientation val="minMax"/>
          <c:min val="2957999.999999999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Y (ft)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6059376"/>
        <c:crosses val="autoZero"/>
        <c:crossBetween val="midCat"/>
        <c:majorUnit val="5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950894730694347"/>
          <c:y val="0.93066586528141504"/>
          <c:w val="0.6368367150854799"/>
          <c:h val="5.129212310810976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Chinook</a:t>
            </a:r>
            <a:r>
              <a:rPr lang="en-US" sz="2000" b="1" baseline="0"/>
              <a:t> Well Bottom XY Locations</a:t>
            </a:r>
            <a:endParaRPr lang="en-US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826294296269427"/>
          <c:y val="9.2604640315082684E-2"/>
          <c:w val="0.65262175584572613"/>
          <c:h val="0.73289357876820149"/>
        </c:manualLayout>
      </c:layout>
      <c:scatterChart>
        <c:scatterStyle val="lineMarker"/>
        <c:varyColors val="0"/>
        <c:ser>
          <c:idx val="5"/>
          <c:order val="0"/>
          <c:tx>
            <c:strRef>
              <c:f>footprint_data!$A$2</c:f>
              <c:strCache>
                <c:ptCount val="1"/>
                <c:pt idx="0">
                  <c:v>CA003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footprint_data!$B$2</c:f>
              <c:numCache>
                <c:formatCode>General</c:formatCode>
                <c:ptCount val="1"/>
                <c:pt idx="0">
                  <c:v>749644.69533252425</c:v>
                </c:pt>
              </c:numCache>
            </c:numRef>
          </c:xVal>
          <c:yVal>
            <c:numRef>
              <c:f>footprint_data!$C$2</c:f>
              <c:numCache>
                <c:formatCode>General</c:formatCode>
                <c:ptCount val="1"/>
                <c:pt idx="0">
                  <c:v>2959412.6935988059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footprint_data!$A$3</c:f>
              <c:strCache>
                <c:ptCount val="1"/>
                <c:pt idx="0">
                  <c:v>CA004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footprint_data!$B$3</c:f>
              <c:numCache>
                <c:formatCode>General</c:formatCode>
                <c:ptCount val="1"/>
                <c:pt idx="0">
                  <c:v>749759.9345828353</c:v>
                </c:pt>
              </c:numCache>
            </c:numRef>
          </c:xVal>
          <c:yVal>
            <c:numRef>
              <c:f>footprint_data!$C$3</c:f>
              <c:numCache>
                <c:formatCode>General</c:formatCode>
                <c:ptCount val="1"/>
                <c:pt idx="0">
                  <c:v>2958854.5075005312</c:v>
                </c:pt>
              </c:numCache>
            </c:numRef>
          </c:yVal>
          <c:smooth val="0"/>
        </c:ser>
        <c:ser>
          <c:idx val="1"/>
          <c:order val="2"/>
          <c:tx>
            <c:strRef>
              <c:f>footprint_data!$A$4</c:f>
              <c:strCache>
                <c:ptCount val="1"/>
                <c:pt idx="0">
                  <c:v>CA006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footprint_data!$B$4</c:f>
              <c:numCache>
                <c:formatCode>General</c:formatCode>
                <c:ptCount val="1"/>
                <c:pt idx="0">
                  <c:v>750092.34278882155</c:v>
                </c:pt>
              </c:numCache>
            </c:numRef>
          </c:xVal>
          <c:yVal>
            <c:numRef>
              <c:f>footprint_data!$C$4</c:f>
              <c:numCache>
                <c:formatCode>General</c:formatCode>
                <c:ptCount val="1"/>
                <c:pt idx="0">
                  <c:v>2960455.1828564322</c:v>
                </c:pt>
              </c:numCache>
            </c:numRef>
          </c:yVal>
          <c:smooth val="0"/>
        </c:ser>
        <c:ser>
          <c:idx val="2"/>
          <c:order val="3"/>
          <c:tx>
            <c:strRef>
              <c:f>footprint_data!$A$5</c:f>
              <c:strCache>
                <c:ptCount val="1"/>
                <c:pt idx="0">
                  <c:v>CH002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footprint_data!$B$5</c:f>
              <c:numCache>
                <c:formatCode>General</c:formatCode>
                <c:ptCount val="1"/>
                <c:pt idx="0">
                  <c:v>745655.22950695036</c:v>
                </c:pt>
              </c:numCache>
            </c:numRef>
          </c:xVal>
          <c:yVal>
            <c:numRef>
              <c:f>footprint_data!$C$5</c:f>
              <c:numCache>
                <c:formatCode>General</c:formatCode>
                <c:ptCount val="1"/>
                <c:pt idx="0">
                  <c:v>2935462.0711719608</c:v>
                </c:pt>
              </c:numCache>
            </c:numRef>
          </c:yVal>
          <c:smooth val="0"/>
        </c:ser>
        <c:ser>
          <c:idx val="3"/>
          <c:order val="4"/>
          <c:tx>
            <c:strRef>
              <c:f>footprint_data!$A$6</c:f>
              <c:strCache>
                <c:ptCount val="1"/>
                <c:pt idx="0">
                  <c:v>CH003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footprint_data!$B$6</c:f>
              <c:numCache>
                <c:formatCode>General</c:formatCode>
                <c:ptCount val="1"/>
                <c:pt idx="0">
                  <c:v>744925.46547333826</c:v>
                </c:pt>
              </c:numCache>
            </c:numRef>
          </c:xVal>
          <c:yVal>
            <c:numRef>
              <c:f>footprint_data!$C$6</c:f>
              <c:numCache>
                <c:formatCode>General</c:formatCode>
                <c:ptCount val="1"/>
                <c:pt idx="0">
                  <c:v>2936156.8162058759</c:v>
                </c:pt>
              </c:numCache>
            </c:numRef>
          </c:yVal>
          <c:smooth val="0"/>
        </c:ser>
        <c:ser>
          <c:idx val="4"/>
          <c:order val="5"/>
          <c:tx>
            <c:strRef>
              <c:f>footprint_data!$A$7</c:f>
              <c:strCache>
                <c:ptCount val="1"/>
                <c:pt idx="0">
                  <c:v>CH004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footprint_data!$B$7</c:f>
              <c:numCache>
                <c:formatCode>General</c:formatCode>
                <c:ptCount val="1"/>
                <c:pt idx="0">
                  <c:v>746236.59396224224</c:v>
                </c:pt>
              </c:numCache>
            </c:numRef>
          </c:xVal>
          <c:yVal>
            <c:numRef>
              <c:f>footprint_data!$C$7</c:f>
              <c:numCache>
                <c:formatCode>General</c:formatCode>
                <c:ptCount val="1"/>
                <c:pt idx="0">
                  <c:v>2935471.1031142622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6062640"/>
        <c:axId val="1240374400"/>
      </c:scatterChart>
      <c:valAx>
        <c:axId val="1146062640"/>
        <c:scaling>
          <c:orientation val="minMax"/>
          <c:max val="748000"/>
          <c:min val="744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X (ft)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374400"/>
        <c:crosses val="autoZero"/>
        <c:crossBetween val="midCat"/>
        <c:majorUnit val="500"/>
      </c:valAx>
      <c:valAx>
        <c:axId val="1240374400"/>
        <c:scaling>
          <c:orientation val="minMax"/>
          <c:max val="2937999.9999999995"/>
          <c:min val="2933999.999999999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Y (ft)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6062640"/>
        <c:crosses val="autoZero"/>
        <c:crossBetween val="midCat"/>
        <c:majorUnit val="5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950894730694347"/>
          <c:y val="0.93066586528141504"/>
          <c:w val="0.6368367150854799"/>
          <c:h val="5.129212310810976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0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0" workbookViewId="0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0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7289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7289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0.59748</cdr:x>
      <cdr:y>0.18655</cdr:y>
    </cdr:from>
    <cdr:to>
      <cdr:x>0.71541</cdr:x>
      <cdr:y>0.23427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170714" y="1170215"/>
          <a:ext cx="1020536" cy="29935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800" b="1"/>
            <a:t>Cascade</a:t>
          </a:r>
        </a:p>
      </cdr:txBody>
    </cdr:sp>
  </cdr:relSizeAnchor>
  <cdr:relSizeAnchor xmlns:cdr="http://schemas.openxmlformats.org/drawingml/2006/chartDrawing">
    <cdr:from>
      <cdr:x>0.3695</cdr:x>
      <cdr:y>0.69631</cdr:y>
    </cdr:from>
    <cdr:to>
      <cdr:x>0.48742</cdr:x>
      <cdr:y>0.74403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3197678" y="4367894"/>
          <a:ext cx="1020536" cy="29935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800" b="1"/>
            <a:t>Chinook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7289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0.52201</cdr:x>
      <cdr:y>0.20607</cdr:y>
    </cdr:from>
    <cdr:to>
      <cdr:x>0.63994</cdr:x>
      <cdr:y>0.25379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517535" y="1292673"/>
          <a:ext cx="1020583" cy="29934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800" b="1"/>
            <a:t>CA006</a:t>
          </a:r>
        </a:p>
      </cdr:txBody>
    </cdr:sp>
  </cdr:relSizeAnchor>
  <cdr:relSizeAnchor xmlns:cdr="http://schemas.openxmlformats.org/drawingml/2006/chartDrawing">
    <cdr:from>
      <cdr:x>0.40723</cdr:x>
      <cdr:y>0.48807</cdr:y>
    </cdr:from>
    <cdr:to>
      <cdr:x>0.52516</cdr:x>
      <cdr:y>0.53579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3524213" y="3061601"/>
          <a:ext cx="1020583" cy="29934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800" b="1"/>
            <a:t>CA003</a:t>
          </a:r>
        </a:p>
      </cdr:txBody>
    </cdr:sp>
  </cdr:relSizeAnchor>
  <cdr:relSizeAnchor xmlns:cdr="http://schemas.openxmlformats.org/drawingml/2006/chartDrawing">
    <cdr:from>
      <cdr:x>0.4654</cdr:x>
      <cdr:y>0.6334</cdr:y>
    </cdr:from>
    <cdr:to>
      <cdr:x>0.58333</cdr:x>
      <cdr:y>0.68112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4027678" y="3973280"/>
          <a:ext cx="1020583" cy="29934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800" b="1"/>
            <a:t>CA004</a:t>
          </a: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7289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0.53103</cdr:x>
      <cdr:y>0.47448</cdr:y>
    </cdr:from>
    <cdr:to>
      <cdr:x>0.64896</cdr:x>
      <cdr:y>0.5222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4595586" y="2976335"/>
          <a:ext cx="1020583" cy="29934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800" b="1"/>
            <a:t>CH004</a:t>
          </a:r>
        </a:p>
      </cdr:txBody>
    </cdr:sp>
  </cdr:relSizeAnchor>
  <cdr:relSizeAnchor xmlns:cdr="http://schemas.openxmlformats.org/drawingml/2006/chartDrawing">
    <cdr:from>
      <cdr:x>0.26059</cdr:x>
      <cdr:y>0.36168</cdr:y>
    </cdr:from>
    <cdr:to>
      <cdr:x>0.37852</cdr:x>
      <cdr:y>0.4094</cdr:y>
    </cdr:to>
    <cdr:sp macro="" textlink="">
      <cdr:nvSpPr>
        <cdr:cNvPr id="11" name="TextBox 2"/>
        <cdr:cNvSpPr txBox="1"/>
      </cdr:nvSpPr>
      <cdr:spPr>
        <a:xfrm xmlns:a="http://schemas.openxmlformats.org/drawingml/2006/main">
          <a:off x="2255157" y="2268764"/>
          <a:ext cx="1020583" cy="29934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800" b="1"/>
            <a:t>CH003</a:t>
          </a:r>
        </a:p>
      </cdr:txBody>
    </cdr:sp>
  </cdr:relSizeAnchor>
  <cdr:relSizeAnchor xmlns:cdr="http://schemas.openxmlformats.org/drawingml/2006/chartDrawing">
    <cdr:from>
      <cdr:x>0.37537</cdr:x>
      <cdr:y>0.60029</cdr:y>
    </cdr:from>
    <cdr:to>
      <cdr:x>0.4933</cdr:x>
      <cdr:y>0.64801</cdr:y>
    </cdr:to>
    <cdr:sp macro="" textlink="">
      <cdr:nvSpPr>
        <cdr:cNvPr id="12" name="TextBox 3"/>
        <cdr:cNvSpPr txBox="1"/>
      </cdr:nvSpPr>
      <cdr:spPr>
        <a:xfrm xmlns:a="http://schemas.openxmlformats.org/drawingml/2006/main">
          <a:off x="3248478" y="3765550"/>
          <a:ext cx="1020583" cy="29934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800" b="1"/>
            <a:t>CH002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"/>
  <sheetViews>
    <sheetView tabSelected="1" workbookViewId="0">
      <selection activeCell="N1" sqref="N1"/>
    </sheetView>
  </sheetViews>
  <sheetFormatPr defaultRowHeight="15" x14ac:dyDescent="0.25"/>
  <cols>
    <col min="1" max="1" width="14.5703125" customWidth="1"/>
  </cols>
  <sheetData>
    <row r="1" spans="1:15" x14ac:dyDescent="0.25">
      <c r="A1" s="1" t="s">
        <v>13</v>
      </c>
      <c r="B1" s="1" t="s">
        <v>31</v>
      </c>
      <c r="C1" s="1" t="s">
        <v>32</v>
      </c>
      <c r="G1" s="6" t="s">
        <v>277</v>
      </c>
      <c r="N1" s="6" t="s">
        <v>283</v>
      </c>
    </row>
    <row r="2" spans="1:15" x14ac:dyDescent="0.25">
      <c r="A2" t="s">
        <v>6</v>
      </c>
      <c r="B2">
        <v>749644.69533252425</v>
      </c>
      <c r="C2">
        <v>2959412.6935988059</v>
      </c>
      <c r="I2">
        <f>AVERAGE(B2:B4)</f>
        <v>749832.32423472696</v>
      </c>
      <c r="J2">
        <f>AVERAGE(C2:C4)</f>
        <v>2959574.1279852563</v>
      </c>
      <c r="L2">
        <f>I2-I5</f>
        <v>4226.5612538834102</v>
      </c>
      <c r="M2">
        <f>J2-J5</f>
        <v>23877.464487890247</v>
      </c>
      <c r="N2" s="4">
        <f>SQRT(SUMSQ(L2,M2))</f>
        <v>24248.652135805165</v>
      </c>
      <c r="O2" t="s">
        <v>282</v>
      </c>
    </row>
    <row r="3" spans="1:15" x14ac:dyDescent="0.25">
      <c r="A3" t="s">
        <v>4</v>
      </c>
      <c r="B3">
        <v>749759.9345828353</v>
      </c>
      <c r="C3">
        <v>2958854.5075005312</v>
      </c>
      <c r="N3" s="4">
        <f>N2*0.3048</f>
        <v>7390.9891709934145</v>
      </c>
      <c r="O3" t="s">
        <v>278</v>
      </c>
    </row>
    <row r="4" spans="1:15" x14ac:dyDescent="0.25">
      <c r="A4" t="s">
        <v>3</v>
      </c>
      <c r="B4">
        <v>750092.34278882155</v>
      </c>
      <c r="C4">
        <v>2960455.1828564322</v>
      </c>
    </row>
    <row r="5" spans="1:15" x14ac:dyDescent="0.25">
      <c r="A5" t="s">
        <v>5</v>
      </c>
      <c r="B5">
        <v>745655.22950695036</v>
      </c>
      <c r="C5">
        <v>2935462.0711719608</v>
      </c>
      <c r="I5">
        <f>AVERAGE(B5:B7)</f>
        <v>745605.76298084354</v>
      </c>
      <c r="J5">
        <f>AVERAGE(C5:C7)</f>
        <v>2935696.663497366</v>
      </c>
      <c r="N5" s="7">
        <f>N2/5280</f>
        <v>4.5925477529934025</v>
      </c>
      <c r="O5" t="s">
        <v>281</v>
      </c>
    </row>
    <row r="6" spans="1:15" x14ac:dyDescent="0.25">
      <c r="A6" t="s">
        <v>2</v>
      </c>
      <c r="B6">
        <v>744925.46547333826</v>
      </c>
      <c r="C6">
        <v>2936156.8162058759</v>
      </c>
    </row>
    <row r="7" spans="1:15" x14ac:dyDescent="0.25">
      <c r="A7" t="s">
        <v>1</v>
      </c>
      <c r="B7">
        <v>746236.59396224224</v>
      </c>
      <c r="C7">
        <v>2935471.1031142622</v>
      </c>
      <c r="G7" t="s">
        <v>279</v>
      </c>
    </row>
    <row r="8" spans="1:15" x14ac:dyDescent="0.25">
      <c r="A8" t="s">
        <v>134</v>
      </c>
      <c r="I8">
        <f>B6-B7</f>
        <v>-1311.1284889039816</v>
      </c>
      <c r="J8">
        <f>C6-C7</f>
        <v>685.71309161372483</v>
      </c>
      <c r="N8" s="8">
        <f>SQRT(SUMSQ(I8,J8))</f>
        <v>1479.614935862061</v>
      </c>
      <c r="O8" t="s">
        <v>282</v>
      </c>
    </row>
    <row r="9" spans="1:15" x14ac:dyDescent="0.25">
      <c r="A9" t="s">
        <v>140</v>
      </c>
      <c r="B9">
        <v>745079.24698688008</v>
      </c>
      <c r="C9">
        <v>2935179.6128744502</v>
      </c>
    </row>
    <row r="10" spans="1:15" x14ac:dyDescent="0.25">
      <c r="A10" t="s">
        <v>151</v>
      </c>
      <c r="B10">
        <v>747528.66003353358</v>
      </c>
      <c r="C10">
        <v>2937286.1581072672</v>
      </c>
      <c r="G10" t="s">
        <v>280</v>
      </c>
    </row>
    <row r="11" spans="1:15" x14ac:dyDescent="0.25">
      <c r="A11" t="s">
        <v>159</v>
      </c>
      <c r="B11">
        <v>750125.57737569965</v>
      </c>
      <c r="C11">
        <v>2960272.7371256668</v>
      </c>
      <c r="I11">
        <f>B3-B4</f>
        <v>-332.40820598625578</v>
      </c>
      <c r="J11">
        <f>C3-C4</f>
        <v>-1600.6753559010103</v>
      </c>
      <c r="N11" s="8">
        <f>SQRT(SUMSQ(I11,J11))</f>
        <v>1634.8262324772707</v>
      </c>
      <c r="O11" t="s">
        <v>282</v>
      </c>
    </row>
    <row r="12" spans="1:15" x14ac:dyDescent="0.25">
      <c r="A12" t="s">
        <v>170</v>
      </c>
      <c r="B12">
        <v>747512.67280568532</v>
      </c>
      <c r="C12">
        <v>2937231.980840445</v>
      </c>
      <c r="K12" s="6"/>
    </row>
    <row r="13" spans="1:15" x14ac:dyDescent="0.25">
      <c r="A13" t="s">
        <v>179</v>
      </c>
      <c r="B13">
        <v>749662.72981182742</v>
      </c>
      <c r="C13">
        <v>2959064.3987785098</v>
      </c>
    </row>
    <row r="14" spans="1:15" x14ac:dyDescent="0.25">
      <c r="A14" t="s">
        <v>192</v>
      </c>
      <c r="B14">
        <v>749498.51585522457</v>
      </c>
      <c r="C14">
        <v>2959923.0498266602</v>
      </c>
    </row>
    <row r="24" spans="13:13" x14ac:dyDescent="0.25">
      <c r="M24" t="s">
        <v>278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4"/>
  <sheetViews>
    <sheetView workbookViewId="0">
      <selection activeCell="E16" sqref="E16"/>
    </sheetView>
  </sheetViews>
  <sheetFormatPr defaultRowHeight="15" x14ac:dyDescent="0.25"/>
  <cols>
    <col min="5" max="5" width="14.5703125" customWidth="1"/>
    <col min="14" max="14" width="15.7109375" customWidth="1"/>
    <col min="15" max="15" width="16.28515625" customWidth="1"/>
  </cols>
  <sheetData>
    <row r="1" spans="1:54" x14ac:dyDescent="0.25">
      <c r="B1" s="1" t="s">
        <v>10</v>
      </c>
      <c r="C1" s="1" t="s">
        <v>11</v>
      </c>
      <c r="D1" s="1" t="s">
        <v>12</v>
      </c>
      <c r="E1" s="1" t="s">
        <v>13</v>
      </c>
      <c r="F1" s="1" t="s">
        <v>14</v>
      </c>
      <c r="G1" s="1" t="s">
        <v>15</v>
      </c>
      <c r="H1" s="1" t="s">
        <v>16</v>
      </c>
      <c r="I1" s="1" t="s">
        <v>17</v>
      </c>
      <c r="J1" s="1" t="s">
        <v>18</v>
      </c>
      <c r="K1" s="1" t="s">
        <v>19</v>
      </c>
      <c r="L1" s="1" t="s">
        <v>20</v>
      </c>
      <c r="M1" s="1" t="s">
        <v>21</v>
      </c>
      <c r="N1" s="1" t="s">
        <v>22</v>
      </c>
      <c r="O1" s="1" t="s">
        <v>23</v>
      </c>
      <c r="P1" s="1" t="s">
        <v>24</v>
      </c>
      <c r="Q1" s="1" t="s">
        <v>25</v>
      </c>
      <c r="R1" s="1" t="s">
        <v>26</v>
      </c>
      <c r="S1" s="1" t="s">
        <v>27</v>
      </c>
      <c r="T1" s="1" t="s">
        <v>28</v>
      </c>
      <c r="U1" s="1" t="s">
        <v>29</v>
      </c>
      <c r="V1" s="1" t="s">
        <v>30</v>
      </c>
      <c r="W1" s="1" t="s">
        <v>31</v>
      </c>
      <c r="X1" s="1" t="s">
        <v>32</v>
      </c>
      <c r="Y1" s="1" t="s">
        <v>33</v>
      </c>
      <c r="Z1" s="1" t="s">
        <v>34</v>
      </c>
      <c r="AA1" s="1" t="s">
        <v>35</v>
      </c>
      <c r="AB1" s="1" t="s">
        <v>36</v>
      </c>
      <c r="AC1" s="1" t="s">
        <v>37</v>
      </c>
      <c r="AD1" s="1" t="s">
        <v>38</v>
      </c>
      <c r="AE1" s="1" t="s">
        <v>39</v>
      </c>
      <c r="AF1" s="1" t="s">
        <v>40</v>
      </c>
      <c r="AG1" s="1" t="s">
        <v>41</v>
      </c>
      <c r="AH1" s="1" t="s">
        <v>42</v>
      </c>
      <c r="AI1" s="1" t="s">
        <v>43</v>
      </c>
      <c r="AJ1" s="1" t="s">
        <v>44</v>
      </c>
      <c r="AK1" s="1" t="s">
        <v>45</v>
      </c>
      <c r="AL1" s="1" t="s">
        <v>46</v>
      </c>
      <c r="AM1" s="1" t="s">
        <v>47</v>
      </c>
      <c r="AN1" s="1" t="s">
        <v>48</v>
      </c>
      <c r="AO1" s="1" t="s">
        <v>49</v>
      </c>
      <c r="AP1" s="1" t="s">
        <v>50</v>
      </c>
      <c r="AQ1" s="1" t="s">
        <v>51</v>
      </c>
      <c r="AR1" s="1" t="s">
        <v>52</v>
      </c>
      <c r="AS1" s="1" t="s">
        <v>53</v>
      </c>
      <c r="AT1" s="1" t="s">
        <v>54</v>
      </c>
      <c r="AU1" s="1" t="s">
        <v>55</v>
      </c>
      <c r="AV1" s="1" t="s">
        <v>56</v>
      </c>
      <c r="AW1" s="1" t="s">
        <v>57</v>
      </c>
      <c r="AX1" s="1" t="s">
        <v>58</v>
      </c>
      <c r="AY1" s="1" t="s">
        <v>59</v>
      </c>
      <c r="AZ1" s="1" t="s">
        <v>60</v>
      </c>
      <c r="BA1" s="1" t="s">
        <v>61</v>
      </c>
      <c r="BB1" s="1" t="s">
        <v>62</v>
      </c>
    </row>
    <row r="2" spans="1:54" x14ac:dyDescent="0.25">
      <c r="A2" s="1">
        <v>0</v>
      </c>
      <c r="B2">
        <v>608124003800</v>
      </c>
      <c r="C2" t="s">
        <v>63</v>
      </c>
      <c r="D2" t="s">
        <v>64</v>
      </c>
      <c r="E2" t="s">
        <v>6</v>
      </c>
      <c r="F2" t="s">
        <v>65</v>
      </c>
      <c r="G2" s="3">
        <v>39758</v>
      </c>
      <c r="H2" s="3">
        <v>39967</v>
      </c>
      <c r="I2" t="s">
        <v>66</v>
      </c>
      <c r="J2">
        <v>8142</v>
      </c>
      <c r="K2" t="s">
        <v>67</v>
      </c>
      <c r="L2" t="s">
        <v>68</v>
      </c>
      <c r="N2">
        <v>26.737800180000001</v>
      </c>
      <c r="O2">
        <v>-90.491883200000004</v>
      </c>
      <c r="P2" t="s">
        <v>69</v>
      </c>
      <c r="Q2" t="s">
        <v>70</v>
      </c>
      <c r="R2" t="s">
        <v>71</v>
      </c>
      <c r="S2" t="s">
        <v>72</v>
      </c>
      <c r="T2" t="s">
        <v>73</v>
      </c>
      <c r="U2" t="s">
        <v>74</v>
      </c>
      <c r="V2">
        <v>6081240038</v>
      </c>
      <c r="W2">
        <v>749644.69533252425</v>
      </c>
      <c r="X2">
        <v>2959412.6935988059</v>
      </c>
      <c r="Y2">
        <v>15</v>
      </c>
      <c r="Z2" t="s">
        <v>75</v>
      </c>
      <c r="AA2">
        <v>749465.57316218643</v>
      </c>
      <c r="AB2">
        <v>2959852.3436826412</v>
      </c>
      <c r="AC2">
        <v>15</v>
      </c>
      <c r="AD2" t="s">
        <v>75</v>
      </c>
      <c r="AE2">
        <v>4692.8895721009467</v>
      </c>
      <c r="AF2">
        <v>24295.628795748111</v>
      </c>
      <c r="AG2">
        <v>4513.7674017631216</v>
      </c>
      <c r="AH2">
        <v>24735.278879582878</v>
      </c>
      <c r="AI2">
        <v>1</v>
      </c>
      <c r="AJ2">
        <v>5.1250799999999996</v>
      </c>
      <c r="AK2">
        <v>1928</v>
      </c>
      <c r="AL2">
        <v>2658.2365145228209</v>
      </c>
      <c r="AM2" t="s">
        <v>6</v>
      </c>
      <c r="AN2" t="s">
        <v>76</v>
      </c>
      <c r="AO2" t="s">
        <v>77</v>
      </c>
      <c r="AP2">
        <v>0</v>
      </c>
      <c r="AQ2">
        <v>0</v>
      </c>
      <c r="AR2">
        <v>0</v>
      </c>
      <c r="AS2">
        <v>18</v>
      </c>
      <c r="AT2" t="s">
        <v>78</v>
      </c>
      <c r="AU2" t="s">
        <v>6</v>
      </c>
      <c r="AV2" t="s">
        <v>79</v>
      </c>
      <c r="AW2" t="s">
        <v>80</v>
      </c>
      <c r="AX2">
        <v>76</v>
      </c>
      <c r="AY2">
        <v>136</v>
      </c>
      <c r="AZ2">
        <v>14.7</v>
      </c>
      <c r="BA2" t="s">
        <v>81</v>
      </c>
      <c r="BB2">
        <v>474.73882095574828</v>
      </c>
    </row>
    <row r="3" spans="1:54" x14ac:dyDescent="0.25">
      <c r="A3" s="1">
        <v>1</v>
      </c>
      <c r="B3">
        <v>608124004701</v>
      </c>
      <c r="C3" t="s">
        <v>63</v>
      </c>
      <c r="D3" t="s">
        <v>64</v>
      </c>
      <c r="E3" t="s">
        <v>4</v>
      </c>
      <c r="F3" t="s">
        <v>82</v>
      </c>
      <c r="G3" s="3">
        <v>40142</v>
      </c>
      <c r="H3" s="3">
        <v>41077</v>
      </c>
      <c r="I3" t="s">
        <v>66</v>
      </c>
      <c r="J3">
        <v>8143</v>
      </c>
      <c r="K3" t="s">
        <v>83</v>
      </c>
      <c r="L3" t="s">
        <v>84</v>
      </c>
      <c r="M3" t="s">
        <v>85</v>
      </c>
      <c r="N3">
        <v>26.738022409999999</v>
      </c>
      <c r="O3">
        <v>-90.492125130000005</v>
      </c>
      <c r="P3" t="s">
        <v>86</v>
      </c>
      <c r="Q3" t="s">
        <v>87</v>
      </c>
      <c r="R3" t="s">
        <v>71</v>
      </c>
      <c r="S3" t="s">
        <v>88</v>
      </c>
      <c r="T3" t="s">
        <v>73</v>
      </c>
      <c r="U3" t="s">
        <v>74</v>
      </c>
      <c r="V3">
        <v>6081240047</v>
      </c>
      <c r="W3">
        <v>749759.9345828353</v>
      </c>
      <c r="X3">
        <v>2958854.5075005312</v>
      </c>
      <c r="Y3">
        <v>15</v>
      </c>
      <c r="Z3" t="s">
        <v>75</v>
      </c>
      <c r="AA3">
        <v>749441.01549965353</v>
      </c>
      <c r="AB3">
        <v>2959876.496539548</v>
      </c>
      <c r="AC3">
        <v>15</v>
      </c>
      <c r="AD3" t="s">
        <v>75</v>
      </c>
      <c r="AE3">
        <v>4808.1288224119926</v>
      </c>
      <c r="AF3">
        <v>23737.44269747287</v>
      </c>
      <c r="AG3">
        <v>4489.2097392302239</v>
      </c>
      <c r="AH3">
        <v>24759.431736489289</v>
      </c>
      <c r="AI3">
        <v>1</v>
      </c>
      <c r="AJ3">
        <v>2.907645</v>
      </c>
      <c r="AK3">
        <v>1690</v>
      </c>
      <c r="AL3">
        <v>1.7205E-3</v>
      </c>
      <c r="AM3" t="s">
        <v>4</v>
      </c>
      <c r="AN3" t="s">
        <v>76</v>
      </c>
      <c r="AO3" t="s">
        <v>77</v>
      </c>
      <c r="AP3">
        <v>1</v>
      </c>
      <c r="AQ3">
        <v>0</v>
      </c>
      <c r="AR3">
        <v>1</v>
      </c>
      <c r="AS3">
        <v>14</v>
      </c>
      <c r="AT3" t="s">
        <v>89</v>
      </c>
      <c r="AU3" t="s">
        <v>4</v>
      </c>
      <c r="AV3" t="s">
        <v>90</v>
      </c>
      <c r="AW3" t="s">
        <v>91</v>
      </c>
      <c r="AX3">
        <v>146</v>
      </c>
      <c r="AY3">
        <v>84</v>
      </c>
      <c r="AZ3">
        <v>14.6</v>
      </c>
      <c r="BA3" t="s">
        <v>92</v>
      </c>
      <c r="BB3">
        <v>1070.5937499757831</v>
      </c>
    </row>
    <row r="4" spans="1:54" x14ac:dyDescent="0.25">
      <c r="A4" s="1">
        <v>2</v>
      </c>
      <c r="B4">
        <v>608124008300</v>
      </c>
      <c r="C4" t="s">
        <v>63</v>
      </c>
      <c r="D4" t="s">
        <v>64</v>
      </c>
      <c r="E4" t="s">
        <v>3</v>
      </c>
      <c r="F4" t="s">
        <v>65</v>
      </c>
      <c r="G4" s="3">
        <v>41275</v>
      </c>
      <c r="H4" s="3">
        <v>41497</v>
      </c>
      <c r="I4" t="s">
        <v>93</v>
      </c>
      <c r="J4">
        <v>8147</v>
      </c>
      <c r="K4" t="s">
        <v>94</v>
      </c>
      <c r="L4" t="s">
        <v>95</v>
      </c>
      <c r="N4">
        <v>26.738161850000001</v>
      </c>
      <c r="O4">
        <v>-90.491427090000002</v>
      </c>
      <c r="P4" t="s">
        <v>96</v>
      </c>
      <c r="Q4" t="s">
        <v>97</v>
      </c>
      <c r="R4" t="s">
        <v>71</v>
      </c>
      <c r="S4" t="s">
        <v>98</v>
      </c>
      <c r="T4" t="s">
        <v>73</v>
      </c>
      <c r="U4" t="s">
        <v>74</v>
      </c>
      <c r="V4">
        <v>6081240083</v>
      </c>
      <c r="W4">
        <v>750092.34278882155</v>
      </c>
      <c r="X4">
        <v>2960455.1828564322</v>
      </c>
      <c r="Y4">
        <v>15</v>
      </c>
      <c r="Z4" t="s">
        <v>75</v>
      </c>
      <c r="AA4">
        <v>749510.16672237101</v>
      </c>
      <c r="AB4">
        <v>2959893.3179691099</v>
      </c>
      <c r="AC4">
        <v>15</v>
      </c>
      <c r="AD4" t="s">
        <v>75</v>
      </c>
      <c r="AE4">
        <v>5140.5370283982484</v>
      </c>
      <c r="AF4">
        <v>25338.118053373881</v>
      </c>
      <c r="AG4">
        <v>4558.3609619477074</v>
      </c>
      <c r="AH4">
        <v>24776.253166051582</v>
      </c>
      <c r="AI4">
        <v>1</v>
      </c>
      <c r="AJ4">
        <v>7.6270290000000003</v>
      </c>
      <c r="AK4">
        <v>2412</v>
      </c>
      <c r="AL4">
        <v>3162.1181592039802</v>
      </c>
      <c r="AM4" t="s">
        <v>3</v>
      </c>
      <c r="AN4" t="s">
        <v>76</v>
      </c>
      <c r="AO4" t="s">
        <v>77</v>
      </c>
      <c r="AP4">
        <v>0</v>
      </c>
      <c r="AQ4">
        <v>0</v>
      </c>
      <c r="AR4">
        <v>0</v>
      </c>
      <c r="AS4">
        <v>18</v>
      </c>
      <c r="AT4" t="s">
        <v>99</v>
      </c>
      <c r="AU4" t="s">
        <v>3</v>
      </c>
      <c r="AV4" t="s">
        <v>100</v>
      </c>
      <c r="AW4" t="s">
        <v>101</v>
      </c>
      <c r="AX4">
        <v>223</v>
      </c>
      <c r="AY4">
        <v>127</v>
      </c>
      <c r="AZ4">
        <v>14.6</v>
      </c>
      <c r="BA4" t="s">
        <v>102</v>
      </c>
      <c r="BB4">
        <v>809.08659855019573</v>
      </c>
    </row>
    <row r="5" spans="1:54" x14ac:dyDescent="0.25">
      <c r="A5" s="1">
        <v>3</v>
      </c>
      <c r="B5">
        <v>608124004602</v>
      </c>
      <c r="C5" t="s">
        <v>63</v>
      </c>
      <c r="D5" t="s">
        <v>103</v>
      </c>
      <c r="E5" t="s">
        <v>5</v>
      </c>
      <c r="F5" t="s">
        <v>104</v>
      </c>
      <c r="G5" s="3">
        <v>40144</v>
      </c>
      <c r="H5" s="3">
        <v>40233</v>
      </c>
      <c r="I5" t="s">
        <v>93</v>
      </c>
      <c r="J5">
        <v>8850</v>
      </c>
      <c r="K5" t="s">
        <v>105</v>
      </c>
      <c r="L5" t="s">
        <v>106</v>
      </c>
      <c r="M5" t="s">
        <v>107</v>
      </c>
      <c r="N5">
        <v>26.519674770000002</v>
      </c>
      <c r="O5">
        <v>-90.531014880000001</v>
      </c>
      <c r="P5" t="s">
        <v>108</v>
      </c>
      <c r="Q5" t="s">
        <v>109</v>
      </c>
      <c r="R5" t="s">
        <v>71</v>
      </c>
      <c r="S5" t="s">
        <v>110</v>
      </c>
      <c r="T5" t="s">
        <v>73</v>
      </c>
      <c r="U5" t="s">
        <v>74</v>
      </c>
      <c r="V5">
        <v>6081240046</v>
      </c>
      <c r="W5">
        <v>745655.22950695036</v>
      </c>
      <c r="X5">
        <v>2935462.0711719608</v>
      </c>
      <c r="Y5">
        <v>15</v>
      </c>
      <c r="Z5" t="s">
        <v>75</v>
      </c>
      <c r="AA5">
        <v>746039.09840662207</v>
      </c>
      <c r="AB5">
        <v>2935604.5656891521</v>
      </c>
      <c r="AC5">
        <v>15</v>
      </c>
      <c r="AD5" t="s">
        <v>75</v>
      </c>
      <c r="AE5">
        <v>703.42374652705621</v>
      </c>
      <c r="AF5">
        <v>345.00636890251189</v>
      </c>
      <c r="AG5">
        <v>1087.2926461987661</v>
      </c>
      <c r="AH5">
        <v>487.5008860938251</v>
      </c>
      <c r="AI5">
        <v>1</v>
      </c>
      <c r="AJ5">
        <v>4.9554999999999998</v>
      </c>
      <c r="AK5">
        <v>778</v>
      </c>
      <c r="AL5">
        <v>6.3695372750642671E-3</v>
      </c>
      <c r="AM5" t="s">
        <v>5</v>
      </c>
      <c r="AN5" t="s">
        <v>76</v>
      </c>
      <c r="AO5" t="s">
        <v>77</v>
      </c>
      <c r="AP5">
        <v>2</v>
      </c>
      <c r="AQ5">
        <v>0</v>
      </c>
      <c r="AR5">
        <v>2</v>
      </c>
      <c r="AS5">
        <v>18</v>
      </c>
      <c r="AT5" t="s">
        <v>111</v>
      </c>
      <c r="AU5" t="s">
        <v>5</v>
      </c>
      <c r="AV5" t="s">
        <v>112</v>
      </c>
      <c r="AW5" t="s">
        <v>113</v>
      </c>
      <c r="AX5">
        <v>83</v>
      </c>
      <c r="AY5">
        <v>72</v>
      </c>
      <c r="AZ5">
        <v>14</v>
      </c>
      <c r="BA5" t="s">
        <v>114</v>
      </c>
      <c r="BB5">
        <v>409.46308693794958</v>
      </c>
    </row>
    <row r="6" spans="1:54" x14ac:dyDescent="0.25">
      <c r="A6" s="1">
        <v>4</v>
      </c>
      <c r="B6">
        <v>608124008102</v>
      </c>
      <c r="C6" t="s">
        <v>63</v>
      </c>
      <c r="D6" t="s">
        <v>103</v>
      </c>
      <c r="E6" t="s">
        <v>2</v>
      </c>
      <c r="F6" t="s">
        <v>104</v>
      </c>
      <c r="G6" s="3">
        <v>41258</v>
      </c>
      <c r="H6" s="3">
        <v>41452</v>
      </c>
      <c r="I6" t="s">
        <v>93</v>
      </c>
      <c r="J6">
        <v>8843</v>
      </c>
      <c r="K6" t="s">
        <v>115</v>
      </c>
      <c r="L6" t="s">
        <v>116</v>
      </c>
      <c r="M6" t="s">
        <v>117</v>
      </c>
      <c r="N6">
        <v>26.51993422</v>
      </c>
      <c r="O6">
        <v>-90.530908490000002</v>
      </c>
      <c r="P6" t="s">
        <v>118</v>
      </c>
      <c r="Q6" t="s">
        <v>119</v>
      </c>
      <c r="R6" t="s">
        <v>71</v>
      </c>
      <c r="S6" t="s">
        <v>120</v>
      </c>
      <c r="T6" t="s">
        <v>73</v>
      </c>
      <c r="U6" t="s">
        <v>74</v>
      </c>
      <c r="V6">
        <v>6081240081</v>
      </c>
      <c r="W6">
        <v>744925.46547333826</v>
      </c>
      <c r="X6">
        <v>2936156.8162058759</v>
      </c>
      <c r="Y6">
        <v>15</v>
      </c>
      <c r="Z6" t="s">
        <v>75</v>
      </c>
      <c r="AA6">
        <v>746049.15078938659</v>
      </c>
      <c r="AB6">
        <v>2935633.5205741539</v>
      </c>
      <c r="AC6">
        <v>15</v>
      </c>
      <c r="AD6" t="s">
        <v>75</v>
      </c>
      <c r="AE6">
        <v>-26.340287085040469</v>
      </c>
      <c r="AF6">
        <v>1039.751402817667</v>
      </c>
      <c r="AG6">
        <v>1097.345028963289</v>
      </c>
      <c r="AH6">
        <v>516.45577109558508</v>
      </c>
      <c r="AI6">
        <v>1</v>
      </c>
      <c r="AJ6">
        <v>18.151118</v>
      </c>
      <c r="AK6">
        <v>1778</v>
      </c>
      <c r="AL6">
        <v>1.0208727784027E-2</v>
      </c>
      <c r="AM6" t="s">
        <v>2</v>
      </c>
      <c r="AN6" t="s">
        <v>76</v>
      </c>
      <c r="AO6" t="s">
        <v>77</v>
      </c>
      <c r="AP6">
        <v>2</v>
      </c>
      <c r="AQ6">
        <v>0</v>
      </c>
      <c r="AR6">
        <v>2</v>
      </c>
      <c r="AS6">
        <v>18</v>
      </c>
      <c r="AT6" t="s">
        <v>121</v>
      </c>
      <c r="AU6" t="s">
        <v>2</v>
      </c>
      <c r="AV6" t="s">
        <v>122</v>
      </c>
      <c r="AW6" t="s">
        <v>123</v>
      </c>
      <c r="AX6">
        <v>206</v>
      </c>
      <c r="AY6">
        <v>145</v>
      </c>
      <c r="AZ6">
        <v>14.5</v>
      </c>
      <c r="BA6" t="s">
        <v>124</v>
      </c>
      <c r="BB6">
        <v>1239.5591989421271</v>
      </c>
    </row>
    <row r="7" spans="1:54" x14ac:dyDescent="0.25">
      <c r="A7" s="1">
        <v>5</v>
      </c>
      <c r="B7">
        <v>608124009700</v>
      </c>
      <c r="C7" t="s">
        <v>63</v>
      </c>
      <c r="D7" t="s">
        <v>103</v>
      </c>
      <c r="E7" t="s">
        <v>1</v>
      </c>
      <c r="F7" t="s">
        <v>65</v>
      </c>
      <c r="G7" s="3">
        <v>41980</v>
      </c>
      <c r="H7" s="3">
        <v>42074</v>
      </c>
      <c r="I7" t="s">
        <v>93</v>
      </c>
      <c r="J7">
        <v>8839</v>
      </c>
      <c r="K7" t="s">
        <v>125</v>
      </c>
      <c r="L7" t="s">
        <v>126</v>
      </c>
      <c r="N7">
        <v>26.519530320000001</v>
      </c>
      <c r="O7">
        <v>-90.530257689999999</v>
      </c>
      <c r="P7" t="s">
        <v>127</v>
      </c>
      <c r="Q7" t="s">
        <v>128</v>
      </c>
      <c r="R7" t="s">
        <v>71</v>
      </c>
      <c r="S7" t="s">
        <v>129</v>
      </c>
      <c r="T7" t="s">
        <v>73</v>
      </c>
      <c r="U7" t="s">
        <v>74</v>
      </c>
      <c r="V7">
        <v>6081240097</v>
      </c>
      <c r="W7">
        <v>746236.59396224224</v>
      </c>
      <c r="X7">
        <v>2935471.1031142622</v>
      </c>
      <c r="Y7">
        <v>15</v>
      </c>
      <c r="Z7" t="s">
        <v>75</v>
      </c>
      <c r="AA7">
        <v>746114.89041135879</v>
      </c>
      <c r="AB7">
        <v>2935590.0121048219</v>
      </c>
      <c r="AC7">
        <v>15</v>
      </c>
      <c r="AD7" t="s">
        <v>75</v>
      </c>
      <c r="AE7">
        <v>1284.7882018189409</v>
      </c>
      <c r="AF7">
        <v>354.03831120347598</v>
      </c>
      <c r="AG7">
        <v>1163.084650935489</v>
      </c>
      <c r="AH7">
        <v>472.94730176357552</v>
      </c>
      <c r="AI7">
        <v>1</v>
      </c>
      <c r="AJ7">
        <v>12.052344</v>
      </c>
      <c r="AK7">
        <v>873</v>
      </c>
      <c r="AL7">
        <v>13805.663230240551</v>
      </c>
      <c r="AM7" t="s">
        <v>1</v>
      </c>
      <c r="AN7" t="s">
        <v>76</v>
      </c>
      <c r="AO7" t="s">
        <v>77</v>
      </c>
      <c r="AP7">
        <v>0</v>
      </c>
      <c r="AQ7">
        <v>0</v>
      </c>
      <c r="AR7">
        <v>0</v>
      </c>
      <c r="AS7">
        <v>17</v>
      </c>
      <c r="AT7" t="s">
        <v>130</v>
      </c>
      <c r="AU7" t="s">
        <v>1</v>
      </c>
      <c r="AV7" t="s">
        <v>131</v>
      </c>
      <c r="AW7" t="s">
        <v>132</v>
      </c>
      <c r="AX7">
        <v>111</v>
      </c>
      <c r="AY7">
        <v>297</v>
      </c>
      <c r="AZ7">
        <v>14.4</v>
      </c>
      <c r="BA7" t="s">
        <v>133</v>
      </c>
      <c r="BB7">
        <v>170.1502345977311</v>
      </c>
    </row>
    <row r="8" spans="1:54" x14ac:dyDescent="0.25">
      <c r="A8" s="1">
        <v>6</v>
      </c>
      <c r="B8">
        <v>608124001200</v>
      </c>
      <c r="C8" t="s">
        <v>63</v>
      </c>
      <c r="D8" t="s">
        <v>64</v>
      </c>
      <c r="E8" t="s">
        <v>134</v>
      </c>
      <c r="F8" t="s">
        <v>65</v>
      </c>
      <c r="I8" t="s">
        <v>66</v>
      </c>
      <c r="J8">
        <v>8152</v>
      </c>
      <c r="K8" t="s">
        <v>135</v>
      </c>
      <c r="L8" t="s">
        <v>135</v>
      </c>
      <c r="M8" t="s">
        <v>135</v>
      </c>
      <c r="N8">
        <v>26.715541139999999</v>
      </c>
      <c r="O8">
        <v>-90.501867799999999</v>
      </c>
      <c r="P8" t="s">
        <v>135</v>
      </c>
      <c r="Q8" t="s">
        <v>135</v>
      </c>
      <c r="R8" t="s">
        <v>136</v>
      </c>
      <c r="S8" t="s">
        <v>137</v>
      </c>
      <c r="T8" t="s">
        <v>74</v>
      </c>
      <c r="U8" t="s">
        <v>74</v>
      </c>
      <c r="V8">
        <v>6081240012</v>
      </c>
      <c r="AA8">
        <v>748520.49391931412</v>
      </c>
      <c r="AB8">
        <v>2957366.10013445</v>
      </c>
      <c r="AC8">
        <v>15</v>
      </c>
      <c r="AD8" t="s">
        <v>75</v>
      </c>
      <c r="AG8">
        <v>3568.688158890815</v>
      </c>
      <c r="AH8">
        <v>22249.035331392199</v>
      </c>
      <c r="AI8">
        <v>0</v>
      </c>
      <c r="AJ8">
        <v>0</v>
      </c>
      <c r="AK8">
        <v>0</v>
      </c>
      <c r="AL8">
        <v>0</v>
      </c>
      <c r="AN8" t="s">
        <v>76</v>
      </c>
      <c r="AO8" t="s">
        <v>77</v>
      </c>
      <c r="AP8">
        <v>0</v>
      </c>
      <c r="AQ8">
        <v>0</v>
      </c>
      <c r="AR8">
        <v>0</v>
      </c>
      <c r="AT8" t="s">
        <v>138</v>
      </c>
      <c r="AU8" t="s">
        <v>134</v>
      </c>
      <c r="AW8" t="s">
        <v>139</v>
      </c>
      <c r="AY8">
        <v>0</v>
      </c>
    </row>
    <row r="9" spans="1:54" x14ac:dyDescent="0.25">
      <c r="A9" s="1">
        <v>7</v>
      </c>
      <c r="B9">
        <v>608124001000</v>
      </c>
      <c r="C9" t="s">
        <v>63</v>
      </c>
      <c r="D9" t="s">
        <v>103</v>
      </c>
      <c r="E9" t="s">
        <v>140</v>
      </c>
      <c r="F9" t="s">
        <v>65</v>
      </c>
      <c r="G9" s="3">
        <v>37634</v>
      </c>
      <c r="H9" s="3">
        <v>37791</v>
      </c>
      <c r="I9" t="s">
        <v>93</v>
      </c>
      <c r="J9">
        <v>8831</v>
      </c>
      <c r="K9" t="s">
        <v>141</v>
      </c>
      <c r="L9" t="s">
        <v>142</v>
      </c>
      <c r="N9">
        <v>26.515465509999999</v>
      </c>
      <c r="O9">
        <v>-90.542011400000007</v>
      </c>
      <c r="P9" t="s">
        <v>143</v>
      </c>
      <c r="Q9" t="s">
        <v>144</v>
      </c>
      <c r="R9" t="s">
        <v>145</v>
      </c>
      <c r="S9" t="s">
        <v>146</v>
      </c>
      <c r="T9" t="s">
        <v>147</v>
      </c>
      <c r="U9" t="s">
        <v>74</v>
      </c>
      <c r="V9">
        <v>6081240010</v>
      </c>
      <c r="W9">
        <v>745079.24698688008</v>
      </c>
      <c r="X9">
        <v>2935179.6128744502</v>
      </c>
      <c r="Y9">
        <v>15</v>
      </c>
      <c r="Z9" t="s">
        <v>75</v>
      </c>
      <c r="AA9">
        <v>744951.8057604233</v>
      </c>
      <c r="AB9">
        <v>2935117.0648030578</v>
      </c>
      <c r="AC9">
        <v>15</v>
      </c>
      <c r="AD9" t="s">
        <v>75</v>
      </c>
      <c r="AE9">
        <v>127.44122645678</v>
      </c>
      <c r="AF9">
        <v>62.548071391414851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N9" t="s">
        <v>76</v>
      </c>
      <c r="AO9" t="s">
        <v>77</v>
      </c>
      <c r="AP9">
        <v>0</v>
      </c>
      <c r="AQ9">
        <v>0</v>
      </c>
      <c r="AR9">
        <v>0</v>
      </c>
      <c r="AT9" t="s">
        <v>138</v>
      </c>
      <c r="AU9" t="s">
        <v>134</v>
      </c>
      <c r="AV9" t="s">
        <v>148</v>
      </c>
      <c r="AW9" t="s">
        <v>149</v>
      </c>
      <c r="AX9">
        <v>187</v>
      </c>
      <c r="AY9">
        <v>0</v>
      </c>
      <c r="AZ9">
        <v>14.9</v>
      </c>
      <c r="BA9" t="s">
        <v>150</v>
      </c>
      <c r="BB9">
        <v>141.96311998400779</v>
      </c>
    </row>
    <row r="10" spans="1:54" x14ac:dyDescent="0.25">
      <c r="A10" s="1">
        <v>9</v>
      </c>
      <c r="B10">
        <v>608124000200</v>
      </c>
      <c r="C10" t="s">
        <v>63</v>
      </c>
      <c r="D10" t="s">
        <v>103</v>
      </c>
      <c r="E10" t="s">
        <v>151</v>
      </c>
      <c r="F10" t="s">
        <v>65</v>
      </c>
      <c r="G10" s="3">
        <v>36816</v>
      </c>
      <c r="H10" s="3">
        <v>36818</v>
      </c>
      <c r="I10" t="s">
        <v>66</v>
      </c>
      <c r="J10">
        <v>8845</v>
      </c>
      <c r="K10" t="s">
        <v>152</v>
      </c>
      <c r="L10" t="s">
        <v>152</v>
      </c>
      <c r="N10">
        <v>26.53451969</v>
      </c>
      <c r="O10">
        <v>-90.515792340000004</v>
      </c>
      <c r="P10" t="s">
        <v>153</v>
      </c>
      <c r="Q10" t="s">
        <v>154</v>
      </c>
      <c r="R10" t="s">
        <v>145</v>
      </c>
      <c r="S10" t="s">
        <v>155</v>
      </c>
      <c r="T10" t="s">
        <v>74</v>
      </c>
      <c r="V10">
        <v>6081240002</v>
      </c>
      <c r="W10">
        <v>747528.66003353358</v>
      </c>
      <c r="X10">
        <v>2937286.1581072672</v>
      </c>
      <c r="Y10">
        <v>15</v>
      </c>
      <c r="Z10" t="s">
        <v>75</v>
      </c>
      <c r="AA10">
        <v>747524.75210755737</v>
      </c>
      <c r="AB10">
        <v>2937278.9099448891</v>
      </c>
      <c r="AC10">
        <v>15</v>
      </c>
      <c r="AD10" t="s">
        <v>75</v>
      </c>
      <c r="AE10">
        <v>2576.8542731102789</v>
      </c>
      <c r="AF10">
        <v>2169.093304208945</v>
      </c>
      <c r="AG10">
        <v>2572.9463471340709</v>
      </c>
      <c r="AH10">
        <v>2161.8451418308541</v>
      </c>
      <c r="AI10">
        <v>0</v>
      </c>
      <c r="AJ10">
        <v>0</v>
      </c>
      <c r="AK10">
        <v>0</v>
      </c>
      <c r="AL10">
        <v>0</v>
      </c>
      <c r="AN10" t="s">
        <v>76</v>
      </c>
      <c r="AO10" t="s">
        <v>77</v>
      </c>
      <c r="AP10">
        <v>0</v>
      </c>
      <c r="AQ10">
        <v>0</v>
      </c>
      <c r="AR10">
        <v>0</v>
      </c>
      <c r="AT10" t="s">
        <v>138</v>
      </c>
      <c r="AU10" t="s">
        <v>134</v>
      </c>
      <c r="AV10" t="s">
        <v>156</v>
      </c>
      <c r="AW10" t="s">
        <v>157</v>
      </c>
      <c r="AX10">
        <v>8</v>
      </c>
      <c r="AY10">
        <v>0</v>
      </c>
      <c r="AZ10">
        <v>13.3</v>
      </c>
      <c r="BA10" t="s">
        <v>158</v>
      </c>
      <c r="BB10">
        <v>8.2345457248530867</v>
      </c>
    </row>
    <row r="11" spans="1:54" x14ac:dyDescent="0.25">
      <c r="A11" s="1">
        <v>10</v>
      </c>
      <c r="B11">
        <v>608124000801</v>
      </c>
      <c r="C11" t="s">
        <v>63</v>
      </c>
      <c r="D11" t="s">
        <v>64</v>
      </c>
      <c r="E11" t="s">
        <v>159</v>
      </c>
      <c r="F11" t="s">
        <v>82</v>
      </c>
      <c r="G11" s="3">
        <v>37287</v>
      </c>
      <c r="H11" s="3">
        <v>37392</v>
      </c>
      <c r="I11" t="s">
        <v>66</v>
      </c>
      <c r="J11">
        <v>8143</v>
      </c>
      <c r="K11" t="s">
        <v>160</v>
      </c>
      <c r="L11" t="s">
        <v>161</v>
      </c>
      <c r="M11" t="s">
        <v>162</v>
      </c>
      <c r="N11">
        <v>26.742288930000001</v>
      </c>
      <c r="O11">
        <v>-90.484520619999998</v>
      </c>
      <c r="P11" t="s">
        <v>163</v>
      </c>
      <c r="Q11" t="s">
        <v>164</v>
      </c>
      <c r="R11" t="s">
        <v>145</v>
      </c>
      <c r="S11" t="s">
        <v>165</v>
      </c>
      <c r="T11" t="s">
        <v>74</v>
      </c>
      <c r="V11">
        <v>6081240008</v>
      </c>
      <c r="W11">
        <v>750125.57737569965</v>
      </c>
      <c r="X11">
        <v>2960272.7371256668</v>
      </c>
      <c r="Y11">
        <v>15</v>
      </c>
      <c r="Z11" t="s">
        <v>75</v>
      </c>
      <c r="AA11">
        <v>750188.32843861752</v>
      </c>
      <c r="AB11">
        <v>2960364.2416133238</v>
      </c>
      <c r="AC11">
        <v>15</v>
      </c>
      <c r="AD11" t="s">
        <v>75</v>
      </c>
      <c r="AE11">
        <v>5173.771615276346</v>
      </c>
      <c r="AF11">
        <v>25155.672322609</v>
      </c>
      <c r="AG11">
        <v>5236.5226781942183</v>
      </c>
      <c r="AH11">
        <v>25247.176810265519</v>
      </c>
      <c r="AI11">
        <v>0</v>
      </c>
      <c r="AJ11">
        <v>0</v>
      </c>
      <c r="AK11">
        <v>0</v>
      </c>
      <c r="AL11">
        <v>0</v>
      </c>
      <c r="AN11" t="s">
        <v>76</v>
      </c>
      <c r="AO11" t="s">
        <v>77</v>
      </c>
      <c r="AP11">
        <v>1</v>
      </c>
      <c r="AQ11">
        <v>0</v>
      </c>
      <c r="AR11">
        <v>0</v>
      </c>
      <c r="AT11" t="s">
        <v>166</v>
      </c>
      <c r="AU11" t="s">
        <v>134</v>
      </c>
      <c r="AV11" t="s">
        <v>167</v>
      </c>
      <c r="AW11" t="s">
        <v>168</v>
      </c>
      <c r="AX11">
        <v>108</v>
      </c>
      <c r="AY11">
        <v>0</v>
      </c>
      <c r="AZ11">
        <v>15.1</v>
      </c>
      <c r="BA11" t="s">
        <v>169</v>
      </c>
      <c r="BB11">
        <v>110.9538965453916</v>
      </c>
    </row>
    <row r="12" spans="1:54" x14ac:dyDescent="0.25">
      <c r="A12" s="1">
        <v>12</v>
      </c>
      <c r="B12">
        <v>608124000500</v>
      </c>
      <c r="C12" t="s">
        <v>63</v>
      </c>
      <c r="D12" t="s">
        <v>103</v>
      </c>
      <c r="E12" t="s">
        <v>170</v>
      </c>
      <c r="F12" t="s">
        <v>65</v>
      </c>
      <c r="G12" s="3">
        <v>36821</v>
      </c>
      <c r="H12" s="3">
        <v>36892</v>
      </c>
      <c r="I12" t="s">
        <v>66</v>
      </c>
      <c r="J12">
        <v>8835</v>
      </c>
      <c r="K12" t="s">
        <v>171</v>
      </c>
      <c r="L12" t="s">
        <v>172</v>
      </c>
      <c r="N12">
        <v>26.53425597</v>
      </c>
      <c r="O12">
        <v>-90.515654299999994</v>
      </c>
      <c r="P12" t="s">
        <v>173</v>
      </c>
      <c r="Q12" t="s">
        <v>174</v>
      </c>
      <c r="R12" t="s">
        <v>145</v>
      </c>
      <c r="S12" t="s">
        <v>175</v>
      </c>
      <c r="T12" t="s">
        <v>74</v>
      </c>
      <c r="V12">
        <v>6081240005</v>
      </c>
      <c r="W12">
        <v>747512.67280568532</v>
      </c>
      <c r="X12">
        <v>2937231.980840445</v>
      </c>
      <c r="Y12">
        <v>15</v>
      </c>
      <c r="Z12" t="s">
        <v>75</v>
      </c>
      <c r="AA12">
        <v>747539.07797786721</v>
      </c>
      <c r="AB12">
        <v>2937249.9525200748</v>
      </c>
      <c r="AC12">
        <v>15</v>
      </c>
      <c r="AD12" t="s">
        <v>75</v>
      </c>
      <c r="AE12">
        <v>2560.867045262014</v>
      </c>
      <c r="AF12">
        <v>2114.9160373867489</v>
      </c>
      <c r="AG12">
        <v>2587.2722174439109</v>
      </c>
      <c r="AH12">
        <v>2132.8877170165069</v>
      </c>
      <c r="AI12">
        <v>0</v>
      </c>
      <c r="AJ12">
        <v>0</v>
      </c>
      <c r="AK12">
        <v>0</v>
      </c>
      <c r="AL12">
        <v>0</v>
      </c>
      <c r="AN12" t="s">
        <v>76</v>
      </c>
      <c r="AO12" t="s">
        <v>77</v>
      </c>
      <c r="AP12">
        <v>0</v>
      </c>
      <c r="AQ12">
        <v>0</v>
      </c>
      <c r="AR12">
        <v>0</v>
      </c>
      <c r="AT12" t="s">
        <v>176</v>
      </c>
      <c r="AU12" t="s">
        <v>170</v>
      </c>
      <c r="AV12" t="s">
        <v>156</v>
      </c>
      <c r="AW12" t="s">
        <v>177</v>
      </c>
      <c r="AX12">
        <v>89</v>
      </c>
      <c r="AY12">
        <v>0</v>
      </c>
      <c r="AZ12">
        <v>13.7</v>
      </c>
      <c r="BA12" t="s">
        <v>178</v>
      </c>
      <c r="BB12">
        <v>31.94079502251514</v>
      </c>
    </row>
    <row r="13" spans="1:54" x14ac:dyDescent="0.25">
      <c r="A13" s="1">
        <v>15</v>
      </c>
      <c r="B13">
        <v>608124001601</v>
      </c>
      <c r="C13" t="s">
        <v>63</v>
      </c>
      <c r="D13" t="s">
        <v>64</v>
      </c>
      <c r="E13" t="s">
        <v>179</v>
      </c>
      <c r="F13" t="s">
        <v>180</v>
      </c>
      <c r="G13" s="3">
        <v>38430</v>
      </c>
      <c r="H13" s="3">
        <v>38680</v>
      </c>
      <c r="I13" t="s">
        <v>66</v>
      </c>
      <c r="J13">
        <v>8160</v>
      </c>
      <c r="K13" t="s">
        <v>181</v>
      </c>
      <c r="L13" t="s">
        <v>182</v>
      </c>
      <c r="M13" t="s">
        <v>183</v>
      </c>
      <c r="N13">
        <v>26.74365727</v>
      </c>
      <c r="O13">
        <v>-90.49297292</v>
      </c>
      <c r="P13" t="s">
        <v>184</v>
      </c>
      <c r="Q13" t="s">
        <v>185</v>
      </c>
      <c r="R13" t="s">
        <v>186</v>
      </c>
      <c r="S13" t="s">
        <v>187</v>
      </c>
      <c r="T13" t="s">
        <v>147</v>
      </c>
      <c r="U13" t="s">
        <v>74</v>
      </c>
      <c r="V13">
        <v>6081240016</v>
      </c>
      <c r="W13">
        <v>749662.72981182742</v>
      </c>
      <c r="X13">
        <v>2959064.3987785098</v>
      </c>
      <c r="Y13">
        <v>15</v>
      </c>
      <c r="Z13" t="s">
        <v>75</v>
      </c>
      <c r="AA13">
        <v>749344.35720448126</v>
      </c>
      <c r="AB13">
        <v>2960499.2823283412</v>
      </c>
      <c r="AC13">
        <v>15</v>
      </c>
      <c r="AD13" t="s">
        <v>75</v>
      </c>
      <c r="AE13">
        <v>4710.9240514041157</v>
      </c>
      <c r="AF13">
        <v>23947.333975451998</v>
      </c>
      <c r="AG13">
        <v>4392.5514440579573</v>
      </c>
      <c r="AH13">
        <v>25382.217525282871</v>
      </c>
      <c r="AI13">
        <v>0</v>
      </c>
      <c r="AJ13">
        <v>0</v>
      </c>
      <c r="AK13">
        <v>0</v>
      </c>
      <c r="AL13">
        <v>0</v>
      </c>
      <c r="AN13" t="s">
        <v>76</v>
      </c>
      <c r="AO13" t="s">
        <v>77</v>
      </c>
      <c r="AP13">
        <v>1</v>
      </c>
      <c r="AQ13">
        <v>1</v>
      </c>
      <c r="AR13">
        <v>0</v>
      </c>
      <c r="AT13" t="s">
        <v>188</v>
      </c>
      <c r="AU13" t="s">
        <v>170</v>
      </c>
      <c r="AV13" t="s">
        <v>189</v>
      </c>
      <c r="AW13" t="s">
        <v>190</v>
      </c>
      <c r="AX13">
        <v>210</v>
      </c>
      <c r="AY13">
        <v>0</v>
      </c>
      <c r="AZ13">
        <v>14.7</v>
      </c>
      <c r="BA13" t="s">
        <v>191</v>
      </c>
      <c r="BB13">
        <v>1469.7795476477579</v>
      </c>
    </row>
    <row r="14" spans="1:54" x14ac:dyDescent="0.25">
      <c r="A14" s="1">
        <v>19</v>
      </c>
      <c r="B14">
        <v>608124008200</v>
      </c>
      <c r="C14" t="s">
        <v>63</v>
      </c>
      <c r="D14" t="s">
        <v>64</v>
      </c>
      <c r="E14" t="s">
        <v>192</v>
      </c>
      <c r="F14" t="s">
        <v>65</v>
      </c>
      <c r="G14" s="3">
        <v>41261</v>
      </c>
      <c r="H14" s="3">
        <v>41264</v>
      </c>
      <c r="I14" t="s">
        <v>93</v>
      </c>
      <c r="J14">
        <v>8149</v>
      </c>
      <c r="K14" t="s">
        <v>193</v>
      </c>
      <c r="L14" t="s">
        <v>193</v>
      </c>
      <c r="N14">
        <v>26.73837881</v>
      </c>
      <c r="O14">
        <v>-90.49157735</v>
      </c>
      <c r="P14" t="s">
        <v>194</v>
      </c>
      <c r="Q14" t="s">
        <v>195</v>
      </c>
      <c r="R14" t="s">
        <v>145</v>
      </c>
      <c r="S14" t="s">
        <v>196</v>
      </c>
      <c r="T14" t="s">
        <v>74</v>
      </c>
      <c r="U14" t="s">
        <v>197</v>
      </c>
      <c r="V14">
        <v>6081240082</v>
      </c>
      <c r="W14">
        <v>749498.51585522457</v>
      </c>
      <c r="X14">
        <v>2959923.0498266602</v>
      </c>
      <c r="Y14">
        <v>15</v>
      </c>
      <c r="Z14" t="s">
        <v>75</v>
      </c>
      <c r="AA14">
        <v>749494.74179360946</v>
      </c>
      <c r="AB14">
        <v>2959917.066505258</v>
      </c>
      <c r="AC14">
        <v>15</v>
      </c>
      <c r="AD14" t="s">
        <v>75</v>
      </c>
      <c r="AE14">
        <v>4546.7100948012667</v>
      </c>
      <c r="AF14">
        <v>24805.985023601908</v>
      </c>
      <c r="AG14">
        <v>4542.9360331861544</v>
      </c>
      <c r="AH14">
        <v>24800.00170219969</v>
      </c>
      <c r="AI14">
        <v>0</v>
      </c>
      <c r="AJ14">
        <v>0</v>
      </c>
      <c r="AK14">
        <v>0</v>
      </c>
      <c r="AL14">
        <v>0</v>
      </c>
      <c r="AN14" t="s">
        <v>76</v>
      </c>
      <c r="AO14" t="s">
        <v>77</v>
      </c>
      <c r="AP14">
        <v>0</v>
      </c>
      <c r="AQ14">
        <v>0</v>
      </c>
      <c r="AR14">
        <v>0</v>
      </c>
      <c r="AT14" t="s">
        <v>198</v>
      </c>
      <c r="AU14" t="s">
        <v>192</v>
      </c>
      <c r="AV14" t="s">
        <v>100</v>
      </c>
      <c r="AW14" t="s">
        <v>199</v>
      </c>
      <c r="AX14">
        <v>11</v>
      </c>
      <c r="AY14">
        <v>0</v>
      </c>
      <c r="AZ14">
        <v>12.5</v>
      </c>
      <c r="BA14" t="s">
        <v>200</v>
      </c>
      <c r="BB14">
        <v>7.0741555027407674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1"/>
  <sheetViews>
    <sheetView workbookViewId="0">
      <selection activeCell="C1" sqref="C1:I111"/>
    </sheetView>
  </sheetViews>
  <sheetFormatPr defaultRowHeight="15" x14ac:dyDescent="0.25"/>
  <cols>
    <col min="2" max="3" width="11.28515625" customWidth="1"/>
  </cols>
  <sheetData>
    <row r="1" spans="1:11" x14ac:dyDescent="0.25">
      <c r="B1" s="1" t="s">
        <v>0</v>
      </c>
      <c r="C1" s="1" t="s">
        <v>276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</row>
    <row r="2" spans="1:11" x14ac:dyDescent="0.25">
      <c r="A2" s="1">
        <v>20</v>
      </c>
      <c r="B2" s="2">
        <v>40939</v>
      </c>
      <c r="C2" s="4">
        <v>0</v>
      </c>
      <c r="H2">
        <v>0</v>
      </c>
      <c r="I2">
        <v>0</v>
      </c>
      <c r="J2">
        <v>0</v>
      </c>
      <c r="K2">
        <v>0</v>
      </c>
    </row>
    <row r="3" spans="1:11" x14ac:dyDescent="0.25">
      <c r="A3" s="1">
        <v>21</v>
      </c>
      <c r="B3" s="2">
        <v>40968</v>
      </c>
      <c r="C3" s="4">
        <f>C2+1</f>
        <v>1</v>
      </c>
      <c r="H3">
        <v>0</v>
      </c>
      <c r="I3">
        <v>11648</v>
      </c>
      <c r="J3">
        <v>1.1648E-2</v>
      </c>
      <c r="K3">
        <v>1.1648E-2</v>
      </c>
    </row>
    <row r="4" spans="1:11" x14ac:dyDescent="0.25">
      <c r="A4" s="1">
        <v>22</v>
      </c>
      <c r="B4" s="2">
        <v>40999</v>
      </c>
      <c r="C4" s="4">
        <f t="shared" ref="C4:C67" si="0">C3+1</f>
        <v>2</v>
      </c>
      <c r="H4">
        <v>0</v>
      </c>
      <c r="I4">
        <v>85107</v>
      </c>
      <c r="J4">
        <v>8.5107000000000002E-2</v>
      </c>
      <c r="K4">
        <v>9.6755000000000008E-2</v>
      </c>
    </row>
    <row r="5" spans="1:11" x14ac:dyDescent="0.25">
      <c r="A5" s="1">
        <v>23</v>
      </c>
      <c r="B5" s="2">
        <v>41029</v>
      </c>
      <c r="C5" s="4">
        <f t="shared" si="0"/>
        <v>3</v>
      </c>
      <c r="H5">
        <v>0</v>
      </c>
      <c r="I5">
        <v>111449</v>
      </c>
      <c r="J5">
        <v>0.11144900000000001</v>
      </c>
      <c r="K5">
        <v>0.208204</v>
      </c>
    </row>
    <row r="6" spans="1:11" x14ac:dyDescent="0.25">
      <c r="A6" s="1">
        <v>24</v>
      </c>
      <c r="B6" s="2">
        <v>41060</v>
      </c>
      <c r="C6" s="4">
        <f t="shared" si="0"/>
        <v>4</v>
      </c>
      <c r="H6">
        <v>0</v>
      </c>
      <c r="I6">
        <v>160739</v>
      </c>
      <c r="J6">
        <v>0.16073899999999999</v>
      </c>
      <c r="K6">
        <v>0.36894300000000002</v>
      </c>
    </row>
    <row r="7" spans="1:11" x14ac:dyDescent="0.25">
      <c r="A7" s="1">
        <v>25</v>
      </c>
      <c r="B7" s="2">
        <v>41090</v>
      </c>
      <c r="C7" s="4">
        <f t="shared" si="0"/>
        <v>5</v>
      </c>
      <c r="H7">
        <v>0</v>
      </c>
      <c r="I7">
        <v>167897</v>
      </c>
      <c r="J7">
        <v>0.16789699999999999</v>
      </c>
      <c r="K7">
        <v>0.53683999999999998</v>
      </c>
    </row>
    <row r="8" spans="1:11" x14ac:dyDescent="0.25">
      <c r="A8" s="1">
        <v>26</v>
      </c>
      <c r="B8" s="2">
        <v>41121</v>
      </c>
      <c r="C8" s="4">
        <f t="shared" si="0"/>
        <v>6</v>
      </c>
      <c r="H8">
        <v>0</v>
      </c>
      <c r="I8">
        <v>144020</v>
      </c>
      <c r="J8">
        <v>0.14402000000000001</v>
      </c>
      <c r="K8">
        <v>0.68086000000000002</v>
      </c>
    </row>
    <row r="9" spans="1:11" x14ac:dyDescent="0.25">
      <c r="A9" s="1">
        <v>27</v>
      </c>
      <c r="B9" s="2">
        <v>41152</v>
      </c>
      <c r="C9" s="4">
        <f t="shared" si="0"/>
        <v>7</v>
      </c>
      <c r="H9">
        <v>0</v>
      </c>
      <c r="I9">
        <v>82983</v>
      </c>
      <c r="J9">
        <v>8.2983000000000001E-2</v>
      </c>
      <c r="K9">
        <v>0.76384300000000005</v>
      </c>
    </row>
    <row r="10" spans="1:11" x14ac:dyDescent="0.25">
      <c r="A10" s="1">
        <v>28</v>
      </c>
      <c r="B10" s="2">
        <v>41182</v>
      </c>
      <c r="C10" s="4">
        <f t="shared" si="0"/>
        <v>8</v>
      </c>
      <c r="H10">
        <v>141633</v>
      </c>
      <c r="I10">
        <v>152836</v>
      </c>
      <c r="J10">
        <v>0.29446899999999998</v>
      </c>
      <c r="K10">
        <v>1.0583119999999999</v>
      </c>
    </row>
    <row r="11" spans="1:11" x14ac:dyDescent="0.25">
      <c r="A11" s="1">
        <v>29</v>
      </c>
      <c r="B11" s="2">
        <v>41213</v>
      </c>
      <c r="C11" s="4">
        <f t="shared" si="0"/>
        <v>9</v>
      </c>
      <c r="H11">
        <v>190569</v>
      </c>
      <c r="I11">
        <v>111275</v>
      </c>
      <c r="J11">
        <v>0.301844</v>
      </c>
      <c r="K11">
        <v>1.3601559999999999</v>
      </c>
    </row>
    <row r="12" spans="1:11" x14ac:dyDescent="0.25">
      <c r="A12" s="1">
        <v>30</v>
      </c>
      <c r="B12" s="2">
        <v>41243</v>
      </c>
      <c r="C12" s="4">
        <f t="shared" si="0"/>
        <v>10</v>
      </c>
      <c r="H12">
        <v>258862</v>
      </c>
      <c r="I12">
        <v>104506</v>
      </c>
      <c r="J12">
        <v>0.36336800000000002</v>
      </c>
      <c r="K12">
        <v>1.7235240000000001</v>
      </c>
    </row>
    <row r="13" spans="1:11" x14ac:dyDescent="0.25">
      <c r="A13" s="1">
        <v>31</v>
      </c>
      <c r="B13" s="2">
        <v>41274</v>
      </c>
      <c r="C13" s="4">
        <f t="shared" si="0"/>
        <v>11</v>
      </c>
      <c r="G13">
        <v>88457</v>
      </c>
      <c r="H13">
        <v>303286</v>
      </c>
      <c r="I13">
        <v>108048</v>
      </c>
      <c r="J13">
        <v>0.49979099999999999</v>
      </c>
      <c r="K13">
        <v>2.2233149999999999</v>
      </c>
    </row>
    <row r="14" spans="1:11" x14ac:dyDescent="0.25">
      <c r="A14" s="1">
        <v>32</v>
      </c>
      <c r="B14" s="2">
        <v>41305</v>
      </c>
      <c r="C14" s="4">
        <f t="shared" si="0"/>
        <v>12</v>
      </c>
      <c r="G14">
        <v>61929</v>
      </c>
      <c r="H14">
        <v>273899</v>
      </c>
      <c r="I14">
        <v>101133</v>
      </c>
      <c r="J14">
        <v>0.43696099999999999</v>
      </c>
      <c r="K14">
        <v>2.6602760000000001</v>
      </c>
    </row>
    <row r="15" spans="1:11" x14ac:dyDescent="0.25">
      <c r="A15" s="1">
        <v>33</v>
      </c>
      <c r="B15" s="2">
        <v>41333</v>
      </c>
      <c r="C15" s="4">
        <f t="shared" si="0"/>
        <v>13</v>
      </c>
      <c r="G15">
        <v>103515</v>
      </c>
      <c r="H15">
        <v>233477</v>
      </c>
      <c r="I15">
        <v>92675</v>
      </c>
      <c r="J15">
        <v>0.42966700000000002</v>
      </c>
      <c r="K15">
        <v>3.0899429999999999</v>
      </c>
    </row>
    <row r="16" spans="1:11" x14ac:dyDescent="0.25">
      <c r="A16" s="1">
        <v>34</v>
      </c>
      <c r="B16" s="2">
        <v>41364</v>
      </c>
      <c r="C16" s="4">
        <f t="shared" si="0"/>
        <v>14</v>
      </c>
      <c r="G16">
        <v>102518</v>
      </c>
      <c r="H16">
        <v>238109</v>
      </c>
      <c r="I16">
        <v>100278</v>
      </c>
      <c r="J16">
        <v>0.44090499999999999</v>
      </c>
      <c r="K16">
        <v>3.5308480000000002</v>
      </c>
    </row>
    <row r="17" spans="1:11" x14ac:dyDescent="0.25">
      <c r="A17" s="1">
        <v>35</v>
      </c>
      <c r="B17" s="2">
        <v>41394</v>
      </c>
      <c r="C17" s="4">
        <f t="shared" si="0"/>
        <v>15</v>
      </c>
      <c r="G17">
        <v>91273</v>
      </c>
      <c r="H17">
        <v>222025</v>
      </c>
      <c r="I17">
        <v>89428</v>
      </c>
      <c r="J17">
        <v>0.40272599999999997</v>
      </c>
      <c r="K17">
        <v>3.9335740000000001</v>
      </c>
    </row>
    <row r="18" spans="1:11" x14ac:dyDescent="0.25">
      <c r="A18" s="1">
        <v>36</v>
      </c>
      <c r="B18" s="2">
        <v>41425</v>
      </c>
      <c r="C18" s="4">
        <f t="shared" si="0"/>
        <v>16</v>
      </c>
      <c r="G18">
        <v>89830</v>
      </c>
      <c r="H18">
        <v>219232</v>
      </c>
      <c r="I18">
        <v>87883</v>
      </c>
      <c r="J18">
        <v>0.39694499999999999</v>
      </c>
      <c r="K18">
        <v>4.3305189999999998</v>
      </c>
    </row>
    <row r="19" spans="1:11" x14ac:dyDescent="0.25">
      <c r="A19" s="1">
        <v>37</v>
      </c>
      <c r="B19" s="2">
        <v>41455</v>
      </c>
      <c r="C19" s="4">
        <f t="shared" si="0"/>
        <v>17</v>
      </c>
      <c r="G19">
        <v>81321</v>
      </c>
      <c r="H19">
        <v>206966</v>
      </c>
      <c r="I19">
        <v>86959</v>
      </c>
      <c r="J19">
        <v>0.37524600000000002</v>
      </c>
      <c r="K19">
        <v>4.7057650000000004</v>
      </c>
    </row>
    <row r="20" spans="1:11" x14ac:dyDescent="0.25">
      <c r="A20" s="1">
        <v>38</v>
      </c>
      <c r="B20" s="2">
        <v>41486</v>
      </c>
      <c r="C20" s="4">
        <f t="shared" si="0"/>
        <v>18</v>
      </c>
      <c r="G20">
        <v>77055</v>
      </c>
      <c r="H20">
        <v>204064</v>
      </c>
      <c r="I20">
        <v>88572</v>
      </c>
      <c r="J20">
        <v>0.36969099999999999</v>
      </c>
      <c r="K20">
        <v>5.0754559999999991</v>
      </c>
    </row>
    <row r="21" spans="1:11" x14ac:dyDescent="0.25">
      <c r="A21" s="1">
        <v>39</v>
      </c>
      <c r="B21" s="2">
        <v>41517</v>
      </c>
      <c r="C21" s="4">
        <f t="shared" si="0"/>
        <v>19</v>
      </c>
      <c r="G21">
        <v>74593</v>
      </c>
      <c r="H21">
        <v>202289</v>
      </c>
      <c r="I21">
        <v>91005</v>
      </c>
      <c r="J21">
        <v>0.36788700000000002</v>
      </c>
      <c r="K21">
        <v>5.4433429999999987</v>
      </c>
    </row>
    <row r="22" spans="1:11" x14ac:dyDescent="0.25">
      <c r="A22" s="1">
        <v>40</v>
      </c>
      <c r="B22" s="2">
        <v>41547</v>
      </c>
      <c r="C22" s="4">
        <f t="shared" si="0"/>
        <v>20</v>
      </c>
      <c r="G22">
        <v>66673</v>
      </c>
      <c r="H22">
        <v>184174</v>
      </c>
      <c r="I22">
        <v>83032</v>
      </c>
      <c r="J22">
        <v>0.33387899999999998</v>
      </c>
      <c r="K22">
        <v>5.7772219999999983</v>
      </c>
    </row>
    <row r="23" spans="1:11" x14ac:dyDescent="0.25">
      <c r="A23" s="1">
        <v>41</v>
      </c>
      <c r="B23" s="2">
        <v>41578</v>
      </c>
      <c r="C23" s="4">
        <f t="shared" si="0"/>
        <v>21</v>
      </c>
      <c r="G23">
        <v>67880</v>
      </c>
      <c r="H23">
        <v>191815</v>
      </c>
      <c r="I23">
        <v>85819</v>
      </c>
      <c r="J23">
        <v>0.34551399999999999</v>
      </c>
      <c r="K23">
        <v>6.122735999999998</v>
      </c>
    </row>
    <row r="24" spans="1:11" x14ac:dyDescent="0.25">
      <c r="A24" s="1">
        <v>42</v>
      </c>
      <c r="B24" s="2">
        <v>41608</v>
      </c>
      <c r="C24" s="4">
        <f t="shared" si="0"/>
        <v>22</v>
      </c>
      <c r="E24">
        <v>0</v>
      </c>
      <c r="G24">
        <v>59527</v>
      </c>
      <c r="H24">
        <v>155095</v>
      </c>
      <c r="I24">
        <v>75887</v>
      </c>
      <c r="J24">
        <v>0.29050900000000002</v>
      </c>
      <c r="K24">
        <v>6.4132449999999981</v>
      </c>
    </row>
    <row r="25" spans="1:11" x14ac:dyDescent="0.25">
      <c r="A25" s="1">
        <v>43</v>
      </c>
      <c r="B25" s="2">
        <v>41639</v>
      </c>
      <c r="C25" s="4">
        <f t="shared" si="0"/>
        <v>23</v>
      </c>
      <c r="E25">
        <v>0</v>
      </c>
      <c r="F25">
        <v>0</v>
      </c>
      <c r="G25">
        <v>23397</v>
      </c>
      <c r="H25">
        <v>36988</v>
      </c>
      <c r="I25">
        <v>30587</v>
      </c>
      <c r="J25">
        <v>9.0971999999999997E-2</v>
      </c>
      <c r="K25">
        <v>6.5042169999999979</v>
      </c>
    </row>
    <row r="26" spans="1:11" x14ac:dyDescent="0.25">
      <c r="A26" s="1">
        <v>44</v>
      </c>
      <c r="B26" s="2">
        <v>41670</v>
      </c>
      <c r="C26" s="4">
        <f t="shared" si="0"/>
        <v>24</v>
      </c>
      <c r="E26">
        <v>187954</v>
      </c>
      <c r="F26">
        <v>97564</v>
      </c>
      <c r="G26">
        <v>70748</v>
      </c>
      <c r="H26">
        <v>179008</v>
      </c>
      <c r="I26">
        <v>93069</v>
      </c>
      <c r="J26">
        <v>0.62834299999999998</v>
      </c>
      <c r="K26">
        <v>7.132559999999998</v>
      </c>
    </row>
    <row r="27" spans="1:11" x14ac:dyDescent="0.25">
      <c r="A27" s="1">
        <v>45</v>
      </c>
      <c r="B27" s="2">
        <v>41698</v>
      </c>
      <c r="C27" s="4">
        <f t="shared" si="0"/>
        <v>25</v>
      </c>
      <c r="E27">
        <v>303112</v>
      </c>
      <c r="F27">
        <v>158878</v>
      </c>
      <c r="G27">
        <v>53929</v>
      </c>
      <c r="H27">
        <v>162968</v>
      </c>
      <c r="I27">
        <v>81048</v>
      </c>
      <c r="J27">
        <v>0.75993499999999992</v>
      </c>
      <c r="K27">
        <v>7.8924949999999976</v>
      </c>
    </row>
    <row r="28" spans="1:11" x14ac:dyDescent="0.25">
      <c r="A28" s="1">
        <v>46</v>
      </c>
      <c r="B28" s="2">
        <v>41729</v>
      </c>
      <c r="C28" s="4">
        <f t="shared" si="0"/>
        <v>26</v>
      </c>
      <c r="E28">
        <v>557090</v>
      </c>
      <c r="F28">
        <v>321336</v>
      </c>
      <c r="G28">
        <v>79059</v>
      </c>
      <c r="H28">
        <v>167245</v>
      </c>
      <c r="I28">
        <v>137175</v>
      </c>
      <c r="J28">
        <v>1.2619050000000001</v>
      </c>
      <c r="K28">
        <v>9.1543999999999972</v>
      </c>
    </row>
    <row r="29" spans="1:11" x14ac:dyDescent="0.25">
      <c r="A29" s="1">
        <v>47</v>
      </c>
      <c r="B29" s="2">
        <v>41759</v>
      </c>
      <c r="C29" s="4">
        <f t="shared" si="0"/>
        <v>27</v>
      </c>
      <c r="E29">
        <v>512685</v>
      </c>
      <c r="F29">
        <v>278863</v>
      </c>
      <c r="G29">
        <v>67318</v>
      </c>
      <c r="H29">
        <v>151521</v>
      </c>
      <c r="I29">
        <v>115451</v>
      </c>
      <c r="J29">
        <v>1.1258379999999999</v>
      </c>
      <c r="K29">
        <v>10.280238000000001</v>
      </c>
    </row>
    <row r="30" spans="1:11" x14ac:dyDescent="0.25">
      <c r="A30" s="1">
        <v>48</v>
      </c>
      <c r="B30" s="2">
        <v>41790</v>
      </c>
      <c r="C30" s="4">
        <f t="shared" si="0"/>
        <v>28</v>
      </c>
      <c r="E30">
        <v>501597</v>
      </c>
      <c r="F30">
        <v>283184</v>
      </c>
      <c r="G30">
        <v>64524</v>
      </c>
      <c r="H30">
        <v>152946</v>
      </c>
      <c r="I30">
        <v>107942</v>
      </c>
      <c r="J30">
        <v>1.110193</v>
      </c>
      <c r="K30">
        <v>11.390431</v>
      </c>
    </row>
    <row r="31" spans="1:11" x14ac:dyDescent="0.25">
      <c r="A31" s="1">
        <v>49</v>
      </c>
      <c r="B31" s="2">
        <v>41820</v>
      </c>
      <c r="C31" s="4">
        <f t="shared" si="0"/>
        <v>29</v>
      </c>
      <c r="E31">
        <v>458616</v>
      </c>
      <c r="F31">
        <v>244328</v>
      </c>
      <c r="G31">
        <v>70503</v>
      </c>
      <c r="H31">
        <v>146625</v>
      </c>
      <c r="I31">
        <v>96533</v>
      </c>
      <c r="J31">
        <v>1.016605</v>
      </c>
      <c r="K31">
        <v>12.407036</v>
      </c>
    </row>
    <row r="32" spans="1:11" x14ac:dyDescent="0.25">
      <c r="A32" s="1">
        <v>50</v>
      </c>
      <c r="B32" s="2">
        <v>41851</v>
      </c>
      <c r="C32" s="4">
        <f t="shared" si="0"/>
        <v>30</v>
      </c>
      <c r="E32">
        <v>455636</v>
      </c>
      <c r="F32">
        <v>236797</v>
      </c>
      <c r="G32">
        <v>71014</v>
      </c>
      <c r="H32">
        <v>155040</v>
      </c>
      <c r="I32">
        <v>96940</v>
      </c>
      <c r="J32">
        <v>1.0154270000000001</v>
      </c>
      <c r="K32">
        <v>13.422463</v>
      </c>
    </row>
    <row r="33" spans="1:11" x14ac:dyDescent="0.25">
      <c r="A33" s="1">
        <v>51</v>
      </c>
      <c r="B33" s="2">
        <v>41882</v>
      </c>
      <c r="C33" s="4">
        <f t="shared" si="0"/>
        <v>31</v>
      </c>
      <c r="E33">
        <v>437408</v>
      </c>
      <c r="F33">
        <v>210245</v>
      </c>
      <c r="G33">
        <v>65011</v>
      </c>
      <c r="H33">
        <v>150697</v>
      </c>
      <c r="I33">
        <v>86613</v>
      </c>
      <c r="J33">
        <v>0.9499740000000001</v>
      </c>
      <c r="K33">
        <v>14.372437</v>
      </c>
    </row>
    <row r="34" spans="1:11" x14ac:dyDescent="0.25">
      <c r="A34" s="1">
        <v>52</v>
      </c>
      <c r="B34" s="2">
        <v>41912</v>
      </c>
      <c r="C34" s="4">
        <f t="shared" si="0"/>
        <v>32</v>
      </c>
      <c r="E34">
        <v>421304</v>
      </c>
      <c r="F34">
        <v>185028</v>
      </c>
      <c r="G34">
        <v>56105</v>
      </c>
      <c r="H34">
        <v>145019</v>
      </c>
      <c r="I34">
        <v>77847</v>
      </c>
      <c r="J34">
        <v>0.88530299999999995</v>
      </c>
      <c r="K34">
        <v>15.25774</v>
      </c>
    </row>
    <row r="35" spans="1:11" x14ac:dyDescent="0.25">
      <c r="A35" s="1">
        <v>53</v>
      </c>
      <c r="B35" s="2">
        <v>41943</v>
      </c>
      <c r="C35" s="4">
        <f t="shared" si="0"/>
        <v>33</v>
      </c>
      <c r="E35">
        <v>521071</v>
      </c>
      <c r="F35">
        <v>193631</v>
      </c>
      <c r="G35">
        <v>63124</v>
      </c>
      <c r="H35">
        <v>194458</v>
      </c>
      <c r="I35">
        <v>88617</v>
      </c>
      <c r="J35">
        <v>1.0609010000000001</v>
      </c>
      <c r="K35">
        <v>16.318641</v>
      </c>
    </row>
    <row r="36" spans="1:11" x14ac:dyDescent="0.25">
      <c r="A36" s="1">
        <v>54</v>
      </c>
      <c r="B36" s="2">
        <v>41973</v>
      </c>
      <c r="C36" s="4">
        <f t="shared" si="0"/>
        <v>34</v>
      </c>
      <c r="E36">
        <v>487506</v>
      </c>
      <c r="F36">
        <v>178837</v>
      </c>
      <c r="G36">
        <v>59806</v>
      </c>
      <c r="H36">
        <v>87490</v>
      </c>
      <c r="I36">
        <v>83216</v>
      </c>
      <c r="J36">
        <v>0.89685500000000007</v>
      </c>
      <c r="K36">
        <v>17.215496000000002</v>
      </c>
    </row>
    <row r="37" spans="1:11" x14ac:dyDescent="0.25">
      <c r="A37" s="1">
        <v>55</v>
      </c>
      <c r="B37" s="2">
        <v>42004</v>
      </c>
      <c r="C37" s="4">
        <f t="shared" si="0"/>
        <v>35</v>
      </c>
      <c r="E37">
        <v>481997</v>
      </c>
      <c r="F37">
        <v>131339</v>
      </c>
      <c r="G37">
        <v>43240</v>
      </c>
      <c r="H37">
        <v>0</v>
      </c>
      <c r="I37">
        <v>48079</v>
      </c>
      <c r="J37">
        <v>0.70465499999999992</v>
      </c>
      <c r="K37">
        <v>17.920151000000001</v>
      </c>
    </row>
    <row r="38" spans="1:11" x14ac:dyDescent="0.25">
      <c r="A38" s="1">
        <v>56</v>
      </c>
      <c r="B38" s="2">
        <v>42035</v>
      </c>
      <c r="C38" s="4">
        <f t="shared" si="0"/>
        <v>36</v>
      </c>
      <c r="E38">
        <v>414034</v>
      </c>
      <c r="F38">
        <v>124325</v>
      </c>
      <c r="G38">
        <v>44802</v>
      </c>
      <c r="H38">
        <v>0</v>
      </c>
      <c r="I38">
        <v>54468</v>
      </c>
      <c r="J38">
        <v>0.637629</v>
      </c>
      <c r="K38">
        <v>18.557780000000001</v>
      </c>
    </row>
    <row r="39" spans="1:11" x14ac:dyDescent="0.25">
      <c r="A39" s="1">
        <v>57</v>
      </c>
      <c r="B39" s="2">
        <v>42063</v>
      </c>
      <c r="C39" s="4">
        <f t="shared" si="0"/>
        <v>37</v>
      </c>
      <c r="E39">
        <v>318361</v>
      </c>
      <c r="F39">
        <v>113199</v>
      </c>
      <c r="G39">
        <v>41595</v>
      </c>
      <c r="H39">
        <v>0</v>
      </c>
      <c r="I39">
        <v>50993</v>
      </c>
      <c r="J39">
        <v>0.52414800000000006</v>
      </c>
      <c r="K39">
        <v>19.081928000000001</v>
      </c>
    </row>
    <row r="40" spans="1:11" x14ac:dyDescent="0.25">
      <c r="A40" s="1">
        <v>58</v>
      </c>
      <c r="B40" s="2">
        <v>42094</v>
      </c>
      <c r="C40" s="4">
        <f t="shared" si="0"/>
        <v>38</v>
      </c>
      <c r="E40">
        <v>345134</v>
      </c>
      <c r="F40">
        <v>120865</v>
      </c>
      <c r="G40">
        <v>45638</v>
      </c>
      <c r="H40">
        <v>0</v>
      </c>
      <c r="I40">
        <v>57487</v>
      </c>
      <c r="J40">
        <v>0.56912400000000007</v>
      </c>
      <c r="K40">
        <v>19.651052</v>
      </c>
    </row>
    <row r="41" spans="1:11" x14ac:dyDescent="0.25">
      <c r="A41" s="1">
        <v>59</v>
      </c>
      <c r="B41" s="2">
        <v>42124</v>
      </c>
      <c r="C41" s="4">
        <f t="shared" si="0"/>
        <v>39</v>
      </c>
      <c r="E41">
        <v>326159</v>
      </c>
      <c r="F41">
        <v>110519</v>
      </c>
      <c r="G41">
        <v>43845</v>
      </c>
      <c r="H41">
        <v>0</v>
      </c>
      <c r="I41">
        <v>55438</v>
      </c>
      <c r="J41">
        <v>0.53596100000000002</v>
      </c>
      <c r="K41">
        <v>20.187013</v>
      </c>
    </row>
    <row r="42" spans="1:11" x14ac:dyDescent="0.25">
      <c r="A42" s="1">
        <v>60</v>
      </c>
      <c r="B42" s="2">
        <v>42155</v>
      </c>
      <c r="C42" s="4">
        <f t="shared" si="0"/>
        <v>40</v>
      </c>
      <c r="E42">
        <v>311591</v>
      </c>
      <c r="F42">
        <v>107041</v>
      </c>
      <c r="G42">
        <v>42223</v>
      </c>
      <c r="H42">
        <v>0</v>
      </c>
      <c r="I42">
        <v>55123</v>
      </c>
      <c r="J42">
        <v>0.51597799999999994</v>
      </c>
      <c r="K42">
        <v>20.702991000000001</v>
      </c>
    </row>
    <row r="43" spans="1:11" x14ac:dyDescent="0.25">
      <c r="A43" s="1">
        <v>61</v>
      </c>
      <c r="B43" s="2">
        <v>42185</v>
      </c>
      <c r="C43" s="4">
        <f t="shared" si="0"/>
        <v>41</v>
      </c>
      <c r="E43">
        <v>314137</v>
      </c>
      <c r="F43">
        <v>106335</v>
      </c>
      <c r="G43">
        <v>41759</v>
      </c>
      <c r="H43">
        <v>0</v>
      </c>
      <c r="I43">
        <v>55288</v>
      </c>
      <c r="J43">
        <v>0.51751899999999995</v>
      </c>
      <c r="K43">
        <v>21.220510000000001</v>
      </c>
    </row>
    <row r="44" spans="1:11" x14ac:dyDescent="0.25">
      <c r="A44" s="1">
        <v>62</v>
      </c>
      <c r="B44" s="2">
        <v>42216</v>
      </c>
      <c r="C44" s="4">
        <f t="shared" si="0"/>
        <v>42</v>
      </c>
      <c r="E44">
        <v>322969</v>
      </c>
      <c r="F44">
        <v>106848</v>
      </c>
      <c r="G44">
        <v>42782</v>
      </c>
      <c r="H44">
        <v>0</v>
      </c>
      <c r="I44">
        <v>57411</v>
      </c>
      <c r="J44">
        <v>0.53000999999999998</v>
      </c>
      <c r="K44">
        <v>21.750520000000002</v>
      </c>
    </row>
    <row r="45" spans="1:11" x14ac:dyDescent="0.25">
      <c r="A45" s="1">
        <v>63</v>
      </c>
      <c r="B45" s="2">
        <v>42247</v>
      </c>
      <c r="C45" s="4">
        <f t="shared" si="0"/>
        <v>43</v>
      </c>
      <c r="E45">
        <v>321711</v>
      </c>
      <c r="F45">
        <v>104919</v>
      </c>
      <c r="G45">
        <v>42360</v>
      </c>
      <c r="H45">
        <v>0</v>
      </c>
      <c r="I45">
        <v>56967</v>
      </c>
      <c r="J45">
        <v>0.52595700000000001</v>
      </c>
      <c r="K45">
        <v>22.276477</v>
      </c>
    </row>
    <row r="46" spans="1:11" x14ac:dyDescent="0.25">
      <c r="A46" s="1">
        <v>64</v>
      </c>
      <c r="B46" s="2">
        <v>42277</v>
      </c>
      <c r="C46" s="4">
        <f t="shared" si="0"/>
        <v>44</v>
      </c>
      <c r="D46">
        <v>0</v>
      </c>
      <c r="E46">
        <v>303942</v>
      </c>
      <c r="F46">
        <v>98502</v>
      </c>
      <c r="G46">
        <v>40445</v>
      </c>
      <c r="H46">
        <v>0</v>
      </c>
      <c r="I46">
        <v>54329</v>
      </c>
      <c r="J46">
        <v>0.49721799999999999</v>
      </c>
      <c r="K46">
        <v>22.773695</v>
      </c>
    </row>
    <row r="47" spans="1:11" x14ac:dyDescent="0.25">
      <c r="A47" s="1">
        <v>65</v>
      </c>
      <c r="B47" s="2">
        <v>42308</v>
      </c>
      <c r="C47" s="4">
        <f t="shared" si="0"/>
        <v>45</v>
      </c>
      <c r="D47">
        <v>0</v>
      </c>
      <c r="E47">
        <v>307938</v>
      </c>
      <c r="F47">
        <v>97917</v>
      </c>
      <c r="G47">
        <v>40555</v>
      </c>
      <c r="H47">
        <v>0</v>
      </c>
      <c r="I47">
        <v>54981</v>
      </c>
      <c r="J47">
        <v>0.50139100000000003</v>
      </c>
      <c r="K47">
        <v>23.275086000000002</v>
      </c>
    </row>
    <row r="48" spans="1:11" x14ac:dyDescent="0.25">
      <c r="A48" s="1">
        <v>66</v>
      </c>
      <c r="B48" s="2">
        <v>42338</v>
      </c>
      <c r="C48" s="4">
        <f t="shared" si="0"/>
        <v>46</v>
      </c>
      <c r="D48">
        <v>0</v>
      </c>
      <c r="E48">
        <v>299641</v>
      </c>
      <c r="F48">
        <v>94057</v>
      </c>
      <c r="G48">
        <v>39595</v>
      </c>
      <c r="H48">
        <v>0</v>
      </c>
      <c r="I48">
        <v>53775</v>
      </c>
      <c r="J48">
        <v>0.487068</v>
      </c>
      <c r="K48">
        <v>23.762153999999999</v>
      </c>
    </row>
    <row r="49" spans="1:11" x14ac:dyDescent="0.25">
      <c r="A49" s="1">
        <v>67</v>
      </c>
      <c r="B49" s="2">
        <v>42369</v>
      </c>
      <c r="C49" s="4">
        <f t="shared" si="0"/>
        <v>47</v>
      </c>
      <c r="D49">
        <v>0</v>
      </c>
      <c r="E49">
        <v>303622</v>
      </c>
      <c r="F49">
        <v>89564</v>
      </c>
      <c r="G49">
        <v>39410</v>
      </c>
      <c r="H49">
        <v>0</v>
      </c>
      <c r="I49">
        <v>54094</v>
      </c>
      <c r="J49">
        <v>0.48669000000000001</v>
      </c>
      <c r="K49">
        <v>24.248843999999998</v>
      </c>
    </row>
    <row r="50" spans="1:11" x14ac:dyDescent="0.25">
      <c r="A50" s="1">
        <v>68</v>
      </c>
      <c r="B50" s="2">
        <v>42400</v>
      </c>
      <c r="C50" s="4">
        <f t="shared" si="0"/>
        <v>48</v>
      </c>
      <c r="D50">
        <v>0</v>
      </c>
      <c r="E50">
        <v>297884</v>
      </c>
      <c r="F50">
        <v>91747</v>
      </c>
      <c r="G50">
        <v>39788</v>
      </c>
      <c r="H50">
        <v>0</v>
      </c>
      <c r="I50">
        <v>54198</v>
      </c>
      <c r="J50">
        <v>0.48361700000000002</v>
      </c>
      <c r="K50">
        <v>24.732461000000001</v>
      </c>
    </row>
    <row r="51" spans="1:11" x14ac:dyDescent="0.25">
      <c r="A51" s="1">
        <v>69</v>
      </c>
      <c r="B51" s="2">
        <v>42429</v>
      </c>
      <c r="C51" s="4">
        <f t="shared" si="0"/>
        <v>49</v>
      </c>
      <c r="D51">
        <v>0</v>
      </c>
      <c r="E51">
        <v>219173</v>
      </c>
      <c r="F51">
        <v>68866</v>
      </c>
      <c r="G51">
        <v>29295</v>
      </c>
      <c r="H51">
        <v>0</v>
      </c>
      <c r="I51">
        <v>39751</v>
      </c>
      <c r="J51">
        <v>0.35708499999999999</v>
      </c>
      <c r="K51">
        <v>25.089545999999999</v>
      </c>
    </row>
    <row r="52" spans="1:11" x14ac:dyDescent="0.25">
      <c r="A52" s="1">
        <v>70</v>
      </c>
      <c r="B52" s="2">
        <v>42460</v>
      </c>
      <c r="C52" s="4">
        <f t="shared" si="0"/>
        <v>50</v>
      </c>
      <c r="D52">
        <v>0</v>
      </c>
      <c r="E52">
        <v>169797</v>
      </c>
      <c r="F52">
        <v>46013</v>
      </c>
      <c r="G52">
        <v>27833</v>
      </c>
      <c r="H52">
        <v>0</v>
      </c>
      <c r="I52">
        <v>38336</v>
      </c>
      <c r="J52">
        <v>0.28197899999999998</v>
      </c>
      <c r="K52">
        <v>25.371524999999998</v>
      </c>
    </row>
    <row r="53" spans="1:11" x14ac:dyDescent="0.25">
      <c r="A53" s="1">
        <v>71</v>
      </c>
      <c r="B53" s="2">
        <v>42490</v>
      </c>
      <c r="C53" s="4">
        <f t="shared" si="0"/>
        <v>51</v>
      </c>
      <c r="D53">
        <v>0</v>
      </c>
      <c r="E53">
        <v>171878</v>
      </c>
      <c r="F53">
        <v>51552</v>
      </c>
      <c r="G53">
        <v>23823</v>
      </c>
      <c r="H53">
        <v>0</v>
      </c>
      <c r="I53">
        <v>33962</v>
      </c>
      <c r="J53">
        <v>0.28121499999999999</v>
      </c>
      <c r="K53">
        <v>25.652740000000001</v>
      </c>
    </row>
    <row r="54" spans="1:11" x14ac:dyDescent="0.25">
      <c r="A54" s="1">
        <v>72</v>
      </c>
      <c r="B54" s="2">
        <v>42521</v>
      </c>
      <c r="C54" s="4">
        <f t="shared" si="0"/>
        <v>52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25.652740000000001</v>
      </c>
    </row>
    <row r="55" spans="1:11" x14ac:dyDescent="0.25">
      <c r="A55" s="1">
        <v>73</v>
      </c>
      <c r="B55" s="2">
        <v>42551</v>
      </c>
      <c r="C55" s="4">
        <f t="shared" si="0"/>
        <v>53</v>
      </c>
      <c r="D55">
        <v>0</v>
      </c>
      <c r="E55">
        <v>202347</v>
      </c>
      <c r="F55">
        <v>49073</v>
      </c>
      <c r="G55">
        <v>31223</v>
      </c>
      <c r="H55">
        <v>0</v>
      </c>
      <c r="I55">
        <v>54710</v>
      </c>
      <c r="J55">
        <v>0.33735300000000001</v>
      </c>
      <c r="K55">
        <v>25.990093000000002</v>
      </c>
    </row>
    <row r="56" spans="1:11" x14ac:dyDescent="0.25">
      <c r="A56" s="1">
        <v>74</v>
      </c>
      <c r="B56" s="2">
        <v>42582</v>
      </c>
      <c r="C56" s="4">
        <f t="shared" si="0"/>
        <v>54</v>
      </c>
      <c r="D56">
        <v>0</v>
      </c>
      <c r="E56">
        <v>314960</v>
      </c>
      <c r="F56">
        <v>83644</v>
      </c>
      <c r="G56">
        <v>41312</v>
      </c>
      <c r="H56">
        <v>0</v>
      </c>
      <c r="I56">
        <v>62834</v>
      </c>
      <c r="J56">
        <v>0.50275000000000003</v>
      </c>
      <c r="K56">
        <v>26.492843000000001</v>
      </c>
    </row>
    <row r="57" spans="1:11" x14ac:dyDescent="0.25">
      <c r="A57" s="1">
        <v>75</v>
      </c>
      <c r="B57" s="2">
        <v>42613</v>
      </c>
      <c r="C57" s="4">
        <f t="shared" si="0"/>
        <v>55</v>
      </c>
      <c r="D57">
        <v>0</v>
      </c>
      <c r="E57">
        <v>307568</v>
      </c>
      <c r="F57">
        <v>79414</v>
      </c>
      <c r="G57">
        <v>37424</v>
      </c>
      <c r="H57">
        <v>0</v>
      </c>
      <c r="I57">
        <v>55989</v>
      </c>
      <c r="J57">
        <v>0.48039500000000002</v>
      </c>
      <c r="K57">
        <v>26.973237999999998</v>
      </c>
    </row>
    <row r="58" spans="1:11" x14ac:dyDescent="0.25">
      <c r="A58" s="1">
        <v>76</v>
      </c>
      <c r="B58" s="2">
        <v>42643</v>
      </c>
      <c r="C58" s="4">
        <f t="shared" si="0"/>
        <v>56</v>
      </c>
      <c r="D58">
        <v>0</v>
      </c>
      <c r="E58">
        <v>282438</v>
      </c>
      <c r="F58">
        <v>75556</v>
      </c>
      <c r="G58">
        <v>35708</v>
      </c>
      <c r="H58">
        <v>0</v>
      </c>
      <c r="I58">
        <v>52532</v>
      </c>
      <c r="J58">
        <v>0.44623400000000002</v>
      </c>
      <c r="K58">
        <v>27.419471999999999</v>
      </c>
    </row>
    <row r="59" spans="1:11" x14ac:dyDescent="0.25">
      <c r="A59" s="1">
        <v>77</v>
      </c>
      <c r="B59" s="2">
        <v>42674</v>
      </c>
      <c r="C59" s="4">
        <f t="shared" si="0"/>
        <v>57</v>
      </c>
      <c r="D59">
        <v>0</v>
      </c>
      <c r="E59">
        <v>236247</v>
      </c>
      <c r="F59">
        <v>65432</v>
      </c>
      <c r="G59">
        <v>31337</v>
      </c>
      <c r="H59">
        <v>0</v>
      </c>
      <c r="I59">
        <v>47698</v>
      </c>
      <c r="J59">
        <v>0.380714</v>
      </c>
      <c r="K59">
        <v>27.800186</v>
      </c>
    </row>
    <row r="60" spans="1:11" x14ac:dyDescent="0.25">
      <c r="A60" s="1">
        <v>78</v>
      </c>
      <c r="B60" s="2">
        <v>42704</v>
      </c>
      <c r="C60" s="4">
        <f t="shared" si="0"/>
        <v>58</v>
      </c>
      <c r="D60">
        <v>0</v>
      </c>
      <c r="E60">
        <v>273541</v>
      </c>
      <c r="F60">
        <v>76997</v>
      </c>
      <c r="G60">
        <v>35815</v>
      </c>
      <c r="H60">
        <v>0</v>
      </c>
      <c r="I60">
        <v>54441</v>
      </c>
      <c r="J60">
        <v>0.44079400000000002</v>
      </c>
      <c r="K60">
        <v>28.24098</v>
      </c>
    </row>
    <row r="61" spans="1:11" x14ac:dyDescent="0.25">
      <c r="A61" s="1">
        <v>79</v>
      </c>
      <c r="B61" s="2">
        <v>42735</v>
      </c>
      <c r="C61" s="4">
        <f t="shared" si="0"/>
        <v>59</v>
      </c>
      <c r="D61">
        <v>0</v>
      </c>
      <c r="E61">
        <v>282673</v>
      </c>
      <c r="F61">
        <v>77491</v>
      </c>
      <c r="G61">
        <v>35335</v>
      </c>
      <c r="H61">
        <v>0</v>
      </c>
      <c r="I61">
        <v>54483</v>
      </c>
      <c r="J61">
        <v>0.44998199999999999</v>
      </c>
      <c r="K61">
        <v>28.690961999999999</v>
      </c>
    </row>
    <row r="62" spans="1:11" x14ac:dyDescent="0.25">
      <c r="A62" s="1">
        <v>80</v>
      </c>
      <c r="B62" s="2">
        <v>42766</v>
      </c>
      <c r="C62" s="4">
        <f t="shared" si="0"/>
        <v>60</v>
      </c>
      <c r="D62">
        <v>0</v>
      </c>
      <c r="E62">
        <v>273763</v>
      </c>
      <c r="F62">
        <v>74095</v>
      </c>
      <c r="G62">
        <v>32998</v>
      </c>
      <c r="H62">
        <v>0</v>
      </c>
      <c r="I62">
        <v>51809</v>
      </c>
      <c r="J62">
        <v>0.43266500000000002</v>
      </c>
      <c r="K62">
        <v>29.123626999999999</v>
      </c>
    </row>
    <row r="63" spans="1:11" x14ac:dyDescent="0.25">
      <c r="A63" s="1">
        <v>81</v>
      </c>
      <c r="B63" s="2">
        <v>42794</v>
      </c>
      <c r="C63" s="4">
        <f t="shared" si="0"/>
        <v>61</v>
      </c>
      <c r="D63">
        <v>0</v>
      </c>
      <c r="E63">
        <v>245309</v>
      </c>
      <c r="F63">
        <v>65352</v>
      </c>
      <c r="G63">
        <v>29812</v>
      </c>
      <c r="H63">
        <v>0</v>
      </c>
      <c r="I63">
        <v>31256</v>
      </c>
      <c r="J63">
        <v>0.37172899999999998</v>
      </c>
      <c r="K63">
        <v>29.495356000000001</v>
      </c>
    </row>
    <row r="64" spans="1:11" x14ac:dyDescent="0.25">
      <c r="A64" s="1">
        <v>82</v>
      </c>
      <c r="B64" s="2">
        <v>42825</v>
      </c>
      <c r="C64" s="4">
        <f t="shared" si="0"/>
        <v>62</v>
      </c>
      <c r="D64">
        <v>0</v>
      </c>
      <c r="E64">
        <v>269067</v>
      </c>
      <c r="F64">
        <v>68495</v>
      </c>
      <c r="G64">
        <v>30721</v>
      </c>
      <c r="H64">
        <v>0</v>
      </c>
      <c r="I64">
        <v>0</v>
      </c>
      <c r="J64">
        <v>0.36828300000000003</v>
      </c>
      <c r="K64">
        <v>29.863638999999999</v>
      </c>
    </row>
    <row r="65" spans="1:11" x14ac:dyDescent="0.25">
      <c r="A65" s="1">
        <v>83</v>
      </c>
      <c r="B65" s="2">
        <v>42855</v>
      </c>
      <c r="C65" s="4">
        <f t="shared" si="0"/>
        <v>63</v>
      </c>
      <c r="D65">
        <v>0</v>
      </c>
      <c r="E65">
        <v>259885</v>
      </c>
      <c r="F65">
        <v>70560</v>
      </c>
      <c r="G65">
        <v>32717</v>
      </c>
      <c r="H65">
        <v>0</v>
      </c>
      <c r="I65">
        <v>0</v>
      </c>
      <c r="J65">
        <v>0.36316199999999998</v>
      </c>
      <c r="K65">
        <v>30.226800999999998</v>
      </c>
    </row>
    <row r="66" spans="1:11" x14ac:dyDescent="0.25">
      <c r="A66" s="1">
        <v>84</v>
      </c>
      <c r="B66" s="2">
        <v>42886</v>
      </c>
      <c r="C66" s="4">
        <f t="shared" si="0"/>
        <v>64</v>
      </c>
      <c r="D66">
        <v>0</v>
      </c>
      <c r="E66">
        <v>266149</v>
      </c>
      <c r="F66">
        <v>75640</v>
      </c>
      <c r="G66">
        <v>26005</v>
      </c>
      <c r="H66">
        <v>0</v>
      </c>
      <c r="I66">
        <v>0</v>
      </c>
      <c r="J66">
        <v>0.36779400000000001</v>
      </c>
      <c r="K66">
        <v>30.594595000000002</v>
      </c>
    </row>
    <row r="67" spans="1:11" x14ac:dyDescent="0.25">
      <c r="A67" s="1">
        <v>85</v>
      </c>
      <c r="B67" s="2">
        <v>42916</v>
      </c>
      <c r="C67" s="4">
        <f t="shared" si="0"/>
        <v>65</v>
      </c>
      <c r="D67">
        <v>0</v>
      </c>
      <c r="E67">
        <v>250192</v>
      </c>
      <c r="F67">
        <v>68936</v>
      </c>
      <c r="G67">
        <v>28048</v>
      </c>
      <c r="H67">
        <v>0</v>
      </c>
      <c r="I67">
        <v>0</v>
      </c>
      <c r="J67">
        <v>0.34717599999999998</v>
      </c>
      <c r="K67">
        <v>30.941770999999999</v>
      </c>
    </row>
    <row r="68" spans="1:11" x14ac:dyDescent="0.25">
      <c r="A68" s="1">
        <v>86</v>
      </c>
      <c r="B68" s="2">
        <v>42947</v>
      </c>
      <c r="C68" s="4">
        <f t="shared" ref="C68:C111" si="1">C67+1</f>
        <v>66</v>
      </c>
      <c r="D68">
        <v>0</v>
      </c>
      <c r="E68">
        <v>257802</v>
      </c>
      <c r="F68">
        <v>73419</v>
      </c>
      <c r="G68">
        <v>29448</v>
      </c>
      <c r="H68">
        <v>0</v>
      </c>
      <c r="I68">
        <v>0</v>
      </c>
      <c r="J68">
        <v>0.36066900000000002</v>
      </c>
      <c r="K68">
        <v>31.302440000000001</v>
      </c>
    </row>
    <row r="69" spans="1:11" x14ac:dyDescent="0.25">
      <c r="A69" s="1">
        <v>87</v>
      </c>
      <c r="B69" s="2">
        <v>42978</v>
      </c>
      <c r="C69" s="4">
        <f t="shared" si="1"/>
        <v>67</v>
      </c>
      <c r="D69">
        <v>0</v>
      </c>
      <c r="E69">
        <v>260273</v>
      </c>
      <c r="F69">
        <v>68441</v>
      </c>
      <c r="G69">
        <v>26569</v>
      </c>
      <c r="H69">
        <v>0</v>
      </c>
      <c r="I69">
        <v>0</v>
      </c>
      <c r="J69">
        <v>0.35528300000000002</v>
      </c>
      <c r="K69">
        <v>31.657723000000001</v>
      </c>
    </row>
    <row r="70" spans="1:11" x14ac:dyDescent="0.25">
      <c r="A70" s="1">
        <v>88</v>
      </c>
      <c r="B70" s="2">
        <v>43008</v>
      </c>
      <c r="C70" s="4">
        <f t="shared" si="1"/>
        <v>68</v>
      </c>
      <c r="D70">
        <v>0</v>
      </c>
      <c r="E70">
        <v>245542</v>
      </c>
      <c r="F70">
        <v>64439</v>
      </c>
      <c r="G70">
        <v>24029</v>
      </c>
      <c r="H70">
        <v>0</v>
      </c>
      <c r="I70">
        <v>0</v>
      </c>
      <c r="J70">
        <v>0.33400999999999997</v>
      </c>
      <c r="K70">
        <v>31.991733</v>
      </c>
    </row>
    <row r="71" spans="1:11" x14ac:dyDescent="0.25">
      <c r="A71" s="1">
        <v>89</v>
      </c>
      <c r="B71" s="2">
        <v>43039</v>
      </c>
      <c r="C71" s="4">
        <f t="shared" si="1"/>
        <v>69</v>
      </c>
      <c r="D71">
        <v>0</v>
      </c>
      <c r="E71">
        <v>256731</v>
      </c>
      <c r="F71">
        <v>68442</v>
      </c>
      <c r="G71">
        <v>21047</v>
      </c>
      <c r="H71">
        <v>0</v>
      </c>
      <c r="I71">
        <v>0</v>
      </c>
      <c r="J71">
        <v>0.34622000000000003</v>
      </c>
      <c r="K71">
        <v>32.337953000000013</v>
      </c>
    </row>
    <row r="72" spans="1:11" x14ac:dyDescent="0.25">
      <c r="A72" s="1">
        <v>90</v>
      </c>
      <c r="B72" s="2">
        <v>43069</v>
      </c>
      <c r="C72" s="4">
        <f t="shared" si="1"/>
        <v>70</v>
      </c>
      <c r="D72">
        <v>0</v>
      </c>
      <c r="E72">
        <v>245710</v>
      </c>
      <c r="F72">
        <v>58911</v>
      </c>
      <c r="G72">
        <v>0</v>
      </c>
      <c r="H72">
        <v>0</v>
      </c>
      <c r="I72">
        <v>0</v>
      </c>
      <c r="J72">
        <v>0.30462099999999998</v>
      </c>
      <c r="K72">
        <v>32.642574000000003</v>
      </c>
    </row>
    <row r="73" spans="1:11" x14ac:dyDescent="0.25">
      <c r="A73" s="1">
        <v>91</v>
      </c>
      <c r="B73" s="2">
        <v>43100</v>
      </c>
      <c r="C73" s="4">
        <f t="shared" si="1"/>
        <v>71</v>
      </c>
      <c r="D73">
        <v>0</v>
      </c>
      <c r="E73">
        <v>243003</v>
      </c>
      <c r="F73">
        <v>58897</v>
      </c>
      <c r="G73">
        <v>0</v>
      </c>
      <c r="H73">
        <v>0</v>
      </c>
      <c r="I73">
        <v>0</v>
      </c>
      <c r="J73">
        <v>0.3019</v>
      </c>
      <c r="K73">
        <v>32.944474000000007</v>
      </c>
    </row>
    <row r="74" spans="1:11" x14ac:dyDescent="0.25">
      <c r="A74" s="1">
        <v>92</v>
      </c>
      <c r="B74" s="2">
        <v>43131</v>
      </c>
      <c r="C74" s="4">
        <f t="shared" si="1"/>
        <v>72</v>
      </c>
      <c r="D74">
        <v>0</v>
      </c>
      <c r="E74">
        <v>257084</v>
      </c>
      <c r="F74">
        <v>61453</v>
      </c>
      <c r="G74">
        <v>0</v>
      </c>
      <c r="H74">
        <v>0</v>
      </c>
      <c r="I74">
        <v>0</v>
      </c>
      <c r="J74">
        <v>0.31853700000000001</v>
      </c>
      <c r="K74">
        <v>33.263011000000013</v>
      </c>
    </row>
    <row r="75" spans="1:11" x14ac:dyDescent="0.25">
      <c r="A75" s="1">
        <v>93</v>
      </c>
      <c r="B75" s="2">
        <v>43159</v>
      </c>
      <c r="C75" s="4">
        <f t="shared" si="1"/>
        <v>73</v>
      </c>
      <c r="D75">
        <v>0</v>
      </c>
      <c r="E75">
        <v>227699</v>
      </c>
      <c r="F75">
        <v>58497</v>
      </c>
      <c r="G75">
        <v>0</v>
      </c>
      <c r="H75">
        <v>0</v>
      </c>
      <c r="I75">
        <v>0</v>
      </c>
      <c r="J75">
        <v>0.28619600000000001</v>
      </c>
      <c r="K75">
        <v>33.549207000000003</v>
      </c>
    </row>
    <row r="76" spans="1:11" x14ac:dyDescent="0.25">
      <c r="A76" s="1">
        <v>94</v>
      </c>
      <c r="B76" s="2">
        <v>43190</v>
      </c>
      <c r="C76" s="4">
        <f t="shared" si="1"/>
        <v>74</v>
      </c>
      <c r="D76">
        <v>0</v>
      </c>
      <c r="E76">
        <v>245484</v>
      </c>
      <c r="F76">
        <v>62593</v>
      </c>
      <c r="G76">
        <v>0</v>
      </c>
      <c r="H76">
        <v>0</v>
      </c>
      <c r="I76">
        <v>0</v>
      </c>
      <c r="J76">
        <v>0.30807699999999999</v>
      </c>
      <c r="K76">
        <v>33.857284</v>
      </c>
    </row>
    <row r="77" spans="1:11" x14ac:dyDescent="0.25">
      <c r="A77" s="1">
        <v>95</v>
      </c>
      <c r="B77" s="2">
        <v>43220</v>
      </c>
      <c r="C77" s="4">
        <f t="shared" si="1"/>
        <v>75</v>
      </c>
      <c r="D77">
        <v>0</v>
      </c>
      <c r="E77">
        <v>240812</v>
      </c>
      <c r="F77">
        <v>58613</v>
      </c>
      <c r="G77">
        <v>0</v>
      </c>
      <c r="H77">
        <v>0</v>
      </c>
      <c r="I77">
        <v>0</v>
      </c>
      <c r="J77">
        <v>0.299425</v>
      </c>
      <c r="K77">
        <v>34.156708999999999</v>
      </c>
    </row>
    <row r="78" spans="1:11" x14ac:dyDescent="0.25">
      <c r="A78" s="1">
        <v>96</v>
      </c>
      <c r="B78" s="2">
        <v>43251</v>
      </c>
      <c r="C78" s="4">
        <f t="shared" si="1"/>
        <v>76</v>
      </c>
      <c r="D78">
        <v>0</v>
      </c>
      <c r="E78">
        <v>244214</v>
      </c>
      <c r="F78">
        <v>59363</v>
      </c>
      <c r="G78">
        <v>0</v>
      </c>
      <c r="H78">
        <v>0</v>
      </c>
      <c r="I78">
        <v>0</v>
      </c>
      <c r="J78">
        <v>0.30357699999999999</v>
      </c>
      <c r="K78">
        <v>34.460286000000004</v>
      </c>
    </row>
    <row r="79" spans="1:11" x14ac:dyDescent="0.25">
      <c r="A79" s="1">
        <v>97</v>
      </c>
      <c r="B79" s="2">
        <v>43281</v>
      </c>
      <c r="C79" s="4">
        <f t="shared" si="1"/>
        <v>77</v>
      </c>
      <c r="D79">
        <v>0</v>
      </c>
      <c r="E79">
        <v>234128</v>
      </c>
      <c r="F79">
        <v>59069</v>
      </c>
      <c r="G79">
        <v>0</v>
      </c>
      <c r="H79">
        <v>0</v>
      </c>
      <c r="I79">
        <v>0</v>
      </c>
      <c r="J79">
        <v>0.29319699999999999</v>
      </c>
      <c r="K79">
        <v>34.753483000000003</v>
      </c>
    </row>
    <row r="80" spans="1:11" x14ac:dyDescent="0.25">
      <c r="A80" s="1">
        <v>98</v>
      </c>
      <c r="B80" s="2">
        <v>43312</v>
      </c>
      <c r="C80" s="4">
        <f t="shared" si="1"/>
        <v>78</v>
      </c>
      <c r="D80">
        <v>62115</v>
      </c>
      <c r="E80">
        <v>204683</v>
      </c>
      <c r="F80">
        <v>73467</v>
      </c>
      <c r="G80">
        <v>0</v>
      </c>
      <c r="H80">
        <v>0</v>
      </c>
      <c r="I80">
        <v>0</v>
      </c>
      <c r="J80">
        <v>0.34026499999999998</v>
      </c>
      <c r="K80">
        <v>35.093747999999998</v>
      </c>
    </row>
    <row r="81" spans="1:11" x14ac:dyDescent="0.25">
      <c r="A81" s="1">
        <v>99</v>
      </c>
      <c r="B81" s="2">
        <v>43312</v>
      </c>
      <c r="C81" s="4">
        <f t="shared" si="1"/>
        <v>79</v>
      </c>
      <c r="D81">
        <v>0</v>
      </c>
      <c r="E81">
        <v>204683</v>
      </c>
      <c r="F81">
        <v>73467</v>
      </c>
      <c r="G81">
        <v>0</v>
      </c>
      <c r="H81">
        <v>0</v>
      </c>
      <c r="I81">
        <v>0</v>
      </c>
      <c r="J81">
        <v>0.27815000000000001</v>
      </c>
      <c r="K81">
        <v>35.371897999999987</v>
      </c>
    </row>
    <row r="82" spans="1:11" x14ac:dyDescent="0.25">
      <c r="A82" s="1">
        <v>100</v>
      </c>
      <c r="B82" s="2">
        <v>43343</v>
      </c>
      <c r="C82" s="4">
        <f t="shared" si="1"/>
        <v>80</v>
      </c>
      <c r="D82">
        <v>438055</v>
      </c>
      <c r="E82">
        <v>194247</v>
      </c>
      <c r="F82">
        <v>85881</v>
      </c>
      <c r="G82">
        <v>0</v>
      </c>
      <c r="H82">
        <v>0</v>
      </c>
      <c r="I82">
        <v>0</v>
      </c>
      <c r="J82">
        <v>0.71818300000000002</v>
      </c>
      <c r="K82">
        <v>36.090080999999998</v>
      </c>
    </row>
    <row r="83" spans="1:11" x14ac:dyDescent="0.25">
      <c r="A83" s="1">
        <v>101</v>
      </c>
      <c r="B83" s="2">
        <v>43373</v>
      </c>
      <c r="C83" s="4">
        <f t="shared" si="1"/>
        <v>81</v>
      </c>
      <c r="D83">
        <v>584590</v>
      </c>
      <c r="E83">
        <v>210210</v>
      </c>
      <c r="F83">
        <v>79236</v>
      </c>
      <c r="G83">
        <v>0</v>
      </c>
      <c r="H83">
        <v>0</v>
      </c>
      <c r="I83">
        <v>0</v>
      </c>
      <c r="J83">
        <v>0.87403599999999992</v>
      </c>
      <c r="K83">
        <v>36.964116999999987</v>
      </c>
    </row>
    <row r="84" spans="1:11" x14ac:dyDescent="0.25">
      <c r="A84" s="1">
        <v>102</v>
      </c>
      <c r="B84" s="2">
        <v>43404</v>
      </c>
      <c r="C84" s="4">
        <f t="shared" si="1"/>
        <v>82</v>
      </c>
      <c r="D84">
        <v>636322</v>
      </c>
      <c r="E84">
        <v>98262</v>
      </c>
      <c r="F84">
        <v>81636</v>
      </c>
      <c r="G84">
        <v>0</v>
      </c>
      <c r="H84">
        <v>0</v>
      </c>
      <c r="I84">
        <v>0</v>
      </c>
      <c r="J84">
        <v>0.81622000000000006</v>
      </c>
      <c r="K84">
        <v>37.780337000000003</v>
      </c>
    </row>
    <row r="85" spans="1:11" x14ac:dyDescent="0.25">
      <c r="A85" s="1">
        <v>103</v>
      </c>
      <c r="B85" s="2">
        <v>43434</v>
      </c>
      <c r="C85" s="4">
        <f t="shared" si="1"/>
        <v>83</v>
      </c>
      <c r="D85">
        <v>593112</v>
      </c>
      <c r="E85">
        <v>0</v>
      </c>
      <c r="F85">
        <v>76925</v>
      </c>
      <c r="G85">
        <v>0</v>
      </c>
      <c r="H85">
        <v>0</v>
      </c>
      <c r="I85">
        <v>0</v>
      </c>
      <c r="J85">
        <v>0.67003699999999999</v>
      </c>
      <c r="K85">
        <v>38.450373999999996</v>
      </c>
    </row>
    <row r="86" spans="1:11" x14ac:dyDescent="0.25">
      <c r="A86" s="1">
        <v>104</v>
      </c>
      <c r="B86" s="2">
        <v>43465</v>
      </c>
      <c r="C86" s="4">
        <f t="shared" si="1"/>
        <v>84</v>
      </c>
      <c r="D86">
        <v>589874</v>
      </c>
      <c r="E86">
        <v>0</v>
      </c>
      <c r="F86">
        <v>79164</v>
      </c>
      <c r="G86">
        <v>0</v>
      </c>
      <c r="H86">
        <v>0</v>
      </c>
      <c r="I86">
        <v>0</v>
      </c>
      <c r="J86">
        <v>0.66903800000000002</v>
      </c>
      <c r="K86">
        <v>39.119411999999997</v>
      </c>
    </row>
    <row r="87" spans="1:11" x14ac:dyDescent="0.25">
      <c r="A87" s="1">
        <v>105</v>
      </c>
      <c r="B87" s="2">
        <v>43496</v>
      </c>
      <c r="C87" s="4">
        <f t="shared" si="1"/>
        <v>85</v>
      </c>
      <c r="D87">
        <v>548909</v>
      </c>
      <c r="E87">
        <v>0</v>
      </c>
      <c r="F87">
        <v>70173</v>
      </c>
      <c r="G87">
        <v>0</v>
      </c>
      <c r="H87">
        <v>0</v>
      </c>
      <c r="I87">
        <v>0</v>
      </c>
      <c r="J87">
        <v>0.61908200000000002</v>
      </c>
      <c r="K87">
        <v>39.738494000000003</v>
      </c>
    </row>
    <row r="88" spans="1:11" x14ac:dyDescent="0.25">
      <c r="A88" s="1">
        <v>106</v>
      </c>
      <c r="B88" s="2">
        <v>43524</v>
      </c>
      <c r="C88" s="4">
        <f t="shared" si="1"/>
        <v>86</v>
      </c>
      <c r="D88">
        <v>478588</v>
      </c>
      <c r="E88">
        <v>0</v>
      </c>
      <c r="F88">
        <v>78001</v>
      </c>
      <c r="G88">
        <v>0</v>
      </c>
      <c r="H88">
        <v>0</v>
      </c>
      <c r="I88">
        <v>0</v>
      </c>
      <c r="J88">
        <v>0.556589</v>
      </c>
      <c r="K88">
        <v>40.295082999999998</v>
      </c>
    </row>
    <row r="89" spans="1:11" x14ac:dyDescent="0.25">
      <c r="A89" s="1">
        <v>107</v>
      </c>
      <c r="B89" s="2">
        <v>43555</v>
      </c>
      <c r="C89" s="4">
        <f t="shared" si="1"/>
        <v>87</v>
      </c>
      <c r="D89">
        <v>518725</v>
      </c>
      <c r="E89">
        <v>0</v>
      </c>
      <c r="F89">
        <v>74432</v>
      </c>
      <c r="G89">
        <v>0</v>
      </c>
      <c r="H89">
        <v>0</v>
      </c>
      <c r="I89">
        <v>0</v>
      </c>
      <c r="J89">
        <v>0.59315700000000005</v>
      </c>
      <c r="K89">
        <v>40.888240000000003</v>
      </c>
    </row>
    <row r="90" spans="1:11" x14ac:dyDescent="0.25">
      <c r="A90" s="1">
        <v>108</v>
      </c>
      <c r="B90" s="2">
        <v>43585</v>
      </c>
      <c r="C90" s="4">
        <f t="shared" si="1"/>
        <v>88</v>
      </c>
      <c r="D90">
        <v>474122</v>
      </c>
      <c r="E90">
        <v>0</v>
      </c>
      <c r="F90">
        <v>68383</v>
      </c>
      <c r="G90">
        <v>0</v>
      </c>
      <c r="H90">
        <v>0</v>
      </c>
      <c r="I90">
        <v>0</v>
      </c>
      <c r="J90">
        <v>0.54250500000000001</v>
      </c>
      <c r="K90">
        <v>41.430744999999987</v>
      </c>
    </row>
    <row r="91" spans="1:11" x14ac:dyDescent="0.25">
      <c r="A91" s="1">
        <v>109</v>
      </c>
      <c r="B91" s="2">
        <v>43616</v>
      </c>
      <c r="C91" s="4">
        <f t="shared" si="1"/>
        <v>89</v>
      </c>
      <c r="D91">
        <v>472187</v>
      </c>
      <c r="E91">
        <v>0</v>
      </c>
      <c r="F91">
        <v>69802</v>
      </c>
      <c r="G91">
        <v>0</v>
      </c>
      <c r="H91">
        <v>0</v>
      </c>
      <c r="I91">
        <v>0</v>
      </c>
      <c r="J91">
        <v>0.54198900000000005</v>
      </c>
      <c r="K91">
        <v>41.972734000000003</v>
      </c>
    </row>
    <row r="92" spans="1:11" x14ac:dyDescent="0.25">
      <c r="A92" s="1">
        <v>110</v>
      </c>
      <c r="B92" s="2">
        <v>43646</v>
      </c>
      <c r="C92" s="4">
        <f t="shared" si="1"/>
        <v>90</v>
      </c>
      <c r="D92">
        <v>236374</v>
      </c>
      <c r="E92">
        <v>0</v>
      </c>
      <c r="F92">
        <v>34713</v>
      </c>
      <c r="G92">
        <v>0</v>
      </c>
      <c r="H92">
        <v>0</v>
      </c>
      <c r="I92">
        <v>0</v>
      </c>
      <c r="J92">
        <v>0.27108700000000002</v>
      </c>
      <c r="K92">
        <v>42.243820999999997</v>
      </c>
    </row>
    <row r="93" spans="1:11" x14ac:dyDescent="0.25">
      <c r="A93" s="1">
        <v>111</v>
      </c>
      <c r="B93" s="2">
        <v>43677</v>
      </c>
      <c r="C93" s="4">
        <f t="shared" si="1"/>
        <v>91</v>
      </c>
      <c r="D93">
        <v>471288</v>
      </c>
      <c r="E93">
        <v>0</v>
      </c>
      <c r="F93">
        <v>72402</v>
      </c>
      <c r="G93">
        <v>0</v>
      </c>
      <c r="H93">
        <v>0</v>
      </c>
      <c r="I93">
        <v>0</v>
      </c>
      <c r="J93">
        <v>0.54369000000000001</v>
      </c>
      <c r="K93">
        <v>42.787510999999988</v>
      </c>
    </row>
    <row r="94" spans="1:11" x14ac:dyDescent="0.25">
      <c r="A94" s="1">
        <v>112</v>
      </c>
      <c r="B94" s="2">
        <v>43708</v>
      </c>
      <c r="C94" s="4">
        <f t="shared" si="1"/>
        <v>92</v>
      </c>
      <c r="D94">
        <v>476362</v>
      </c>
      <c r="E94">
        <v>0</v>
      </c>
      <c r="F94">
        <v>75329</v>
      </c>
      <c r="G94">
        <v>0</v>
      </c>
      <c r="H94">
        <v>0</v>
      </c>
      <c r="I94">
        <v>0</v>
      </c>
      <c r="J94">
        <v>0.55169100000000004</v>
      </c>
      <c r="K94">
        <v>43.339201999999993</v>
      </c>
    </row>
    <row r="95" spans="1:11" x14ac:dyDescent="0.25">
      <c r="A95" s="1">
        <v>113</v>
      </c>
      <c r="B95" s="2">
        <v>43738</v>
      </c>
      <c r="C95" s="4">
        <f t="shared" si="1"/>
        <v>93</v>
      </c>
      <c r="D95">
        <v>502066</v>
      </c>
      <c r="E95">
        <v>0</v>
      </c>
      <c r="F95">
        <v>48845</v>
      </c>
      <c r="G95">
        <v>0</v>
      </c>
      <c r="H95">
        <v>0</v>
      </c>
      <c r="I95">
        <v>0</v>
      </c>
      <c r="J95">
        <v>0.55091099999999993</v>
      </c>
      <c r="K95">
        <v>43.890112999999992</v>
      </c>
    </row>
    <row r="96" spans="1:11" x14ac:dyDescent="0.25">
      <c r="A96" s="1">
        <v>114</v>
      </c>
      <c r="B96" s="2">
        <v>43769</v>
      </c>
      <c r="C96" s="4">
        <f t="shared" si="1"/>
        <v>94</v>
      </c>
      <c r="D96">
        <v>462903</v>
      </c>
      <c r="E96">
        <v>0</v>
      </c>
      <c r="F96">
        <v>78477</v>
      </c>
      <c r="G96">
        <v>0</v>
      </c>
      <c r="H96">
        <v>0</v>
      </c>
      <c r="I96">
        <v>0</v>
      </c>
      <c r="J96">
        <v>0.54137999999999997</v>
      </c>
      <c r="K96">
        <v>44.431492999999989</v>
      </c>
    </row>
    <row r="97" spans="1:11" x14ac:dyDescent="0.25">
      <c r="A97" s="1">
        <v>115</v>
      </c>
      <c r="B97" s="2">
        <v>43799</v>
      </c>
      <c r="C97" s="4">
        <f t="shared" si="1"/>
        <v>95</v>
      </c>
      <c r="D97">
        <v>471867</v>
      </c>
      <c r="E97">
        <v>0</v>
      </c>
      <c r="F97">
        <v>79997</v>
      </c>
      <c r="G97">
        <v>0</v>
      </c>
      <c r="H97">
        <v>0</v>
      </c>
      <c r="I97">
        <v>0</v>
      </c>
      <c r="J97">
        <v>0.55186400000000002</v>
      </c>
      <c r="K97">
        <v>44.983356999999991</v>
      </c>
    </row>
    <row r="98" spans="1:11" x14ac:dyDescent="0.25">
      <c r="A98" s="1">
        <v>116</v>
      </c>
      <c r="B98" s="2">
        <v>43830</v>
      </c>
      <c r="C98" s="4">
        <f t="shared" si="1"/>
        <v>96</v>
      </c>
      <c r="D98">
        <v>270572</v>
      </c>
      <c r="E98">
        <v>226686</v>
      </c>
      <c r="F98">
        <v>52476</v>
      </c>
      <c r="G98">
        <v>0</v>
      </c>
      <c r="H98">
        <v>0</v>
      </c>
      <c r="I98">
        <v>0</v>
      </c>
      <c r="J98">
        <v>0.54973400000000006</v>
      </c>
      <c r="K98">
        <v>45.533090999999992</v>
      </c>
    </row>
    <row r="99" spans="1:11" x14ac:dyDescent="0.25">
      <c r="A99" s="1">
        <v>117</v>
      </c>
      <c r="B99" s="2">
        <v>43861</v>
      </c>
      <c r="C99" s="4">
        <f t="shared" si="1"/>
        <v>97</v>
      </c>
      <c r="D99">
        <v>361050</v>
      </c>
      <c r="E99">
        <v>328525</v>
      </c>
      <c r="F99">
        <v>66280</v>
      </c>
      <c r="G99">
        <v>0</v>
      </c>
      <c r="H99">
        <v>0</v>
      </c>
      <c r="I99">
        <v>0</v>
      </c>
      <c r="J99">
        <v>0.75585500000000005</v>
      </c>
      <c r="K99">
        <v>46.288945999999989</v>
      </c>
    </row>
    <row r="100" spans="1:11" x14ac:dyDescent="0.25">
      <c r="A100" s="1">
        <v>118</v>
      </c>
      <c r="B100" s="2">
        <v>43890</v>
      </c>
      <c r="C100" s="4">
        <f t="shared" si="1"/>
        <v>98</v>
      </c>
      <c r="D100">
        <v>331948</v>
      </c>
      <c r="E100">
        <v>80689</v>
      </c>
      <c r="F100">
        <v>62898</v>
      </c>
      <c r="G100">
        <v>0</v>
      </c>
      <c r="H100">
        <v>0</v>
      </c>
      <c r="I100">
        <v>0</v>
      </c>
      <c r="J100">
        <v>0.47553499999999999</v>
      </c>
      <c r="K100">
        <v>46.764480999999989</v>
      </c>
    </row>
    <row r="101" spans="1:11" x14ac:dyDescent="0.25">
      <c r="A101" s="1">
        <v>119</v>
      </c>
      <c r="B101" s="2">
        <v>43921</v>
      </c>
      <c r="C101" s="4">
        <f t="shared" si="1"/>
        <v>99</v>
      </c>
      <c r="D101">
        <v>352364</v>
      </c>
      <c r="E101">
        <v>0</v>
      </c>
      <c r="F101">
        <v>65059</v>
      </c>
      <c r="G101">
        <v>0</v>
      </c>
      <c r="H101">
        <v>0</v>
      </c>
      <c r="I101">
        <v>0</v>
      </c>
      <c r="J101">
        <v>0.41742299999999999</v>
      </c>
      <c r="K101">
        <v>47.181903999999989</v>
      </c>
    </row>
    <row r="102" spans="1:11" x14ac:dyDescent="0.25">
      <c r="A102" s="1">
        <v>120</v>
      </c>
      <c r="B102" s="2">
        <v>43951</v>
      </c>
      <c r="C102" s="4">
        <f t="shared" si="1"/>
        <v>100</v>
      </c>
      <c r="D102">
        <v>334262</v>
      </c>
      <c r="E102">
        <v>0</v>
      </c>
      <c r="F102">
        <v>62181</v>
      </c>
      <c r="G102">
        <v>0</v>
      </c>
      <c r="H102">
        <v>0</v>
      </c>
      <c r="I102">
        <v>66838</v>
      </c>
      <c r="J102">
        <v>0.463281</v>
      </c>
      <c r="K102">
        <v>47.645184999999991</v>
      </c>
    </row>
    <row r="103" spans="1:11" x14ac:dyDescent="0.25">
      <c r="A103" s="1">
        <v>121</v>
      </c>
      <c r="B103" s="2">
        <v>43982</v>
      </c>
      <c r="C103" s="4">
        <f t="shared" si="1"/>
        <v>101</v>
      </c>
      <c r="D103">
        <v>336975</v>
      </c>
      <c r="E103">
        <v>0</v>
      </c>
      <c r="F103">
        <v>64640</v>
      </c>
      <c r="G103">
        <v>0</v>
      </c>
      <c r="H103">
        <v>0</v>
      </c>
      <c r="I103">
        <v>76475</v>
      </c>
      <c r="J103">
        <v>0.47809000000000001</v>
      </c>
      <c r="K103">
        <v>48.123274999999992</v>
      </c>
    </row>
    <row r="104" spans="1:11" x14ac:dyDescent="0.25">
      <c r="A104" s="1">
        <v>122</v>
      </c>
      <c r="B104" s="2">
        <v>44012</v>
      </c>
      <c r="C104" s="4">
        <f t="shared" si="1"/>
        <v>102</v>
      </c>
      <c r="D104">
        <v>319047</v>
      </c>
      <c r="E104">
        <v>0</v>
      </c>
      <c r="F104">
        <v>62142</v>
      </c>
      <c r="G104">
        <v>0</v>
      </c>
      <c r="H104">
        <v>0</v>
      </c>
      <c r="I104">
        <v>70621</v>
      </c>
      <c r="J104">
        <v>0.45180999999999999</v>
      </c>
      <c r="K104">
        <v>48.575084999999987</v>
      </c>
    </row>
    <row r="105" spans="1:11" x14ac:dyDescent="0.25">
      <c r="A105" s="1">
        <v>123</v>
      </c>
      <c r="B105" s="2">
        <v>44043</v>
      </c>
      <c r="C105" s="4">
        <f t="shared" si="1"/>
        <v>103</v>
      </c>
      <c r="D105">
        <v>321410</v>
      </c>
      <c r="E105">
        <v>0</v>
      </c>
      <c r="F105">
        <v>61469</v>
      </c>
      <c r="G105">
        <v>0</v>
      </c>
      <c r="H105">
        <v>0</v>
      </c>
      <c r="I105">
        <v>69143</v>
      </c>
      <c r="J105">
        <v>0.45202199999999998</v>
      </c>
      <c r="K105">
        <v>49.027106999999987</v>
      </c>
    </row>
    <row r="106" spans="1:11" x14ac:dyDescent="0.25">
      <c r="A106" s="1">
        <v>124</v>
      </c>
      <c r="B106" s="2">
        <v>44074</v>
      </c>
      <c r="C106" s="4">
        <f t="shared" si="1"/>
        <v>104</v>
      </c>
      <c r="D106">
        <v>255394</v>
      </c>
      <c r="E106">
        <v>0</v>
      </c>
      <c r="F106">
        <v>46963</v>
      </c>
      <c r="G106">
        <v>0</v>
      </c>
      <c r="H106">
        <v>0</v>
      </c>
      <c r="I106">
        <v>54906</v>
      </c>
      <c r="J106">
        <v>0.357263</v>
      </c>
      <c r="K106">
        <v>49.384369999999997</v>
      </c>
    </row>
    <row r="107" spans="1:11" x14ac:dyDescent="0.25">
      <c r="A107" s="1">
        <v>125</v>
      </c>
      <c r="B107" s="2">
        <v>44104</v>
      </c>
      <c r="C107" s="4">
        <f t="shared" si="1"/>
        <v>105</v>
      </c>
      <c r="D107">
        <v>0</v>
      </c>
      <c r="E107">
        <v>311248</v>
      </c>
      <c r="F107">
        <v>59862</v>
      </c>
      <c r="G107">
        <v>0</v>
      </c>
      <c r="H107">
        <v>0</v>
      </c>
      <c r="I107">
        <v>65634</v>
      </c>
      <c r="J107">
        <v>0.43674400000000002</v>
      </c>
      <c r="K107">
        <v>49.821113999999987</v>
      </c>
    </row>
    <row r="108" spans="1:11" x14ac:dyDescent="0.25">
      <c r="A108" s="1">
        <v>126</v>
      </c>
      <c r="B108" s="2">
        <v>44135</v>
      </c>
      <c r="C108" s="4">
        <f t="shared" si="1"/>
        <v>106</v>
      </c>
      <c r="D108">
        <v>292865</v>
      </c>
      <c r="E108">
        <v>0</v>
      </c>
      <c r="F108">
        <v>58544</v>
      </c>
      <c r="G108">
        <v>0</v>
      </c>
      <c r="H108">
        <v>0</v>
      </c>
      <c r="I108">
        <v>60323</v>
      </c>
      <c r="J108">
        <v>0.41173199999999999</v>
      </c>
      <c r="K108">
        <v>50.232846000000002</v>
      </c>
    </row>
    <row r="109" spans="1:11" x14ac:dyDescent="0.25">
      <c r="A109" s="1">
        <v>127</v>
      </c>
      <c r="B109" s="2">
        <v>44165</v>
      </c>
      <c r="C109" s="4">
        <f t="shared" si="1"/>
        <v>107</v>
      </c>
      <c r="D109">
        <v>289703</v>
      </c>
      <c r="E109">
        <v>0</v>
      </c>
      <c r="F109">
        <v>2531</v>
      </c>
      <c r="G109">
        <v>0</v>
      </c>
      <c r="H109">
        <v>0</v>
      </c>
      <c r="I109">
        <v>2491</v>
      </c>
      <c r="J109">
        <v>0.29472500000000001</v>
      </c>
      <c r="K109">
        <v>50.527570999999988</v>
      </c>
    </row>
    <row r="110" spans="1:11" x14ac:dyDescent="0.25">
      <c r="A110" s="1">
        <v>128</v>
      </c>
      <c r="B110" s="2">
        <v>44196</v>
      </c>
      <c r="C110" s="4">
        <f t="shared" si="1"/>
        <v>108</v>
      </c>
      <c r="D110">
        <v>292764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0.29276400000000002</v>
      </c>
      <c r="K110">
        <v>50.820334999999993</v>
      </c>
    </row>
    <row r="111" spans="1:11" x14ac:dyDescent="0.25">
      <c r="A111" s="1">
        <v>129</v>
      </c>
      <c r="B111" s="2">
        <v>44227</v>
      </c>
      <c r="C111" s="4">
        <f t="shared" si="1"/>
        <v>109</v>
      </c>
      <c r="D111">
        <v>276531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0.27653100000000003</v>
      </c>
      <c r="K111">
        <v>51.096865999999991</v>
      </c>
    </row>
  </sheetData>
  <pageMargins left="0.75" right="0.75" top="1" bottom="1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1"/>
  <sheetViews>
    <sheetView topLeftCell="A90" workbookViewId="0">
      <selection activeCell="A111" sqref="A111"/>
    </sheetView>
  </sheetViews>
  <sheetFormatPr defaultRowHeight="15" x14ac:dyDescent="0.25"/>
  <cols>
    <col min="2" max="2" width="13.7109375" customWidth="1"/>
    <col min="3" max="3" width="10.42578125" bestFit="1" customWidth="1"/>
  </cols>
  <sheetData>
    <row r="1" spans="1:10" x14ac:dyDescent="0.25">
      <c r="B1" s="1" t="s">
        <v>0</v>
      </c>
      <c r="C1" s="5" t="s">
        <v>276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9</v>
      </c>
    </row>
    <row r="2" spans="1:10" x14ac:dyDescent="0.25">
      <c r="A2" s="1">
        <v>20</v>
      </c>
      <c r="B2" s="2">
        <v>40939</v>
      </c>
      <c r="C2" s="4">
        <v>0</v>
      </c>
      <c r="H2">
        <v>0</v>
      </c>
      <c r="I2">
        <v>0</v>
      </c>
      <c r="J2">
        <v>0</v>
      </c>
    </row>
    <row r="3" spans="1:10" x14ac:dyDescent="0.25">
      <c r="A3" s="1">
        <v>21</v>
      </c>
      <c r="B3" s="2">
        <v>40968</v>
      </c>
      <c r="C3" s="4">
        <f>C2+1</f>
        <v>1</v>
      </c>
      <c r="H3">
        <v>0</v>
      </c>
      <c r="I3">
        <v>2329.6</v>
      </c>
      <c r="J3">
        <v>2329.6</v>
      </c>
    </row>
    <row r="4" spans="1:10" x14ac:dyDescent="0.25">
      <c r="A4" s="1">
        <v>22</v>
      </c>
      <c r="B4" s="2">
        <v>40999</v>
      </c>
      <c r="C4" s="4">
        <f t="shared" ref="C4:C67" si="0">C3+1</f>
        <v>2</v>
      </c>
      <c r="H4">
        <v>0</v>
      </c>
      <c r="I4">
        <v>4255.3500000000004</v>
      </c>
      <c r="J4">
        <v>4255.3500000000004</v>
      </c>
    </row>
    <row r="5" spans="1:10" x14ac:dyDescent="0.25">
      <c r="A5" s="1">
        <v>23</v>
      </c>
      <c r="B5" s="2">
        <v>41029</v>
      </c>
      <c r="C5" s="4">
        <f t="shared" si="0"/>
        <v>3</v>
      </c>
      <c r="H5">
        <v>0</v>
      </c>
      <c r="I5">
        <v>3714.9666666666672</v>
      </c>
      <c r="J5">
        <v>3714.9666666666672</v>
      </c>
    </row>
    <row r="6" spans="1:10" x14ac:dyDescent="0.25">
      <c r="A6" s="1">
        <v>24</v>
      </c>
      <c r="B6" s="2">
        <v>41060</v>
      </c>
      <c r="C6" s="4">
        <f t="shared" si="0"/>
        <v>4</v>
      </c>
      <c r="H6">
        <v>0</v>
      </c>
      <c r="I6">
        <v>5357.9666666666662</v>
      </c>
      <c r="J6">
        <v>5357.9666666666662</v>
      </c>
    </row>
    <row r="7" spans="1:10" x14ac:dyDescent="0.25">
      <c r="A7" s="1">
        <v>25</v>
      </c>
      <c r="B7" s="2">
        <v>41090</v>
      </c>
      <c r="C7" s="4">
        <f t="shared" si="0"/>
        <v>5</v>
      </c>
      <c r="H7">
        <v>0</v>
      </c>
      <c r="I7">
        <v>5596.5666666666666</v>
      </c>
      <c r="J7">
        <v>5596.5666666666666</v>
      </c>
    </row>
    <row r="8" spans="1:10" x14ac:dyDescent="0.25">
      <c r="A8" s="1">
        <v>26</v>
      </c>
      <c r="B8" s="2">
        <v>41121</v>
      </c>
      <c r="C8" s="4">
        <f t="shared" si="0"/>
        <v>6</v>
      </c>
      <c r="H8">
        <v>0</v>
      </c>
      <c r="I8">
        <v>4645.8064516129034</v>
      </c>
      <c r="J8">
        <v>4645.8064516129034</v>
      </c>
    </row>
    <row r="9" spans="1:10" x14ac:dyDescent="0.25">
      <c r="A9" s="1">
        <v>27</v>
      </c>
      <c r="B9" s="2">
        <v>41152</v>
      </c>
      <c r="C9" s="4">
        <f t="shared" si="0"/>
        <v>7</v>
      </c>
      <c r="H9">
        <v>0</v>
      </c>
      <c r="I9">
        <v>3073.4444444444439</v>
      </c>
      <c r="J9">
        <v>3073.4444444444439</v>
      </c>
    </row>
    <row r="10" spans="1:10" x14ac:dyDescent="0.25">
      <c r="A10" s="1">
        <v>28</v>
      </c>
      <c r="B10" s="2">
        <v>41182</v>
      </c>
      <c r="C10" s="4">
        <f t="shared" si="0"/>
        <v>8</v>
      </c>
      <c r="H10">
        <v>8852.0625</v>
      </c>
      <c r="I10">
        <v>5094.5333333333338</v>
      </c>
      <c r="J10">
        <v>13946.595833333329</v>
      </c>
    </row>
    <row r="11" spans="1:10" x14ac:dyDescent="0.25">
      <c r="A11" s="1">
        <v>29</v>
      </c>
      <c r="B11" s="2">
        <v>41213</v>
      </c>
      <c r="C11" s="4">
        <f t="shared" si="0"/>
        <v>9</v>
      </c>
      <c r="H11">
        <v>7329.5769230769229</v>
      </c>
      <c r="I11">
        <v>3709.166666666667</v>
      </c>
      <c r="J11">
        <v>11038.74358974359</v>
      </c>
    </row>
    <row r="12" spans="1:10" x14ac:dyDescent="0.25">
      <c r="A12" s="1">
        <v>30</v>
      </c>
      <c r="B12" s="2">
        <v>41243</v>
      </c>
      <c r="C12" s="4">
        <f t="shared" si="0"/>
        <v>10</v>
      </c>
      <c r="H12">
        <v>8628.7333333333336</v>
      </c>
      <c r="I12">
        <v>3483.5333333333328</v>
      </c>
      <c r="J12">
        <v>12112.26666666667</v>
      </c>
    </row>
    <row r="13" spans="1:10" x14ac:dyDescent="0.25">
      <c r="A13" s="1">
        <v>31</v>
      </c>
      <c r="B13" s="2">
        <v>41274</v>
      </c>
      <c r="C13" s="4">
        <f t="shared" si="0"/>
        <v>11</v>
      </c>
      <c r="G13">
        <v>3845.95652173913</v>
      </c>
      <c r="H13">
        <v>9783.4193548387102</v>
      </c>
      <c r="I13">
        <v>3485.4193548387102</v>
      </c>
      <c r="J13">
        <v>17114.795231416549</v>
      </c>
    </row>
    <row r="14" spans="1:10" x14ac:dyDescent="0.25">
      <c r="A14" s="1">
        <v>32</v>
      </c>
      <c r="B14" s="2">
        <v>41305</v>
      </c>
      <c r="C14" s="4">
        <f t="shared" si="0"/>
        <v>12</v>
      </c>
      <c r="G14">
        <v>3259.4210526315792</v>
      </c>
      <c r="H14">
        <v>8835.4516129032254</v>
      </c>
      <c r="I14">
        <v>3262.354838709678</v>
      </c>
      <c r="J14">
        <v>15357.22750424448</v>
      </c>
    </row>
    <row r="15" spans="1:10" x14ac:dyDescent="0.25">
      <c r="A15" s="1">
        <v>33</v>
      </c>
      <c r="B15" s="2">
        <v>41333</v>
      </c>
      <c r="C15" s="4">
        <f t="shared" si="0"/>
        <v>13</v>
      </c>
      <c r="G15">
        <v>3696.9642857142858</v>
      </c>
      <c r="H15">
        <v>8338.4642857142862</v>
      </c>
      <c r="I15">
        <v>3309.821428571428</v>
      </c>
      <c r="J15">
        <v>15345.25</v>
      </c>
    </row>
    <row r="16" spans="1:10" x14ac:dyDescent="0.25">
      <c r="A16" s="1">
        <v>34</v>
      </c>
      <c r="B16" s="2">
        <v>41364</v>
      </c>
      <c r="C16" s="4">
        <f t="shared" si="0"/>
        <v>14</v>
      </c>
      <c r="G16">
        <v>3307.0322580645161</v>
      </c>
      <c r="H16">
        <v>7680.9354838709678</v>
      </c>
      <c r="I16">
        <v>3234.7741935483868</v>
      </c>
      <c r="J16">
        <v>14222.741935483869</v>
      </c>
    </row>
    <row r="17" spans="1:10" x14ac:dyDescent="0.25">
      <c r="A17" s="1">
        <v>35</v>
      </c>
      <c r="B17" s="2">
        <v>41394</v>
      </c>
      <c r="C17" s="4">
        <f t="shared" si="0"/>
        <v>15</v>
      </c>
      <c r="G17">
        <v>3042.4333333333329</v>
      </c>
      <c r="H17">
        <v>7400.833333333333</v>
      </c>
      <c r="I17">
        <v>2980.9333333333329</v>
      </c>
      <c r="J17">
        <v>13424.2</v>
      </c>
    </row>
    <row r="18" spans="1:10" x14ac:dyDescent="0.25">
      <c r="A18" s="1">
        <v>36</v>
      </c>
      <c r="B18" s="2">
        <v>41425</v>
      </c>
      <c r="C18" s="4">
        <f t="shared" si="0"/>
        <v>16</v>
      </c>
      <c r="G18">
        <v>2897.7419354838712</v>
      </c>
      <c r="H18">
        <v>7072</v>
      </c>
      <c r="I18">
        <v>2834.9354838709678</v>
      </c>
      <c r="J18">
        <v>12804.677419354841</v>
      </c>
    </row>
    <row r="19" spans="1:10" x14ac:dyDescent="0.25">
      <c r="A19" s="1">
        <v>37</v>
      </c>
      <c r="B19" s="2">
        <v>41455</v>
      </c>
      <c r="C19" s="4">
        <f t="shared" si="0"/>
        <v>17</v>
      </c>
      <c r="G19">
        <v>2710.7</v>
      </c>
      <c r="H19">
        <v>6898.8666666666668</v>
      </c>
      <c r="I19">
        <v>2898.6333333333332</v>
      </c>
      <c r="J19">
        <v>12508.2</v>
      </c>
    </row>
    <row r="20" spans="1:10" x14ac:dyDescent="0.25">
      <c r="A20" s="1">
        <v>38</v>
      </c>
      <c r="B20" s="2">
        <v>41486</v>
      </c>
      <c r="C20" s="4">
        <f t="shared" si="0"/>
        <v>18</v>
      </c>
      <c r="G20">
        <v>2485.645161290322</v>
      </c>
      <c r="H20">
        <v>6582.7096774193551</v>
      </c>
      <c r="I20">
        <v>2857.16129032258</v>
      </c>
      <c r="J20">
        <v>11925.516129032259</v>
      </c>
    </row>
    <row r="21" spans="1:10" x14ac:dyDescent="0.25">
      <c r="A21" s="1">
        <v>39</v>
      </c>
      <c r="B21" s="2">
        <v>41517</v>
      </c>
      <c r="C21" s="4">
        <f t="shared" si="0"/>
        <v>19</v>
      </c>
      <c r="G21">
        <v>2406.2258064516132</v>
      </c>
      <c r="H21">
        <v>6525.4516129032254</v>
      </c>
      <c r="I21">
        <v>2935.645161290322</v>
      </c>
      <c r="J21">
        <v>11867.322580645159</v>
      </c>
    </row>
    <row r="22" spans="1:10" x14ac:dyDescent="0.25">
      <c r="A22" s="1">
        <v>40</v>
      </c>
      <c r="B22" s="2">
        <v>41547</v>
      </c>
      <c r="C22" s="4">
        <f t="shared" si="0"/>
        <v>20</v>
      </c>
      <c r="G22">
        <v>2222.4333333333329</v>
      </c>
      <c r="H22">
        <v>6139.1333333333332</v>
      </c>
      <c r="I22">
        <v>2767.7333333333331</v>
      </c>
      <c r="J22">
        <v>11129.3</v>
      </c>
    </row>
    <row r="23" spans="1:10" x14ac:dyDescent="0.25">
      <c r="A23" s="1">
        <v>41</v>
      </c>
      <c r="B23" s="2">
        <v>41578</v>
      </c>
      <c r="C23" s="4">
        <f t="shared" si="0"/>
        <v>21</v>
      </c>
      <c r="G23">
        <v>2189.677419354839</v>
      </c>
      <c r="H23">
        <v>6187.5806451612907</v>
      </c>
      <c r="I23">
        <v>2768.354838709678</v>
      </c>
      <c r="J23">
        <v>11145.61290322581</v>
      </c>
    </row>
    <row r="24" spans="1:10" x14ac:dyDescent="0.25">
      <c r="A24" s="1">
        <v>42</v>
      </c>
      <c r="B24" s="2">
        <v>41608</v>
      </c>
      <c r="C24" s="4">
        <f t="shared" si="0"/>
        <v>22</v>
      </c>
      <c r="E24">
        <v>0</v>
      </c>
      <c r="G24">
        <v>1984.2333333333329</v>
      </c>
      <c r="H24">
        <v>5539.1071428571431</v>
      </c>
      <c r="I24">
        <v>2529.5666666666671</v>
      </c>
      <c r="J24">
        <v>10052.907142857141</v>
      </c>
    </row>
    <row r="25" spans="1:10" x14ac:dyDescent="0.25">
      <c r="A25" s="1">
        <v>43</v>
      </c>
      <c r="B25" s="2">
        <v>41639</v>
      </c>
      <c r="C25" s="4">
        <f t="shared" si="0"/>
        <v>23</v>
      </c>
      <c r="E25">
        <v>0</v>
      </c>
      <c r="F25">
        <v>0</v>
      </c>
      <c r="G25">
        <v>1559.8</v>
      </c>
      <c r="H25">
        <v>3698.8</v>
      </c>
      <c r="I25">
        <v>2352.8461538461538</v>
      </c>
      <c r="J25">
        <v>7611.4461538461546</v>
      </c>
    </row>
    <row r="26" spans="1:10" x14ac:dyDescent="0.25">
      <c r="A26" s="1">
        <v>44</v>
      </c>
      <c r="B26" s="2">
        <v>41670</v>
      </c>
      <c r="C26" s="4">
        <f t="shared" si="0"/>
        <v>24</v>
      </c>
      <c r="E26">
        <v>6265.1333333333332</v>
      </c>
      <c r="F26">
        <v>3147.2258064516132</v>
      </c>
      <c r="G26">
        <v>2282.1935483870971</v>
      </c>
      <c r="H26">
        <v>5966.9333333333334</v>
      </c>
      <c r="I26">
        <v>3002.2258064516132</v>
      </c>
      <c r="J26">
        <v>20663.711827956991</v>
      </c>
    </row>
    <row r="27" spans="1:10" x14ac:dyDescent="0.25">
      <c r="A27" s="1">
        <v>45</v>
      </c>
      <c r="B27" s="2">
        <v>41698</v>
      </c>
      <c r="C27" s="4">
        <f t="shared" si="0"/>
        <v>25</v>
      </c>
      <c r="E27">
        <v>10825.428571428571</v>
      </c>
      <c r="F27">
        <v>5674.2142857142853</v>
      </c>
      <c r="G27">
        <v>1926.035714285714</v>
      </c>
      <c r="H27">
        <v>5820.2857142857147</v>
      </c>
      <c r="I27">
        <v>2894.571428571428</v>
      </c>
      <c r="J27">
        <v>27140.53571428571</v>
      </c>
    </row>
    <row r="28" spans="1:10" x14ac:dyDescent="0.25">
      <c r="A28" s="1">
        <v>46</v>
      </c>
      <c r="B28" s="2">
        <v>41729</v>
      </c>
      <c r="C28" s="4">
        <f t="shared" si="0"/>
        <v>26</v>
      </c>
      <c r="E28">
        <v>17970.645161290318</v>
      </c>
      <c r="F28">
        <v>10365.677419354841</v>
      </c>
      <c r="G28">
        <v>2550.2903225806449</v>
      </c>
      <c r="H28">
        <v>5395</v>
      </c>
      <c r="I28">
        <v>4425</v>
      </c>
      <c r="J28">
        <v>40706.612903225803</v>
      </c>
    </row>
    <row r="29" spans="1:10" x14ac:dyDescent="0.25">
      <c r="A29" s="1">
        <v>47</v>
      </c>
      <c r="B29" s="2">
        <v>41759</v>
      </c>
      <c r="C29" s="4">
        <f t="shared" si="0"/>
        <v>27</v>
      </c>
      <c r="E29">
        <v>17089.5</v>
      </c>
      <c r="F29">
        <v>9295.4333333333325</v>
      </c>
      <c r="G29">
        <v>2243.9333333333329</v>
      </c>
      <c r="H29">
        <v>5050.7</v>
      </c>
      <c r="I29">
        <v>3848.3666666666668</v>
      </c>
      <c r="J29">
        <v>37527.933333333327</v>
      </c>
    </row>
    <row r="30" spans="1:10" x14ac:dyDescent="0.25">
      <c r="A30" s="1">
        <v>48</v>
      </c>
      <c r="B30" s="2">
        <v>41790</v>
      </c>
      <c r="C30" s="4">
        <f t="shared" si="0"/>
        <v>28</v>
      </c>
      <c r="E30">
        <v>16180.548387096769</v>
      </c>
      <c r="F30">
        <v>9134.967741935483</v>
      </c>
      <c r="G30">
        <v>2081.4193548387102</v>
      </c>
      <c r="H30">
        <v>4933.7419354838712</v>
      </c>
      <c r="I30">
        <v>3482</v>
      </c>
      <c r="J30">
        <v>35812.677419354834</v>
      </c>
    </row>
    <row r="31" spans="1:10" x14ac:dyDescent="0.25">
      <c r="A31" s="1">
        <v>49</v>
      </c>
      <c r="B31" s="2">
        <v>41820</v>
      </c>
      <c r="C31" s="4">
        <f t="shared" si="0"/>
        <v>29</v>
      </c>
      <c r="E31">
        <v>15287.2</v>
      </c>
      <c r="F31">
        <v>8144.2666666666664</v>
      </c>
      <c r="G31">
        <v>2350.1</v>
      </c>
      <c r="H31">
        <v>4887.5</v>
      </c>
      <c r="I31">
        <v>3217.7666666666669</v>
      </c>
      <c r="J31">
        <v>33886.833333333343</v>
      </c>
    </row>
    <row r="32" spans="1:10" x14ac:dyDescent="0.25">
      <c r="A32" s="1">
        <v>50</v>
      </c>
      <c r="B32" s="2">
        <v>41851</v>
      </c>
      <c r="C32" s="4">
        <f t="shared" si="0"/>
        <v>30</v>
      </c>
      <c r="E32">
        <v>14697.93548387097</v>
      </c>
      <c r="F32">
        <v>7638.6129032258068</v>
      </c>
      <c r="G32">
        <v>2290.7741935483868</v>
      </c>
      <c r="H32">
        <v>5001.2903225806449</v>
      </c>
      <c r="I32">
        <v>3127.0967741935478</v>
      </c>
      <c r="J32">
        <v>32755.709677419349</v>
      </c>
    </row>
    <row r="33" spans="1:10" x14ac:dyDescent="0.25">
      <c r="A33" s="1">
        <v>51</v>
      </c>
      <c r="B33" s="2">
        <v>41882</v>
      </c>
      <c r="C33" s="4">
        <f t="shared" si="0"/>
        <v>31</v>
      </c>
      <c r="E33">
        <v>14109.93548387097</v>
      </c>
      <c r="F33">
        <v>6782.0967741935483</v>
      </c>
      <c r="G33">
        <v>2097.1290322580639</v>
      </c>
      <c r="H33">
        <v>4861.1935483870966</v>
      </c>
      <c r="I33">
        <v>2793.9677419354839</v>
      </c>
      <c r="J33">
        <v>30644.322580645159</v>
      </c>
    </row>
    <row r="34" spans="1:10" x14ac:dyDescent="0.25">
      <c r="A34" s="1">
        <v>52</v>
      </c>
      <c r="B34" s="2">
        <v>41912</v>
      </c>
      <c r="C34" s="4">
        <f t="shared" si="0"/>
        <v>32</v>
      </c>
      <c r="E34">
        <v>14043.466666666671</v>
      </c>
      <c r="F34">
        <v>6167.6</v>
      </c>
      <c r="G34">
        <v>1870.166666666667</v>
      </c>
      <c r="H34">
        <v>4833.9666666666662</v>
      </c>
      <c r="I34">
        <v>2594.9</v>
      </c>
      <c r="J34">
        <v>29510.1</v>
      </c>
    </row>
    <row r="35" spans="1:10" x14ac:dyDescent="0.25">
      <c r="A35" s="1">
        <v>53</v>
      </c>
      <c r="B35" s="2">
        <v>41943</v>
      </c>
      <c r="C35" s="4">
        <f t="shared" si="0"/>
        <v>33</v>
      </c>
      <c r="E35">
        <v>16808.741935483871</v>
      </c>
      <c r="F35">
        <v>6246.1612903225796</v>
      </c>
      <c r="G35">
        <v>2036.258064516129</v>
      </c>
      <c r="H35">
        <v>6272.8387096774204</v>
      </c>
      <c r="I35">
        <v>2858.6129032258059</v>
      </c>
      <c r="J35">
        <v>34222.612903225803</v>
      </c>
    </row>
    <row r="36" spans="1:10" x14ac:dyDescent="0.25">
      <c r="A36" s="1">
        <v>54</v>
      </c>
      <c r="B36" s="2">
        <v>41973</v>
      </c>
      <c r="C36" s="4">
        <f t="shared" si="0"/>
        <v>34</v>
      </c>
      <c r="E36">
        <v>16250.2</v>
      </c>
      <c r="F36">
        <v>5961.2333333333336</v>
      </c>
      <c r="G36">
        <v>1993.5333333333331</v>
      </c>
      <c r="H36">
        <v>2916.333333333333</v>
      </c>
      <c r="I36">
        <v>2773.8666666666668</v>
      </c>
      <c r="J36">
        <v>29895.166666666661</v>
      </c>
    </row>
    <row r="37" spans="1:10" x14ac:dyDescent="0.25">
      <c r="A37" s="1">
        <v>55</v>
      </c>
      <c r="B37" s="2">
        <v>42004</v>
      </c>
      <c r="C37" s="4">
        <f t="shared" si="0"/>
        <v>35</v>
      </c>
      <c r="E37">
        <v>16066.566666666669</v>
      </c>
      <c r="F37">
        <v>4377.9666666666662</v>
      </c>
      <c r="G37">
        <v>1441.333333333333</v>
      </c>
      <c r="H37">
        <v>0</v>
      </c>
      <c r="I37">
        <v>1657.8965517241379</v>
      </c>
      <c r="J37">
        <v>23543.763218390799</v>
      </c>
    </row>
    <row r="38" spans="1:10" x14ac:dyDescent="0.25">
      <c r="A38" s="1">
        <v>56</v>
      </c>
      <c r="B38" s="2">
        <v>42035</v>
      </c>
      <c r="C38" s="4">
        <f t="shared" si="0"/>
        <v>36</v>
      </c>
      <c r="E38">
        <v>13355.93548387097</v>
      </c>
      <c r="F38">
        <v>4010.483870967742</v>
      </c>
      <c r="G38">
        <v>1445.2258064516129</v>
      </c>
      <c r="H38">
        <v>0</v>
      </c>
      <c r="I38">
        <v>1757.0322580645161</v>
      </c>
      <c r="J38">
        <v>20568.677419354841</v>
      </c>
    </row>
    <row r="39" spans="1:10" x14ac:dyDescent="0.25">
      <c r="A39" s="1">
        <v>57</v>
      </c>
      <c r="B39" s="2">
        <v>42063</v>
      </c>
      <c r="C39" s="4">
        <f t="shared" si="0"/>
        <v>37</v>
      </c>
      <c r="E39">
        <v>11370.03571428571</v>
      </c>
      <c r="F39">
        <v>4042.821428571428</v>
      </c>
      <c r="G39">
        <v>1485.535714285714</v>
      </c>
      <c r="H39">
        <v>0</v>
      </c>
      <c r="I39">
        <v>1821.1785714285711</v>
      </c>
      <c r="J39">
        <v>18719.571428571431</v>
      </c>
    </row>
    <row r="40" spans="1:10" x14ac:dyDescent="0.25">
      <c r="A40" s="1">
        <v>58</v>
      </c>
      <c r="B40" s="2">
        <v>42094</v>
      </c>
      <c r="C40" s="4">
        <f t="shared" si="0"/>
        <v>38</v>
      </c>
      <c r="E40">
        <v>11133.35483870968</v>
      </c>
      <c r="F40">
        <v>3898.8709677419361</v>
      </c>
      <c r="G40">
        <v>1472.1935483870971</v>
      </c>
      <c r="H40">
        <v>0</v>
      </c>
      <c r="I40">
        <v>1854.41935483871</v>
      </c>
      <c r="J40">
        <v>18358.83870967742</v>
      </c>
    </row>
    <row r="41" spans="1:10" x14ac:dyDescent="0.25">
      <c r="A41" s="1">
        <v>59</v>
      </c>
      <c r="B41" s="2">
        <v>42124</v>
      </c>
      <c r="C41" s="4">
        <f t="shared" si="0"/>
        <v>39</v>
      </c>
      <c r="E41">
        <v>10871.966666666671</v>
      </c>
      <c r="F41">
        <v>3683.9666666666672</v>
      </c>
      <c r="G41">
        <v>1461.5</v>
      </c>
      <c r="H41">
        <v>0</v>
      </c>
      <c r="I41">
        <v>1847.9333333333329</v>
      </c>
      <c r="J41">
        <v>17865.366666666669</v>
      </c>
    </row>
    <row r="42" spans="1:10" x14ac:dyDescent="0.25">
      <c r="A42" s="1">
        <v>60</v>
      </c>
      <c r="B42" s="2">
        <v>42155</v>
      </c>
      <c r="C42" s="4">
        <f t="shared" si="0"/>
        <v>40</v>
      </c>
      <c r="E42">
        <v>10051.322580645159</v>
      </c>
      <c r="F42">
        <v>3452.9354838709678</v>
      </c>
      <c r="G42">
        <v>1362.0322580645161</v>
      </c>
      <c r="H42">
        <v>0</v>
      </c>
      <c r="I42">
        <v>1778.161290322581</v>
      </c>
      <c r="J42">
        <v>16644.45161290322</v>
      </c>
    </row>
    <row r="43" spans="1:10" x14ac:dyDescent="0.25">
      <c r="A43" s="1">
        <v>61</v>
      </c>
      <c r="B43" s="2">
        <v>42185</v>
      </c>
      <c r="C43" s="4">
        <f t="shared" si="0"/>
        <v>41</v>
      </c>
      <c r="E43">
        <v>10471.23333333333</v>
      </c>
      <c r="F43">
        <v>3544.5</v>
      </c>
      <c r="G43">
        <v>1391.9666666666669</v>
      </c>
      <c r="H43">
        <v>0</v>
      </c>
      <c r="I43">
        <v>1842.9333333333329</v>
      </c>
      <c r="J43">
        <v>17250.633333333339</v>
      </c>
    </row>
    <row r="44" spans="1:10" x14ac:dyDescent="0.25">
      <c r="A44" s="1">
        <v>62</v>
      </c>
      <c r="B44" s="2">
        <v>42216</v>
      </c>
      <c r="C44" s="4">
        <f t="shared" si="0"/>
        <v>42</v>
      </c>
      <c r="E44">
        <v>10765.63333333333</v>
      </c>
      <c r="F44">
        <v>3446.7096774193551</v>
      </c>
      <c r="G44">
        <v>1380.064516129032</v>
      </c>
      <c r="H44">
        <v>0</v>
      </c>
      <c r="I44">
        <v>1851.9677419354839</v>
      </c>
      <c r="J44">
        <v>17444.375268817199</v>
      </c>
    </row>
    <row r="45" spans="1:10" x14ac:dyDescent="0.25">
      <c r="A45" s="1">
        <v>63</v>
      </c>
      <c r="B45" s="2">
        <v>42247</v>
      </c>
      <c r="C45" s="4">
        <f t="shared" si="0"/>
        <v>43</v>
      </c>
      <c r="E45">
        <v>10377.77419354839</v>
      </c>
      <c r="F45">
        <v>3384.483870967742</v>
      </c>
      <c r="G45">
        <v>1366.4516129032261</v>
      </c>
      <c r="H45">
        <v>0</v>
      </c>
      <c r="I45">
        <v>1837.6451612903229</v>
      </c>
      <c r="J45">
        <v>16966.354838709682</v>
      </c>
    </row>
    <row r="46" spans="1:10" x14ac:dyDescent="0.25">
      <c r="A46" s="1">
        <v>64</v>
      </c>
      <c r="B46" s="2">
        <v>42277</v>
      </c>
      <c r="C46" s="4">
        <f t="shared" si="0"/>
        <v>44</v>
      </c>
      <c r="D46">
        <v>0</v>
      </c>
      <c r="E46">
        <v>10131.4</v>
      </c>
      <c r="F46">
        <v>3283.4</v>
      </c>
      <c r="G46">
        <v>1348.166666666667</v>
      </c>
      <c r="H46">
        <v>0</v>
      </c>
      <c r="I46">
        <v>1810.9666666666669</v>
      </c>
      <c r="J46">
        <v>16573.933333333331</v>
      </c>
    </row>
    <row r="47" spans="1:10" x14ac:dyDescent="0.25">
      <c r="A47" s="1">
        <v>65</v>
      </c>
      <c r="B47" s="2">
        <v>42308</v>
      </c>
      <c r="C47" s="4">
        <f t="shared" si="0"/>
        <v>45</v>
      </c>
      <c r="D47">
        <v>0</v>
      </c>
      <c r="E47">
        <v>9933.4838709677424</v>
      </c>
      <c r="F47">
        <v>3158.6129032258059</v>
      </c>
      <c r="G47">
        <v>1308.2258064516129</v>
      </c>
      <c r="H47">
        <v>0</v>
      </c>
      <c r="I47">
        <v>1773.58064516129</v>
      </c>
      <c r="J47">
        <v>16173.903225806451</v>
      </c>
    </row>
    <row r="48" spans="1:10" x14ac:dyDescent="0.25">
      <c r="A48" s="1">
        <v>66</v>
      </c>
      <c r="B48" s="2">
        <v>42338</v>
      </c>
      <c r="C48" s="4">
        <f t="shared" si="0"/>
        <v>46</v>
      </c>
      <c r="D48">
        <v>0</v>
      </c>
      <c r="E48">
        <v>9988.0333333333328</v>
      </c>
      <c r="F48">
        <v>3135.2333333333331</v>
      </c>
      <c r="G48">
        <v>1319.833333333333</v>
      </c>
      <c r="H48">
        <v>0</v>
      </c>
      <c r="I48">
        <v>1792.5</v>
      </c>
      <c r="J48">
        <v>16235.6</v>
      </c>
    </row>
    <row r="49" spans="1:10" x14ac:dyDescent="0.25">
      <c r="A49" s="1">
        <v>67</v>
      </c>
      <c r="B49" s="2">
        <v>42369</v>
      </c>
      <c r="C49" s="4">
        <f t="shared" si="0"/>
        <v>47</v>
      </c>
      <c r="D49">
        <v>0</v>
      </c>
      <c r="E49">
        <v>9794.2580645161288</v>
      </c>
      <c r="F49">
        <v>2889.16129032258</v>
      </c>
      <c r="G49">
        <v>1271.2903225806449</v>
      </c>
      <c r="H49">
        <v>0</v>
      </c>
      <c r="I49">
        <v>1744.9677419354839</v>
      </c>
      <c r="J49">
        <v>15699.677419354841</v>
      </c>
    </row>
    <row r="50" spans="1:10" x14ac:dyDescent="0.25">
      <c r="A50" s="1">
        <v>68</v>
      </c>
      <c r="B50" s="2">
        <v>42400</v>
      </c>
      <c r="C50" s="4">
        <f t="shared" si="0"/>
        <v>48</v>
      </c>
      <c r="D50">
        <v>0</v>
      </c>
      <c r="E50">
        <v>9609.1612903225814</v>
      </c>
      <c r="F50">
        <v>2959.5806451612898</v>
      </c>
      <c r="G50">
        <v>1283.483870967742</v>
      </c>
      <c r="H50">
        <v>0</v>
      </c>
      <c r="I50">
        <v>1748.322580645161</v>
      </c>
      <c r="J50">
        <v>15600.548387096769</v>
      </c>
    </row>
    <row r="51" spans="1:10" x14ac:dyDescent="0.25">
      <c r="A51" s="1">
        <v>69</v>
      </c>
      <c r="B51" s="2">
        <v>42429</v>
      </c>
      <c r="C51" s="4">
        <f t="shared" si="0"/>
        <v>49</v>
      </c>
      <c r="D51">
        <v>0</v>
      </c>
      <c r="E51">
        <v>9132.2083333333339</v>
      </c>
      <c r="F51">
        <v>2994.173913043478</v>
      </c>
      <c r="G51">
        <v>1220.625</v>
      </c>
      <c r="H51">
        <v>0</v>
      </c>
      <c r="I51">
        <v>1656.291666666667</v>
      </c>
      <c r="J51">
        <v>15003.29891304348</v>
      </c>
    </row>
    <row r="52" spans="1:10" x14ac:dyDescent="0.25">
      <c r="A52" s="1">
        <v>70</v>
      </c>
      <c r="B52" s="2">
        <v>42460</v>
      </c>
      <c r="C52" s="4">
        <f t="shared" si="0"/>
        <v>50</v>
      </c>
      <c r="D52">
        <v>0</v>
      </c>
      <c r="E52">
        <v>9433.1666666666661</v>
      </c>
      <c r="F52">
        <v>2875.8125</v>
      </c>
      <c r="G52">
        <v>1546.2777777777781</v>
      </c>
      <c r="H52">
        <v>0</v>
      </c>
      <c r="I52">
        <v>2129.7777777777778</v>
      </c>
      <c r="J52">
        <v>15985.034722222221</v>
      </c>
    </row>
    <row r="53" spans="1:10" x14ac:dyDescent="0.25">
      <c r="A53" s="1">
        <v>71</v>
      </c>
      <c r="B53" s="2">
        <v>42490</v>
      </c>
      <c r="C53" s="4">
        <f t="shared" si="0"/>
        <v>51</v>
      </c>
      <c r="D53">
        <v>0</v>
      </c>
      <c r="E53">
        <v>10742.375</v>
      </c>
      <c r="F53">
        <v>1718.4</v>
      </c>
      <c r="G53">
        <v>794.1</v>
      </c>
      <c r="H53">
        <v>0</v>
      </c>
      <c r="I53">
        <v>1132.0666666666671</v>
      </c>
      <c r="J53">
        <v>14386.941666666669</v>
      </c>
    </row>
    <row r="54" spans="1:10" x14ac:dyDescent="0.25">
      <c r="A54" s="1">
        <v>72</v>
      </c>
      <c r="B54" s="2">
        <v>42521</v>
      </c>
      <c r="C54" s="4">
        <f t="shared" si="0"/>
        <v>52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</row>
    <row r="55" spans="1:10" x14ac:dyDescent="0.25">
      <c r="A55" s="1">
        <v>73</v>
      </c>
      <c r="B55" s="2">
        <v>42551</v>
      </c>
      <c r="C55" s="4">
        <f t="shared" si="0"/>
        <v>53</v>
      </c>
      <c r="D55">
        <v>0</v>
      </c>
      <c r="E55">
        <v>10117.35</v>
      </c>
      <c r="F55">
        <v>2582.78947368421</v>
      </c>
      <c r="G55">
        <v>1643.3157894736839</v>
      </c>
      <c r="H55">
        <v>0</v>
      </c>
      <c r="I55">
        <v>2735.5</v>
      </c>
      <c r="J55">
        <v>17078.955263157899</v>
      </c>
    </row>
    <row r="56" spans="1:10" x14ac:dyDescent="0.25">
      <c r="A56" s="1">
        <v>74</v>
      </c>
      <c r="B56" s="2">
        <v>42582</v>
      </c>
      <c r="C56" s="4">
        <f t="shared" si="0"/>
        <v>54</v>
      </c>
      <c r="D56">
        <v>0</v>
      </c>
      <c r="E56">
        <v>10160</v>
      </c>
      <c r="F56">
        <v>2698.1935483870971</v>
      </c>
      <c r="G56">
        <v>1332.6451612903229</v>
      </c>
      <c r="H56">
        <v>0</v>
      </c>
      <c r="I56">
        <v>2026.9032258064519</v>
      </c>
      <c r="J56">
        <v>16217.741935483869</v>
      </c>
    </row>
    <row r="57" spans="1:10" x14ac:dyDescent="0.25">
      <c r="A57" s="1">
        <v>75</v>
      </c>
      <c r="B57" s="2">
        <v>42613</v>
      </c>
      <c r="C57" s="4">
        <f t="shared" si="0"/>
        <v>55</v>
      </c>
      <c r="D57">
        <v>0</v>
      </c>
      <c r="E57">
        <v>9921.5483870967746</v>
      </c>
      <c r="F57">
        <v>2561.7419354838712</v>
      </c>
      <c r="G57">
        <v>1207.2258064516129</v>
      </c>
      <c r="H57">
        <v>0</v>
      </c>
      <c r="I57">
        <v>1806.0967741935481</v>
      </c>
      <c r="J57">
        <v>15496.61290322581</v>
      </c>
    </row>
    <row r="58" spans="1:10" x14ac:dyDescent="0.25">
      <c r="A58" s="1">
        <v>76</v>
      </c>
      <c r="B58" s="2">
        <v>42643</v>
      </c>
      <c r="C58" s="4">
        <f t="shared" si="0"/>
        <v>56</v>
      </c>
      <c r="D58">
        <v>0</v>
      </c>
      <c r="E58">
        <v>9414.6</v>
      </c>
      <c r="F58">
        <v>2518.5333333333328</v>
      </c>
      <c r="G58">
        <v>1190.2666666666671</v>
      </c>
      <c r="H58">
        <v>0</v>
      </c>
      <c r="I58">
        <v>1751.0666666666671</v>
      </c>
      <c r="J58">
        <v>14874.466666666671</v>
      </c>
    </row>
    <row r="59" spans="1:10" x14ac:dyDescent="0.25">
      <c r="A59" s="1">
        <v>77</v>
      </c>
      <c r="B59" s="2">
        <v>42674</v>
      </c>
      <c r="C59" s="4">
        <f t="shared" si="0"/>
        <v>57</v>
      </c>
      <c r="D59">
        <v>0</v>
      </c>
      <c r="E59">
        <v>9086.4230769230762</v>
      </c>
      <c r="F59">
        <v>2516.6153846153852</v>
      </c>
      <c r="G59">
        <v>1205.2692307692309</v>
      </c>
      <c r="H59">
        <v>0</v>
      </c>
      <c r="I59">
        <v>1834.538461538461</v>
      </c>
      <c r="J59">
        <v>14642.846153846151</v>
      </c>
    </row>
    <row r="60" spans="1:10" x14ac:dyDescent="0.25">
      <c r="A60" s="1">
        <v>78</v>
      </c>
      <c r="B60" s="2">
        <v>42704</v>
      </c>
      <c r="C60" s="4">
        <f t="shared" si="0"/>
        <v>58</v>
      </c>
      <c r="D60">
        <v>0</v>
      </c>
      <c r="E60">
        <v>9118.0333333333328</v>
      </c>
      <c r="F60">
        <v>2566.5666666666671</v>
      </c>
      <c r="G60">
        <v>1193.833333333333</v>
      </c>
      <c r="H60">
        <v>0</v>
      </c>
      <c r="I60">
        <v>1814.7</v>
      </c>
      <c r="J60">
        <v>14693.13333333333</v>
      </c>
    </row>
    <row r="61" spans="1:10" x14ac:dyDescent="0.25">
      <c r="A61" s="1">
        <v>79</v>
      </c>
      <c r="B61" s="2">
        <v>42735</v>
      </c>
      <c r="C61" s="4">
        <f t="shared" si="0"/>
        <v>59</v>
      </c>
      <c r="D61">
        <v>0</v>
      </c>
      <c r="E61">
        <v>9118.4838709677424</v>
      </c>
      <c r="F61">
        <v>2499.7096774193551</v>
      </c>
      <c r="G61">
        <v>1139.838709677419</v>
      </c>
      <c r="H61">
        <v>0</v>
      </c>
      <c r="I61">
        <v>1757.516129032258</v>
      </c>
      <c r="J61">
        <v>14515.548387096769</v>
      </c>
    </row>
    <row r="62" spans="1:10" x14ac:dyDescent="0.25">
      <c r="A62" s="1">
        <v>80</v>
      </c>
      <c r="B62" s="2">
        <v>42766</v>
      </c>
      <c r="C62" s="4">
        <f t="shared" si="0"/>
        <v>60</v>
      </c>
      <c r="D62">
        <v>0</v>
      </c>
      <c r="E62">
        <v>8831.0645161290322</v>
      </c>
      <c r="F62">
        <v>2390.16129032258</v>
      </c>
      <c r="G62">
        <v>1064.4516129032261</v>
      </c>
      <c r="H62">
        <v>0</v>
      </c>
      <c r="I62">
        <v>1671.258064516129</v>
      </c>
      <c r="J62">
        <v>13956.93548387097</v>
      </c>
    </row>
    <row r="63" spans="1:10" x14ac:dyDescent="0.25">
      <c r="A63" s="1">
        <v>81</v>
      </c>
      <c r="B63" s="2">
        <v>42794</v>
      </c>
      <c r="C63" s="4">
        <f t="shared" si="0"/>
        <v>61</v>
      </c>
      <c r="D63">
        <v>0</v>
      </c>
      <c r="E63">
        <v>8761.0357142857138</v>
      </c>
      <c r="F63">
        <v>2334</v>
      </c>
      <c r="G63">
        <v>1064.714285714286</v>
      </c>
      <c r="H63">
        <v>0</v>
      </c>
      <c r="I63">
        <v>1645.0526315789471</v>
      </c>
      <c r="J63">
        <v>13804.80263157895</v>
      </c>
    </row>
    <row r="64" spans="1:10" x14ac:dyDescent="0.25">
      <c r="A64" s="1">
        <v>82</v>
      </c>
      <c r="B64" s="2">
        <v>42825</v>
      </c>
      <c r="C64" s="4">
        <f t="shared" si="0"/>
        <v>62</v>
      </c>
      <c r="D64">
        <v>0</v>
      </c>
      <c r="E64">
        <v>8679.5806451612898</v>
      </c>
      <c r="F64">
        <v>2209.516129032258</v>
      </c>
      <c r="G64">
        <v>991</v>
      </c>
      <c r="H64">
        <v>0</v>
      </c>
      <c r="I64">
        <v>0</v>
      </c>
      <c r="J64">
        <v>11880.096774193549</v>
      </c>
    </row>
    <row r="65" spans="1:10" x14ac:dyDescent="0.25">
      <c r="A65" s="1">
        <v>83</v>
      </c>
      <c r="B65" s="2">
        <v>42855</v>
      </c>
      <c r="C65" s="4">
        <f t="shared" si="0"/>
        <v>63</v>
      </c>
      <c r="D65">
        <v>0</v>
      </c>
      <c r="E65">
        <v>8662.8333333333339</v>
      </c>
      <c r="F65">
        <v>2352</v>
      </c>
      <c r="G65">
        <v>1090.5666666666671</v>
      </c>
      <c r="H65">
        <v>0</v>
      </c>
      <c r="I65">
        <v>0</v>
      </c>
      <c r="J65">
        <v>12105.4</v>
      </c>
    </row>
    <row r="66" spans="1:10" x14ac:dyDescent="0.25">
      <c r="A66" s="1">
        <v>84</v>
      </c>
      <c r="B66" s="2">
        <v>42886</v>
      </c>
      <c r="C66" s="4">
        <f t="shared" si="0"/>
        <v>64</v>
      </c>
      <c r="D66">
        <v>0</v>
      </c>
      <c r="E66">
        <v>8585.4516129032254</v>
      </c>
      <c r="F66">
        <v>2440</v>
      </c>
      <c r="G66">
        <v>838.87096774193549</v>
      </c>
      <c r="H66">
        <v>0</v>
      </c>
      <c r="I66">
        <v>0</v>
      </c>
      <c r="J66">
        <v>11864.322580645159</v>
      </c>
    </row>
    <row r="67" spans="1:10" x14ac:dyDescent="0.25">
      <c r="A67" s="1">
        <v>85</v>
      </c>
      <c r="B67" s="2">
        <v>42916</v>
      </c>
      <c r="C67" s="4">
        <f t="shared" si="0"/>
        <v>65</v>
      </c>
      <c r="D67">
        <v>0</v>
      </c>
      <c r="E67">
        <v>8339.7333333333336</v>
      </c>
      <c r="F67">
        <v>2297.8666666666668</v>
      </c>
      <c r="G67">
        <v>934.93333333333328</v>
      </c>
      <c r="H67">
        <v>0</v>
      </c>
      <c r="I67">
        <v>0</v>
      </c>
      <c r="J67">
        <v>11572.533333333329</v>
      </c>
    </row>
    <row r="68" spans="1:10" x14ac:dyDescent="0.25">
      <c r="A68" s="1">
        <v>86</v>
      </c>
      <c r="B68" s="2">
        <v>42947</v>
      </c>
      <c r="C68" s="4">
        <f t="shared" ref="C68:C111" si="1">C67+1</f>
        <v>66</v>
      </c>
      <c r="D68">
        <v>0</v>
      </c>
      <c r="E68">
        <v>8316.1935483870966</v>
      </c>
      <c r="F68">
        <v>2368.354838709678</v>
      </c>
      <c r="G68">
        <v>949.93548387096769</v>
      </c>
      <c r="H68">
        <v>0</v>
      </c>
      <c r="I68">
        <v>0</v>
      </c>
      <c r="J68">
        <v>11634.483870967741</v>
      </c>
    </row>
    <row r="69" spans="1:10" x14ac:dyDescent="0.25">
      <c r="A69" s="1">
        <v>87</v>
      </c>
      <c r="B69" s="2">
        <v>42978</v>
      </c>
      <c r="C69" s="4">
        <f t="shared" si="1"/>
        <v>67</v>
      </c>
      <c r="D69">
        <v>0</v>
      </c>
      <c r="E69">
        <v>8395.9032258064508</v>
      </c>
      <c r="F69">
        <v>2281.3666666666668</v>
      </c>
      <c r="G69">
        <v>857.06451612903231</v>
      </c>
      <c r="H69">
        <v>0</v>
      </c>
      <c r="I69">
        <v>0</v>
      </c>
      <c r="J69">
        <v>11534.33440860215</v>
      </c>
    </row>
    <row r="70" spans="1:10" x14ac:dyDescent="0.25">
      <c r="A70" s="1">
        <v>88</v>
      </c>
      <c r="B70" s="2">
        <v>43008</v>
      </c>
      <c r="C70" s="4">
        <f t="shared" si="1"/>
        <v>68</v>
      </c>
      <c r="D70">
        <v>0</v>
      </c>
      <c r="E70">
        <v>8184.7333333333336</v>
      </c>
      <c r="F70">
        <v>2147.9666666666672</v>
      </c>
      <c r="G70">
        <v>800.9666666666667</v>
      </c>
      <c r="H70">
        <v>0</v>
      </c>
      <c r="I70">
        <v>0</v>
      </c>
      <c r="J70">
        <v>11133.66666666667</v>
      </c>
    </row>
    <row r="71" spans="1:10" x14ac:dyDescent="0.25">
      <c r="A71" s="1">
        <v>89</v>
      </c>
      <c r="B71" s="2">
        <v>43039</v>
      </c>
      <c r="C71" s="4">
        <f t="shared" si="1"/>
        <v>69</v>
      </c>
      <c r="D71">
        <v>0</v>
      </c>
      <c r="E71">
        <v>8281.645161290322</v>
      </c>
      <c r="F71">
        <v>2207.8064516129029</v>
      </c>
      <c r="G71">
        <v>779.51851851851848</v>
      </c>
      <c r="H71">
        <v>0</v>
      </c>
      <c r="I71">
        <v>0</v>
      </c>
      <c r="J71">
        <v>11268.97013142174</v>
      </c>
    </row>
    <row r="72" spans="1:10" x14ac:dyDescent="0.25">
      <c r="A72" s="1">
        <v>90</v>
      </c>
      <c r="B72" s="2">
        <v>43069</v>
      </c>
      <c r="C72" s="4">
        <f t="shared" si="1"/>
        <v>70</v>
      </c>
      <c r="D72">
        <v>0</v>
      </c>
      <c r="E72">
        <v>8190.333333333333</v>
      </c>
      <c r="F72">
        <v>1963.7</v>
      </c>
      <c r="G72">
        <v>0</v>
      </c>
      <c r="H72">
        <v>0</v>
      </c>
      <c r="I72">
        <v>0</v>
      </c>
      <c r="J72">
        <v>10154.033333333329</v>
      </c>
    </row>
    <row r="73" spans="1:10" x14ac:dyDescent="0.25">
      <c r="A73" s="1">
        <v>91</v>
      </c>
      <c r="B73" s="2">
        <v>43100</v>
      </c>
      <c r="C73" s="4">
        <f t="shared" si="1"/>
        <v>71</v>
      </c>
      <c r="D73">
        <v>0</v>
      </c>
      <c r="E73">
        <v>7838.8064516129034</v>
      </c>
      <c r="F73">
        <v>1963.2333333333329</v>
      </c>
      <c r="G73">
        <v>0</v>
      </c>
      <c r="H73">
        <v>0</v>
      </c>
      <c r="I73">
        <v>0</v>
      </c>
      <c r="J73">
        <v>9802.039784946237</v>
      </c>
    </row>
    <row r="74" spans="1:10" x14ac:dyDescent="0.25">
      <c r="A74" s="1">
        <v>92</v>
      </c>
      <c r="B74" s="2">
        <v>43131</v>
      </c>
      <c r="C74" s="4">
        <f t="shared" si="1"/>
        <v>72</v>
      </c>
      <c r="D74">
        <v>0</v>
      </c>
      <c r="E74">
        <v>8293.032258064517</v>
      </c>
      <c r="F74">
        <v>1982.3548387096771</v>
      </c>
      <c r="G74">
        <v>0</v>
      </c>
      <c r="H74">
        <v>0</v>
      </c>
      <c r="I74">
        <v>0</v>
      </c>
      <c r="J74">
        <v>10275.3870967742</v>
      </c>
    </row>
    <row r="75" spans="1:10" x14ac:dyDescent="0.25">
      <c r="A75" s="1">
        <v>93</v>
      </c>
      <c r="B75" s="2">
        <v>43159</v>
      </c>
      <c r="C75" s="4">
        <f t="shared" si="1"/>
        <v>73</v>
      </c>
      <c r="D75">
        <v>0</v>
      </c>
      <c r="E75">
        <v>8132.1071428571431</v>
      </c>
      <c r="F75">
        <v>2089.178571428572</v>
      </c>
      <c r="G75">
        <v>0</v>
      </c>
      <c r="H75">
        <v>0</v>
      </c>
      <c r="I75">
        <v>0</v>
      </c>
      <c r="J75">
        <v>10221.28571428571</v>
      </c>
    </row>
    <row r="76" spans="1:10" x14ac:dyDescent="0.25">
      <c r="A76" s="1">
        <v>94</v>
      </c>
      <c r="B76" s="2">
        <v>43190</v>
      </c>
      <c r="C76" s="4">
        <f t="shared" si="1"/>
        <v>74</v>
      </c>
      <c r="D76">
        <v>0</v>
      </c>
      <c r="E76">
        <v>7918.8387096774204</v>
      </c>
      <c r="F76">
        <v>2019.1290322580651</v>
      </c>
      <c r="G76">
        <v>0</v>
      </c>
      <c r="H76">
        <v>0</v>
      </c>
      <c r="I76">
        <v>0</v>
      </c>
      <c r="J76">
        <v>9937.9677419354848</v>
      </c>
    </row>
    <row r="77" spans="1:10" x14ac:dyDescent="0.25">
      <c r="A77" s="1">
        <v>95</v>
      </c>
      <c r="B77" s="2">
        <v>43220</v>
      </c>
      <c r="C77" s="4">
        <f t="shared" si="1"/>
        <v>75</v>
      </c>
      <c r="D77">
        <v>0</v>
      </c>
      <c r="E77">
        <v>8027.0666666666666</v>
      </c>
      <c r="F77">
        <v>1953.7666666666671</v>
      </c>
      <c r="G77">
        <v>0</v>
      </c>
      <c r="H77">
        <v>0</v>
      </c>
      <c r="I77">
        <v>0</v>
      </c>
      <c r="J77">
        <v>9980.8333333333339</v>
      </c>
    </row>
    <row r="78" spans="1:10" x14ac:dyDescent="0.25">
      <c r="A78" s="1">
        <v>96</v>
      </c>
      <c r="B78" s="2">
        <v>43251</v>
      </c>
      <c r="C78" s="4">
        <f t="shared" si="1"/>
        <v>76</v>
      </c>
      <c r="D78">
        <v>0</v>
      </c>
      <c r="E78">
        <v>7877.8709677419356</v>
      </c>
      <c r="F78">
        <v>1914.935483870968</v>
      </c>
      <c r="G78">
        <v>0</v>
      </c>
      <c r="H78">
        <v>0</v>
      </c>
      <c r="I78">
        <v>0</v>
      </c>
      <c r="J78">
        <v>9792.8064516129034</v>
      </c>
    </row>
    <row r="79" spans="1:10" x14ac:dyDescent="0.25">
      <c r="A79" s="1">
        <v>97</v>
      </c>
      <c r="B79" s="2">
        <v>43281</v>
      </c>
      <c r="C79" s="4">
        <f t="shared" si="1"/>
        <v>77</v>
      </c>
      <c r="D79">
        <v>0</v>
      </c>
      <c r="E79">
        <v>7804.2666666666664</v>
      </c>
      <c r="F79">
        <v>1968.9666666666669</v>
      </c>
      <c r="G79">
        <v>0</v>
      </c>
      <c r="H79">
        <v>0</v>
      </c>
      <c r="I79">
        <v>0</v>
      </c>
      <c r="J79">
        <v>9773.2333333333336</v>
      </c>
    </row>
    <row r="80" spans="1:10" x14ac:dyDescent="0.25">
      <c r="A80" s="1">
        <v>98</v>
      </c>
      <c r="B80" s="2">
        <v>43312</v>
      </c>
      <c r="C80" s="4">
        <f t="shared" si="1"/>
        <v>78</v>
      </c>
      <c r="D80">
        <v>12423</v>
      </c>
      <c r="E80">
        <v>7580.8518518518522</v>
      </c>
      <c r="F80">
        <v>2369.9032258064522</v>
      </c>
      <c r="G80">
        <v>0</v>
      </c>
      <c r="H80">
        <v>0</v>
      </c>
      <c r="I80">
        <v>0</v>
      </c>
      <c r="J80">
        <v>22373.755077658301</v>
      </c>
    </row>
    <row r="81" spans="1:10" x14ac:dyDescent="0.25">
      <c r="A81" s="1">
        <v>99</v>
      </c>
      <c r="B81" s="2">
        <v>43312</v>
      </c>
      <c r="C81" s="4">
        <f t="shared" si="1"/>
        <v>79</v>
      </c>
      <c r="D81">
        <v>0</v>
      </c>
      <c r="E81">
        <v>7580.8518518518522</v>
      </c>
      <c r="F81">
        <v>2369.9032258064522</v>
      </c>
      <c r="G81">
        <v>0</v>
      </c>
      <c r="H81">
        <v>0</v>
      </c>
      <c r="I81">
        <v>0</v>
      </c>
      <c r="J81">
        <v>9950.7550776583048</v>
      </c>
    </row>
    <row r="82" spans="1:10" x14ac:dyDescent="0.25">
      <c r="A82" s="1">
        <v>100</v>
      </c>
      <c r="B82" s="2">
        <v>43343</v>
      </c>
      <c r="C82" s="4">
        <f t="shared" si="1"/>
        <v>80</v>
      </c>
      <c r="D82">
        <v>19045.869565217388</v>
      </c>
      <c r="E82">
        <v>8093.625</v>
      </c>
      <c r="F82">
        <v>2770.354838709678</v>
      </c>
      <c r="G82">
        <v>0</v>
      </c>
      <c r="H82">
        <v>0</v>
      </c>
      <c r="I82">
        <v>0</v>
      </c>
      <c r="J82">
        <v>29909.84940392707</v>
      </c>
    </row>
    <row r="83" spans="1:10" x14ac:dyDescent="0.25">
      <c r="A83" s="1">
        <v>101</v>
      </c>
      <c r="B83" s="2">
        <v>43373</v>
      </c>
      <c r="C83" s="4">
        <f t="shared" si="1"/>
        <v>81</v>
      </c>
      <c r="D83">
        <v>20158.27586206896</v>
      </c>
      <c r="E83">
        <v>7007</v>
      </c>
      <c r="F83">
        <v>2641.2</v>
      </c>
      <c r="G83">
        <v>0</v>
      </c>
      <c r="H83">
        <v>0</v>
      </c>
      <c r="I83">
        <v>0</v>
      </c>
      <c r="J83">
        <v>29806.475862068961</v>
      </c>
    </row>
    <row r="84" spans="1:10" x14ac:dyDescent="0.25">
      <c r="A84" s="1">
        <v>102</v>
      </c>
      <c r="B84" s="2">
        <v>43404</v>
      </c>
      <c r="C84" s="4">
        <f t="shared" si="1"/>
        <v>82</v>
      </c>
      <c r="D84">
        <v>20526.516129032261</v>
      </c>
      <c r="E84">
        <v>6550.8</v>
      </c>
      <c r="F84">
        <v>2633.4193548387102</v>
      </c>
      <c r="G84">
        <v>0</v>
      </c>
      <c r="H84">
        <v>0</v>
      </c>
      <c r="I84">
        <v>0</v>
      </c>
      <c r="J84">
        <v>29710.735483870969</v>
      </c>
    </row>
    <row r="85" spans="1:10" x14ac:dyDescent="0.25">
      <c r="A85" s="1">
        <v>103</v>
      </c>
      <c r="B85" s="2">
        <v>43434</v>
      </c>
      <c r="C85" s="4">
        <f t="shared" si="1"/>
        <v>83</v>
      </c>
      <c r="D85">
        <v>19770.400000000001</v>
      </c>
      <c r="E85">
        <v>0</v>
      </c>
      <c r="F85">
        <v>2564.166666666667</v>
      </c>
      <c r="G85">
        <v>0</v>
      </c>
      <c r="H85">
        <v>0</v>
      </c>
      <c r="I85">
        <v>0</v>
      </c>
      <c r="J85">
        <v>22334.566666666669</v>
      </c>
    </row>
    <row r="86" spans="1:10" x14ac:dyDescent="0.25">
      <c r="A86" s="1">
        <v>104</v>
      </c>
      <c r="B86" s="2">
        <v>43465</v>
      </c>
      <c r="C86" s="4">
        <f t="shared" si="1"/>
        <v>84</v>
      </c>
      <c r="D86">
        <v>19028.193548387098</v>
      </c>
      <c r="E86">
        <v>0</v>
      </c>
      <c r="F86">
        <v>2553.677419354839</v>
      </c>
      <c r="G86">
        <v>0</v>
      </c>
      <c r="H86">
        <v>0</v>
      </c>
      <c r="I86">
        <v>0</v>
      </c>
      <c r="J86">
        <v>21581.870967741939</v>
      </c>
    </row>
    <row r="87" spans="1:10" x14ac:dyDescent="0.25">
      <c r="A87" s="1">
        <v>105</v>
      </c>
      <c r="B87" s="2">
        <v>43496</v>
      </c>
      <c r="C87" s="4">
        <f t="shared" si="1"/>
        <v>85</v>
      </c>
      <c r="D87">
        <v>17706.741935483871</v>
      </c>
      <c r="E87">
        <v>0</v>
      </c>
      <c r="F87">
        <v>2263.645161290322</v>
      </c>
      <c r="G87">
        <v>0</v>
      </c>
      <c r="H87">
        <v>0</v>
      </c>
      <c r="I87">
        <v>0</v>
      </c>
      <c r="J87">
        <v>19970.38709677419</v>
      </c>
    </row>
    <row r="88" spans="1:10" x14ac:dyDescent="0.25">
      <c r="A88" s="1">
        <v>106</v>
      </c>
      <c r="B88" s="2">
        <v>43524</v>
      </c>
      <c r="C88" s="4">
        <f t="shared" si="1"/>
        <v>86</v>
      </c>
      <c r="D88">
        <v>17092.428571428569</v>
      </c>
      <c r="E88">
        <v>0</v>
      </c>
      <c r="F88">
        <v>2785.75</v>
      </c>
      <c r="G88">
        <v>0</v>
      </c>
      <c r="H88">
        <v>0</v>
      </c>
      <c r="I88">
        <v>0</v>
      </c>
      <c r="J88">
        <v>19878.178571428569</v>
      </c>
    </row>
    <row r="89" spans="1:10" x14ac:dyDescent="0.25">
      <c r="A89" s="1">
        <v>107</v>
      </c>
      <c r="B89" s="2">
        <v>43555</v>
      </c>
      <c r="C89" s="4">
        <f t="shared" si="1"/>
        <v>87</v>
      </c>
      <c r="D89">
        <v>16733.06451612903</v>
      </c>
      <c r="E89">
        <v>0</v>
      </c>
      <c r="F89">
        <v>2401.0322580645161</v>
      </c>
      <c r="G89">
        <v>0</v>
      </c>
      <c r="H89">
        <v>0</v>
      </c>
      <c r="I89">
        <v>0</v>
      </c>
      <c r="J89">
        <v>19134.096774193549</v>
      </c>
    </row>
    <row r="90" spans="1:10" x14ac:dyDescent="0.25">
      <c r="A90" s="1">
        <v>108</v>
      </c>
      <c r="B90" s="2">
        <v>43585</v>
      </c>
      <c r="C90" s="4">
        <f t="shared" si="1"/>
        <v>88</v>
      </c>
      <c r="D90">
        <v>15804.066666666669</v>
      </c>
      <c r="E90">
        <v>0</v>
      </c>
      <c r="F90">
        <v>2279.4333333333329</v>
      </c>
      <c r="G90">
        <v>0</v>
      </c>
      <c r="H90">
        <v>0</v>
      </c>
      <c r="I90">
        <v>0</v>
      </c>
      <c r="J90">
        <v>18083.5</v>
      </c>
    </row>
    <row r="91" spans="1:10" x14ac:dyDescent="0.25">
      <c r="A91" s="1">
        <v>109</v>
      </c>
      <c r="B91" s="2">
        <v>43616</v>
      </c>
      <c r="C91" s="4">
        <f t="shared" si="1"/>
        <v>89</v>
      </c>
      <c r="D91">
        <v>15739.566666666669</v>
      </c>
      <c r="E91">
        <v>0</v>
      </c>
      <c r="F91">
        <v>2326.7333333333331</v>
      </c>
      <c r="G91">
        <v>0</v>
      </c>
      <c r="H91">
        <v>0</v>
      </c>
      <c r="I91">
        <v>0</v>
      </c>
      <c r="J91">
        <v>18066.3</v>
      </c>
    </row>
    <row r="92" spans="1:10" x14ac:dyDescent="0.25">
      <c r="A92" s="1">
        <v>110</v>
      </c>
      <c r="B92" s="2">
        <v>43646</v>
      </c>
      <c r="C92" s="4">
        <f t="shared" si="1"/>
        <v>90</v>
      </c>
      <c r="D92">
        <v>8441.9285714285706</v>
      </c>
      <c r="E92">
        <v>0</v>
      </c>
      <c r="F92">
        <v>1239.75</v>
      </c>
      <c r="G92">
        <v>0</v>
      </c>
      <c r="H92">
        <v>0</v>
      </c>
      <c r="I92">
        <v>0</v>
      </c>
      <c r="J92">
        <v>9681.6785714285706</v>
      </c>
    </row>
    <row r="93" spans="1:10" x14ac:dyDescent="0.25">
      <c r="A93" s="1">
        <v>111</v>
      </c>
      <c r="B93" s="2">
        <v>43677</v>
      </c>
      <c r="C93" s="4">
        <f t="shared" si="1"/>
        <v>91</v>
      </c>
      <c r="D93">
        <v>15202.83870967742</v>
      </c>
      <c r="E93">
        <v>0</v>
      </c>
      <c r="F93">
        <v>2335.5483870967741</v>
      </c>
      <c r="G93">
        <v>0</v>
      </c>
      <c r="H93">
        <v>0</v>
      </c>
      <c r="I93">
        <v>0</v>
      </c>
      <c r="J93">
        <v>17538.38709677419</v>
      </c>
    </row>
    <row r="94" spans="1:10" x14ac:dyDescent="0.25">
      <c r="A94" s="1">
        <v>112</v>
      </c>
      <c r="B94" s="2">
        <v>43708</v>
      </c>
      <c r="C94" s="4">
        <f t="shared" si="1"/>
        <v>92</v>
      </c>
      <c r="D94">
        <v>15878.73333333333</v>
      </c>
      <c r="E94">
        <v>0</v>
      </c>
      <c r="F94">
        <v>2510.9666666666672</v>
      </c>
      <c r="G94">
        <v>0</v>
      </c>
      <c r="H94">
        <v>0</v>
      </c>
      <c r="I94">
        <v>0</v>
      </c>
      <c r="J94">
        <v>18389.7</v>
      </c>
    </row>
    <row r="95" spans="1:10" x14ac:dyDescent="0.25">
      <c r="A95" s="1">
        <v>113</v>
      </c>
      <c r="B95" s="2">
        <v>43738</v>
      </c>
      <c r="C95" s="4">
        <f t="shared" si="1"/>
        <v>93</v>
      </c>
      <c r="D95">
        <v>16735.533333333329</v>
      </c>
      <c r="E95">
        <v>0</v>
      </c>
      <c r="F95">
        <v>1684.3103448275861</v>
      </c>
      <c r="G95">
        <v>0</v>
      </c>
      <c r="H95">
        <v>0</v>
      </c>
      <c r="I95">
        <v>0</v>
      </c>
      <c r="J95">
        <v>18419.84367816092</v>
      </c>
    </row>
    <row r="96" spans="1:10" x14ac:dyDescent="0.25">
      <c r="A96" s="1">
        <v>114</v>
      </c>
      <c r="B96" s="2">
        <v>43769</v>
      </c>
      <c r="C96" s="4">
        <f t="shared" si="1"/>
        <v>94</v>
      </c>
      <c r="D96">
        <v>14932.35483870968</v>
      </c>
      <c r="E96">
        <v>0</v>
      </c>
      <c r="F96">
        <v>2531.516129032258</v>
      </c>
      <c r="G96">
        <v>0</v>
      </c>
      <c r="H96">
        <v>0</v>
      </c>
      <c r="I96">
        <v>0</v>
      </c>
      <c r="J96">
        <v>17463.870967741939</v>
      </c>
    </row>
    <row r="97" spans="1:10" x14ac:dyDescent="0.25">
      <c r="A97" s="1">
        <v>115</v>
      </c>
      <c r="B97" s="2">
        <v>43799</v>
      </c>
      <c r="C97" s="4">
        <f t="shared" si="1"/>
        <v>95</v>
      </c>
      <c r="D97">
        <v>15728.9</v>
      </c>
      <c r="E97">
        <v>0</v>
      </c>
      <c r="F97">
        <v>2666.5666666666671</v>
      </c>
      <c r="G97">
        <v>0</v>
      </c>
      <c r="H97">
        <v>0</v>
      </c>
      <c r="I97">
        <v>0</v>
      </c>
      <c r="J97">
        <v>18395.466666666671</v>
      </c>
    </row>
    <row r="98" spans="1:10" x14ac:dyDescent="0.25">
      <c r="A98" s="1">
        <v>116</v>
      </c>
      <c r="B98" s="2">
        <v>43830</v>
      </c>
      <c r="C98" s="4">
        <f t="shared" si="1"/>
        <v>96</v>
      </c>
      <c r="D98">
        <v>8728.1290322580644</v>
      </c>
      <c r="E98">
        <v>7556.2</v>
      </c>
      <c r="F98">
        <v>1692.7741935483871</v>
      </c>
      <c r="G98">
        <v>0</v>
      </c>
      <c r="H98">
        <v>0</v>
      </c>
      <c r="I98">
        <v>0</v>
      </c>
      <c r="J98">
        <v>17977.103225806452</v>
      </c>
    </row>
    <row r="99" spans="1:10" x14ac:dyDescent="0.25">
      <c r="A99" s="1">
        <v>117</v>
      </c>
      <c r="B99" s="2">
        <v>43861</v>
      </c>
      <c r="C99" s="4">
        <f t="shared" si="1"/>
        <v>97</v>
      </c>
      <c r="D99">
        <v>11646.77419354839</v>
      </c>
      <c r="E99">
        <v>10950.83333333333</v>
      </c>
      <c r="F99">
        <v>2138.0645161290322</v>
      </c>
      <c r="G99">
        <v>0</v>
      </c>
      <c r="H99">
        <v>0</v>
      </c>
      <c r="I99">
        <v>0</v>
      </c>
      <c r="J99">
        <v>24735.672043010749</v>
      </c>
    </row>
    <row r="100" spans="1:10" x14ac:dyDescent="0.25">
      <c r="A100" s="1">
        <v>118</v>
      </c>
      <c r="B100" s="2">
        <v>43890</v>
      </c>
      <c r="C100" s="4">
        <f t="shared" si="1"/>
        <v>98</v>
      </c>
      <c r="D100">
        <v>11446.48275862069</v>
      </c>
      <c r="E100">
        <v>2782.379310344827</v>
      </c>
      <c r="F100">
        <v>2168.8965517241381</v>
      </c>
      <c r="G100">
        <v>0</v>
      </c>
      <c r="H100">
        <v>0</v>
      </c>
      <c r="I100">
        <v>0</v>
      </c>
      <c r="J100">
        <v>16397.758620689659</v>
      </c>
    </row>
    <row r="101" spans="1:10" x14ac:dyDescent="0.25">
      <c r="A101" s="1">
        <v>119</v>
      </c>
      <c r="B101" s="2">
        <v>43921</v>
      </c>
      <c r="C101" s="4">
        <f t="shared" si="1"/>
        <v>99</v>
      </c>
      <c r="D101">
        <v>11366.58064516129</v>
      </c>
      <c r="E101">
        <v>0</v>
      </c>
      <c r="F101">
        <v>2098.677419354839</v>
      </c>
      <c r="G101">
        <v>0</v>
      </c>
      <c r="H101">
        <v>0</v>
      </c>
      <c r="I101">
        <v>0</v>
      </c>
      <c r="J101">
        <v>13465.258064516131</v>
      </c>
    </row>
    <row r="102" spans="1:10" x14ac:dyDescent="0.25">
      <c r="A102" s="1">
        <v>120</v>
      </c>
      <c r="B102" s="2">
        <v>43951</v>
      </c>
      <c r="C102" s="4">
        <f t="shared" si="1"/>
        <v>100</v>
      </c>
      <c r="D102">
        <v>11142.066666666669</v>
      </c>
      <c r="E102">
        <v>0</v>
      </c>
      <c r="F102">
        <v>2072.6999999999998</v>
      </c>
      <c r="G102">
        <v>0</v>
      </c>
      <c r="H102">
        <v>0</v>
      </c>
      <c r="I102">
        <v>2227.9333333333329</v>
      </c>
      <c r="J102">
        <v>15442.7</v>
      </c>
    </row>
    <row r="103" spans="1:10" x14ac:dyDescent="0.25">
      <c r="A103" s="1">
        <v>121</v>
      </c>
      <c r="B103" s="2">
        <v>43982</v>
      </c>
      <c r="C103" s="4">
        <f t="shared" si="1"/>
        <v>101</v>
      </c>
      <c r="D103">
        <v>10870.16129032258</v>
      </c>
      <c r="E103">
        <v>0</v>
      </c>
      <c r="F103">
        <v>2085.16129032258</v>
      </c>
      <c r="G103">
        <v>0</v>
      </c>
      <c r="H103">
        <v>0</v>
      </c>
      <c r="I103">
        <v>2466.9354838709678</v>
      </c>
      <c r="J103">
        <v>15422.258064516131</v>
      </c>
    </row>
    <row r="104" spans="1:10" x14ac:dyDescent="0.25">
      <c r="A104" s="1">
        <v>122</v>
      </c>
      <c r="B104" s="2">
        <v>44012</v>
      </c>
      <c r="C104" s="4">
        <f t="shared" si="1"/>
        <v>102</v>
      </c>
      <c r="D104">
        <v>10634.9</v>
      </c>
      <c r="E104">
        <v>0</v>
      </c>
      <c r="F104">
        <v>2071.4</v>
      </c>
      <c r="G104">
        <v>0</v>
      </c>
      <c r="H104">
        <v>0</v>
      </c>
      <c r="I104">
        <v>2354.0333333333328</v>
      </c>
      <c r="J104">
        <v>15060.33333333333</v>
      </c>
    </row>
    <row r="105" spans="1:10" x14ac:dyDescent="0.25">
      <c r="A105" s="1">
        <v>123</v>
      </c>
      <c r="B105" s="2">
        <v>44043</v>
      </c>
      <c r="C105" s="4">
        <f t="shared" si="1"/>
        <v>103</v>
      </c>
      <c r="D105">
        <v>10368.06451612903</v>
      </c>
      <c r="E105">
        <v>0</v>
      </c>
      <c r="F105">
        <v>2048.9666666666672</v>
      </c>
      <c r="G105">
        <v>0</v>
      </c>
      <c r="H105">
        <v>0</v>
      </c>
      <c r="I105">
        <v>2230.4193548387102</v>
      </c>
      <c r="J105">
        <v>14647.45053763441</v>
      </c>
    </row>
    <row r="106" spans="1:10" x14ac:dyDescent="0.25">
      <c r="A106" s="1">
        <v>124</v>
      </c>
      <c r="B106" s="2">
        <v>44074</v>
      </c>
      <c r="C106" s="4">
        <f t="shared" si="1"/>
        <v>104</v>
      </c>
      <c r="D106">
        <v>8513.1333333333332</v>
      </c>
      <c r="E106">
        <v>0</v>
      </c>
      <c r="F106">
        <v>1956.791666666667</v>
      </c>
      <c r="G106">
        <v>0</v>
      </c>
      <c r="H106">
        <v>0</v>
      </c>
      <c r="I106">
        <v>2196.2399999999998</v>
      </c>
      <c r="J106">
        <v>12666.165000000001</v>
      </c>
    </row>
    <row r="107" spans="1:10" x14ac:dyDescent="0.25">
      <c r="A107" s="1">
        <v>125</v>
      </c>
      <c r="B107" s="2">
        <v>44104</v>
      </c>
      <c r="C107" s="4">
        <f t="shared" si="1"/>
        <v>105</v>
      </c>
      <c r="D107">
        <v>0</v>
      </c>
      <c r="E107">
        <v>10374.933333333331</v>
      </c>
      <c r="F107">
        <v>1995.4</v>
      </c>
      <c r="G107">
        <v>0</v>
      </c>
      <c r="H107">
        <v>0</v>
      </c>
      <c r="I107">
        <v>2187.8000000000002</v>
      </c>
      <c r="J107">
        <v>14558.13333333333</v>
      </c>
    </row>
    <row r="108" spans="1:10" x14ac:dyDescent="0.25">
      <c r="A108" s="1">
        <v>126</v>
      </c>
      <c r="B108" s="2">
        <v>44135</v>
      </c>
      <c r="C108" s="4">
        <f t="shared" si="1"/>
        <v>106</v>
      </c>
      <c r="D108">
        <v>9762.1666666666661</v>
      </c>
      <c r="E108">
        <v>0</v>
      </c>
      <c r="F108">
        <v>2018.7586206896549</v>
      </c>
      <c r="G108">
        <v>0</v>
      </c>
      <c r="H108">
        <v>0</v>
      </c>
      <c r="I108">
        <v>2080.1034482758619</v>
      </c>
      <c r="J108">
        <v>13861.028735632181</v>
      </c>
    </row>
    <row r="109" spans="1:10" x14ac:dyDescent="0.25">
      <c r="A109" s="1">
        <v>127</v>
      </c>
      <c r="B109" s="2">
        <v>44165</v>
      </c>
      <c r="C109" s="4">
        <f t="shared" si="1"/>
        <v>107</v>
      </c>
      <c r="D109">
        <v>9656.7666666666664</v>
      </c>
      <c r="E109">
        <v>0</v>
      </c>
      <c r="F109">
        <v>2531</v>
      </c>
      <c r="G109">
        <v>0</v>
      </c>
      <c r="H109">
        <v>0</v>
      </c>
      <c r="I109">
        <v>2491</v>
      </c>
      <c r="J109">
        <v>14678.76666666667</v>
      </c>
    </row>
    <row r="110" spans="1:10" x14ac:dyDescent="0.25">
      <c r="A110" s="1">
        <v>128</v>
      </c>
      <c r="B110" s="2">
        <v>44196</v>
      </c>
      <c r="C110" s="4">
        <f t="shared" si="1"/>
        <v>108</v>
      </c>
      <c r="D110">
        <v>9758.7999999999993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9758.7999999999993</v>
      </c>
    </row>
    <row r="111" spans="1:10" x14ac:dyDescent="0.25">
      <c r="A111" s="1">
        <v>129</v>
      </c>
      <c r="B111" s="2">
        <v>44227</v>
      </c>
      <c r="C111" s="4">
        <f t="shared" si="1"/>
        <v>109</v>
      </c>
      <c r="D111">
        <v>9217.7000000000007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9217.7000000000007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"/>
  <sheetViews>
    <sheetView workbookViewId="0"/>
  </sheetViews>
  <sheetFormatPr defaultRowHeight="15" x14ac:dyDescent="0.25"/>
  <sheetData>
    <row r="1" spans="1:17" x14ac:dyDescent="0.25">
      <c r="B1" s="1" t="s">
        <v>10</v>
      </c>
      <c r="C1" s="1" t="s">
        <v>201</v>
      </c>
      <c r="D1" s="1" t="s">
        <v>202</v>
      </c>
      <c r="E1" s="1" t="s">
        <v>203</v>
      </c>
      <c r="F1" s="1" t="s">
        <v>204</v>
      </c>
      <c r="G1" s="1" t="s">
        <v>205</v>
      </c>
      <c r="H1" s="1" t="s">
        <v>206</v>
      </c>
      <c r="I1" s="1" t="s">
        <v>207</v>
      </c>
      <c r="J1" s="1" t="s">
        <v>208</v>
      </c>
      <c r="K1" s="1" t="s">
        <v>209</v>
      </c>
      <c r="L1" s="1" t="s">
        <v>210</v>
      </c>
      <c r="M1" s="1" t="s">
        <v>211</v>
      </c>
      <c r="N1" s="1" t="s">
        <v>212</v>
      </c>
      <c r="O1" s="1" t="s">
        <v>213</v>
      </c>
      <c r="P1" s="1" t="s">
        <v>214</v>
      </c>
      <c r="Q1" s="1" t="s">
        <v>48</v>
      </c>
    </row>
    <row r="2" spans="1:17" x14ac:dyDescent="0.25">
      <c r="A2" s="1">
        <v>0</v>
      </c>
      <c r="B2">
        <v>608124008300</v>
      </c>
      <c r="C2">
        <v>26.743003609999999</v>
      </c>
      <c r="D2">
        <v>-90.485579999999999</v>
      </c>
      <c r="E2" t="s">
        <v>215</v>
      </c>
      <c r="F2" t="s">
        <v>216</v>
      </c>
      <c r="G2">
        <v>26.743003609999999</v>
      </c>
      <c r="H2">
        <v>-90.485579999999999</v>
      </c>
      <c r="I2" t="s">
        <v>215</v>
      </c>
      <c r="J2" t="s">
        <v>216</v>
      </c>
      <c r="Q2" t="s">
        <v>76</v>
      </c>
    </row>
    <row r="3" spans="1:17" x14ac:dyDescent="0.25">
      <c r="A3" s="1">
        <v>1</v>
      </c>
      <c r="B3">
        <v>608124004701</v>
      </c>
      <c r="C3">
        <v>26.724878060000002</v>
      </c>
      <c r="D3">
        <v>-90.487139999999997</v>
      </c>
      <c r="E3" t="s">
        <v>217</v>
      </c>
      <c r="F3" t="s">
        <v>218</v>
      </c>
      <c r="G3">
        <v>26.724878060000002</v>
      </c>
      <c r="H3">
        <v>-90.487139999999997</v>
      </c>
      <c r="I3" t="s">
        <v>217</v>
      </c>
      <c r="J3" t="s">
        <v>218</v>
      </c>
      <c r="Q3" t="s">
        <v>76</v>
      </c>
    </row>
    <row r="4" spans="1:17" x14ac:dyDescent="0.25">
      <c r="A4" s="1">
        <v>2</v>
      </c>
      <c r="B4">
        <v>608124004602</v>
      </c>
      <c r="C4">
        <v>26.51867</v>
      </c>
      <c r="D4">
        <v>-90.534265829999995</v>
      </c>
      <c r="E4" t="s">
        <v>219</v>
      </c>
      <c r="F4" t="s">
        <v>216</v>
      </c>
      <c r="G4">
        <v>26.51867</v>
      </c>
      <c r="H4">
        <v>-90.534265829999995</v>
      </c>
      <c r="I4" t="s">
        <v>219</v>
      </c>
      <c r="J4" t="s">
        <v>216</v>
      </c>
      <c r="Q4" t="s">
        <v>76</v>
      </c>
    </row>
    <row r="5" spans="1:17" x14ac:dyDescent="0.25">
      <c r="A5" s="1">
        <v>3</v>
      </c>
      <c r="B5">
        <v>608124008102</v>
      </c>
      <c r="C5">
        <v>26.52383369</v>
      </c>
      <c r="D5">
        <v>-90.541991260000003</v>
      </c>
      <c r="E5" t="s">
        <v>220</v>
      </c>
      <c r="F5" t="s">
        <v>216</v>
      </c>
      <c r="G5">
        <v>26.52383369</v>
      </c>
      <c r="H5">
        <v>-90.541991260000003</v>
      </c>
      <c r="I5" t="s">
        <v>220</v>
      </c>
      <c r="J5" t="s">
        <v>216</v>
      </c>
      <c r="Q5" t="s">
        <v>76</v>
      </c>
    </row>
    <row r="6" spans="1:17" x14ac:dyDescent="0.25">
      <c r="A6" s="1">
        <v>4</v>
      </c>
      <c r="B6">
        <v>608124008102</v>
      </c>
      <c r="C6">
        <v>26.52383369</v>
      </c>
      <c r="D6">
        <v>-90.541991260000003</v>
      </c>
      <c r="E6" t="s">
        <v>220</v>
      </c>
      <c r="F6" t="s">
        <v>216</v>
      </c>
      <c r="G6">
        <v>26.524067779999999</v>
      </c>
      <c r="H6">
        <v>-90.541370830000005</v>
      </c>
      <c r="I6" t="s">
        <v>221</v>
      </c>
      <c r="J6" t="s">
        <v>216</v>
      </c>
      <c r="Q6" t="s">
        <v>76</v>
      </c>
    </row>
    <row r="7" spans="1:17" x14ac:dyDescent="0.25">
      <c r="A7" s="1">
        <v>5</v>
      </c>
      <c r="B7">
        <v>608124008102</v>
      </c>
      <c r="C7">
        <v>26.524067779999999</v>
      </c>
      <c r="D7">
        <v>-90.541370830000005</v>
      </c>
      <c r="E7" t="s">
        <v>221</v>
      </c>
      <c r="F7" t="s">
        <v>216</v>
      </c>
      <c r="G7">
        <v>26.52383369</v>
      </c>
      <c r="H7">
        <v>-90.541991260000003</v>
      </c>
      <c r="I7" t="s">
        <v>220</v>
      </c>
      <c r="J7" t="s">
        <v>216</v>
      </c>
      <c r="Q7" t="s">
        <v>76</v>
      </c>
    </row>
    <row r="8" spans="1:17" x14ac:dyDescent="0.25">
      <c r="A8" s="1">
        <v>6</v>
      </c>
      <c r="B8">
        <v>608124008102</v>
      </c>
      <c r="C8">
        <v>26.524067779999999</v>
      </c>
      <c r="D8">
        <v>-90.541370830000005</v>
      </c>
      <c r="E8" t="s">
        <v>221</v>
      </c>
      <c r="F8" t="s">
        <v>216</v>
      </c>
      <c r="G8">
        <v>26.524067779999999</v>
      </c>
      <c r="H8">
        <v>-90.541370830000005</v>
      </c>
      <c r="I8" t="s">
        <v>221</v>
      </c>
      <c r="J8" t="s">
        <v>216</v>
      </c>
      <c r="Q8" t="s">
        <v>76</v>
      </c>
    </row>
    <row r="9" spans="1:17" x14ac:dyDescent="0.25">
      <c r="A9" s="1">
        <v>7</v>
      </c>
      <c r="B9">
        <v>608124009700</v>
      </c>
      <c r="C9">
        <v>26.517935829999999</v>
      </c>
      <c r="D9">
        <v>-90.528550559999999</v>
      </c>
      <c r="E9" t="s">
        <v>219</v>
      </c>
      <c r="F9" t="s">
        <v>216</v>
      </c>
      <c r="G9">
        <v>26.517935829999999</v>
      </c>
      <c r="H9">
        <v>-90.528550559999999</v>
      </c>
      <c r="I9" t="s">
        <v>219</v>
      </c>
      <c r="J9" t="s">
        <v>216</v>
      </c>
      <c r="Q9" t="s">
        <v>76</v>
      </c>
    </row>
    <row r="10" spans="1:17" x14ac:dyDescent="0.25">
      <c r="A10" s="1">
        <v>8</v>
      </c>
      <c r="B10">
        <v>608124003800</v>
      </c>
      <c r="C10">
        <v>26.735126940000001</v>
      </c>
      <c r="D10">
        <v>-90.490681109999997</v>
      </c>
      <c r="E10" t="s">
        <v>217</v>
      </c>
      <c r="F10" t="s">
        <v>218</v>
      </c>
      <c r="G10">
        <v>26.735126940000001</v>
      </c>
      <c r="H10">
        <v>-90.490681109999997</v>
      </c>
      <c r="I10" t="s">
        <v>217</v>
      </c>
      <c r="J10" t="s">
        <v>218</v>
      </c>
      <c r="Q10" t="s">
        <v>76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6"/>
  <sheetViews>
    <sheetView workbookViewId="0"/>
  </sheetViews>
  <sheetFormatPr defaultRowHeight="15" x14ac:dyDescent="0.25"/>
  <sheetData>
    <row r="1" spans="1:17" x14ac:dyDescent="0.25">
      <c r="B1" s="1" t="s">
        <v>10</v>
      </c>
      <c r="C1" s="1" t="s">
        <v>222</v>
      </c>
      <c r="D1" s="1" t="s">
        <v>223</v>
      </c>
      <c r="E1" s="1" t="s">
        <v>224</v>
      </c>
      <c r="F1" s="1" t="s">
        <v>225</v>
      </c>
      <c r="G1" s="1" t="s">
        <v>226</v>
      </c>
      <c r="H1" s="1" t="s">
        <v>227</v>
      </c>
      <c r="I1" s="1" t="s">
        <v>228</v>
      </c>
      <c r="J1" s="1" t="s">
        <v>229</v>
      </c>
      <c r="K1" s="1" t="s">
        <v>230</v>
      </c>
      <c r="L1" s="1" t="s">
        <v>231</v>
      </c>
      <c r="M1" s="1" t="s">
        <v>232</v>
      </c>
      <c r="N1" s="1" t="s">
        <v>233</v>
      </c>
      <c r="O1" s="1" t="s">
        <v>234</v>
      </c>
      <c r="P1" s="1" t="s">
        <v>235</v>
      </c>
      <c r="Q1" s="1" t="s">
        <v>48</v>
      </c>
    </row>
    <row r="2" spans="1:17" x14ac:dyDescent="0.25">
      <c r="A2" s="1">
        <v>0</v>
      </c>
      <c r="B2">
        <v>608124003800</v>
      </c>
      <c r="C2" t="s">
        <v>6</v>
      </c>
      <c r="D2" s="3">
        <v>43926.000694444447</v>
      </c>
      <c r="E2" t="s">
        <v>236</v>
      </c>
      <c r="F2" t="s">
        <v>73</v>
      </c>
      <c r="G2">
        <v>12.25</v>
      </c>
      <c r="H2">
        <v>21993</v>
      </c>
      <c r="I2">
        <v>0</v>
      </c>
      <c r="J2">
        <v>10.125</v>
      </c>
      <c r="K2">
        <v>79.2</v>
      </c>
      <c r="L2" t="s">
        <v>237</v>
      </c>
      <c r="M2">
        <v>1500</v>
      </c>
      <c r="O2">
        <v>2245</v>
      </c>
      <c r="P2">
        <v>-406722</v>
      </c>
      <c r="Q2" t="s">
        <v>76</v>
      </c>
    </row>
    <row r="3" spans="1:17" x14ac:dyDescent="0.25">
      <c r="A3" s="1">
        <v>1</v>
      </c>
      <c r="B3">
        <v>608124003800</v>
      </c>
      <c r="C3" t="s">
        <v>6</v>
      </c>
      <c r="D3" s="3">
        <v>43926.000694444447</v>
      </c>
      <c r="E3" t="s">
        <v>236</v>
      </c>
      <c r="F3" t="s">
        <v>73</v>
      </c>
      <c r="G3">
        <v>12.25</v>
      </c>
      <c r="H3">
        <v>23192</v>
      </c>
      <c r="I3">
        <v>21993</v>
      </c>
      <c r="J3">
        <v>10.125</v>
      </c>
      <c r="K3">
        <v>79.2</v>
      </c>
      <c r="L3" t="s">
        <v>237</v>
      </c>
      <c r="M3">
        <v>1500</v>
      </c>
      <c r="O3">
        <v>2245</v>
      </c>
      <c r="P3">
        <v>-406722</v>
      </c>
      <c r="Q3" t="s">
        <v>76</v>
      </c>
    </row>
    <row r="4" spans="1:17" x14ac:dyDescent="0.25">
      <c r="A4" s="1">
        <v>2</v>
      </c>
      <c r="B4">
        <v>608124003800</v>
      </c>
      <c r="C4" t="s">
        <v>6</v>
      </c>
      <c r="D4" s="3">
        <v>43926.000694444447</v>
      </c>
      <c r="E4" t="s">
        <v>236</v>
      </c>
      <c r="F4" t="s">
        <v>73</v>
      </c>
      <c r="G4">
        <v>12.25</v>
      </c>
      <c r="H4">
        <v>27014</v>
      </c>
      <c r="I4">
        <v>0</v>
      </c>
      <c r="J4">
        <v>10.125</v>
      </c>
      <c r="K4">
        <v>79.2</v>
      </c>
      <c r="L4" t="s">
        <v>237</v>
      </c>
      <c r="M4">
        <v>1500</v>
      </c>
      <c r="O4">
        <v>2245</v>
      </c>
      <c r="P4">
        <v>-406722</v>
      </c>
      <c r="Q4" t="s">
        <v>76</v>
      </c>
    </row>
    <row r="5" spans="1:17" x14ac:dyDescent="0.25">
      <c r="A5" s="1">
        <v>3</v>
      </c>
      <c r="B5">
        <v>608124003800</v>
      </c>
      <c r="C5" t="s">
        <v>6</v>
      </c>
      <c r="D5" s="3">
        <v>43926.000694444447</v>
      </c>
      <c r="E5" t="s">
        <v>236</v>
      </c>
      <c r="F5" t="s">
        <v>73</v>
      </c>
      <c r="G5">
        <v>16.5</v>
      </c>
      <c r="H5">
        <v>23835</v>
      </c>
      <c r="I5">
        <v>0</v>
      </c>
      <c r="J5">
        <v>13.625</v>
      </c>
      <c r="K5">
        <v>88.2</v>
      </c>
      <c r="L5" t="s">
        <v>238</v>
      </c>
      <c r="M5">
        <v>4200</v>
      </c>
      <c r="N5">
        <v>15.4</v>
      </c>
      <c r="O5">
        <v>1515</v>
      </c>
      <c r="P5">
        <v>-406721</v>
      </c>
      <c r="Q5" t="s">
        <v>76</v>
      </c>
    </row>
    <row r="6" spans="1:17" x14ac:dyDescent="0.25">
      <c r="A6" s="1">
        <v>4</v>
      </c>
      <c r="B6">
        <v>608124003800</v>
      </c>
      <c r="C6" t="s">
        <v>6</v>
      </c>
      <c r="D6" s="3">
        <v>43926.000694444447</v>
      </c>
      <c r="E6" t="s">
        <v>236</v>
      </c>
      <c r="F6" t="s">
        <v>239</v>
      </c>
      <c r="G6">
        <v>19.5</v>
      </c>
      <c r="H6">
        <v>20446</v>
      </c>
      <c r="I6">
        <v>11243</v>
      </c>
      <c r="J6">
        <v>16</v>
      </c>
      <c r="K6">
        <v>97</v>
      </c>
      <c r="L6" t="s">
        <v>240</v>
      </c>
      <c r="M6">
        <v>2500</v>
      </c>
      <c r="N6">
        <v>13.4</v>
      </c>
      <c r="O6">
        <v>2374</v>
      </c>
      <c r="P6">
        <v>-406720</v>
      </c>
      <c r="Q6" t="s">
        <v>76</v>
      </c>
    </row>
    <row r="7" spans="1:17" x14ac:dyDescent="0.25">
      <c r="A7" s="1">
        <v>5</v>
      </c>
      <c r="B7">
        <v>608124003800</v>
      </c>
      <c r="C7" t="s">
        <v>6</v>
      </c>
      <c r="D7" s="3">
        <v>43926.000694444447</v>
      </c>
      <c r="E7" t="s">
        <v>236</v>
      </c>
      <c r="F7" t="s">
        <v>73</v>
      </c>
      <c r="G7">
        <v>26</v>
      </c>
      <c r="H7">
        <v>11540</v>
      </c>
      <c r="I7">
        <v>0</v>
      </c>
      <c r="J7">
        <v>22</v>
      </c>
      <c r="K7">
        <v>170.2</v>
      </c>
      <c r="L7" t="s">
        <v>241</v>
      </c>
      <c r="O7">
        <v>8001</v>
      </c>
      <c r="P7">
        <v>-406719</v>
      </c>
      <c r="Q7" t="s">
        <v>76</v>
      </c>
    </row>
    <row r="8" spans="1:17" x14ac:dyDescent="0.25">
      <c r="A8" s="1">
        <v>6</v>
      </c>
      <c r="B8">
        <v>608124003800</v>
      </c>
      <c r="C8" t="s">
        <v>6</v>
      </c>
      <c r="D8" s="3">
        <v>43926.000694444447</v>
      </c>
      <c r="E8" t="s">
        <v>236</v>
      </c>
      <c r="F8" t="s">
        <v>73</v>
      </c>
      <c r="G8">
        <v>26</v>
      </c>
      <c r="H8">
        <v>11993</v>
      </c>
      <c r="I8">
        <v>11540</v>
      </c>
      <c r="J8">
        <v>22</v>
      </c>
      <c r="K8">
        <v>170.2</v>
      </c>
      <c r="L8" t="s">
        <v>241</v>
      </c>
      <c r="O8">
        <v>8001</v>
      </c>
      <c r="P8">
        <v>-406719</v>
      </c>
      <c r="Q8" t="s">
        <v>76</v>
      </c>
    </row>
    <row r="9" spans="1:17" x14ac:dyDescent="0.25">
      <c r="A9" s="1">
        <v>7</v>
      </c>
      <c r="B9">
        <v>608124004701</v>
      </c>
      <c r="C9" t="s">
        <v>4</v>
      </c>
      <c r="D9" s="3">
        <v>41245</v>
      </c>
      <c r="E9" t="s">
        <v>242</v>
      </c>
      <c r="F9" t="s">
        <v>73</v>
      </c>
      <c r="G9">
        <v>16.5</v>
      </c>
      <c r="H9">
        <v>24486</v>
      </c>
      <c r="I9">
        <v>0</v>
      </c>
      <c r="J9">
        <v>14</v>
      </c>
      <c r="K9">
        <v>113</v>
      </c>
      <c r="L9" t="s">
        <v>237</v>
      </c>
      <c r="M9">
        <v>4000</v>
      </c>
      <c r="N9">
        <v>15.4</v>
      </c>
      <c r="O9">
        <v>1128</v>
      </c>
      <c r="P9">
        <v>-235564</v>
      </c>
      <c r="Q9" t="s">
        <v>76</v>
      </c>
    </row>
    <row r="10" spans="1:17" x14ac:dyDescent="0.25">
      <c r="A10" s="1">
        <v>8</v>
      </c>
      <c r="B10">
        <v>608124004701</v>
      </c>
      <c r="C10" t="s">
        <v>4</v>
      </c>
      <c r="D10" s="3">
        <v>41245</v>
      </c>
      <c r="E10" t="s">
        <v>242</v>
      </c>
      <c r="F10" t="s">
        <v>73</v>
      </c>
      <c r="G10">
        <v>19.5</v>
      </c>
      <c r="H10">
        <v>20691</v>
      </c>
      <c r="I10">
        <v>11173</v>
      </c>
      <c r="J10">
        <v>16</v>
      </c>
      <c r="K10">
        <v>96</v>
      </c>
      <c r="L10" t="s">
        <v>237</v>
      </c>
      <c r="M10">
        <v>3820</v>
      </c>
      <c r="N10">
        <v>13.2</v>
      </c>
      <c r="O10">
        <v>1106</v>
      </c>
      <c r="P10">
        <v>-235563</v>
      </c>
      <c r="Q10" t="s">
        <v>76</v>
      </c>
    </row>
    <row r="11" spans="1:17" x14ac:dyDescent="0.25">
      <c r="A11" s="1">
        <v>9</v>
      </c>
      <c r="B11">
        <v>608124004701</v>
      </c>
      <c r="C11" t="s">
        <v>4</v>
      </c>
      <c r="D11" s="3">
        <v>41245</v>
      </c>
      <c r="E11" t="s">
        <v>242</v>
      </c>
      <c r="F11" t="s">
        <v>73</v>
      </c>
      <c r="G11">
        <v>26</v>
      </c>
      <c r="H11">
        <v>12050</v>
      </c>
      <c r="I11">
        <v>0</v>
      </c>
      <c r="J11">
        <v>22</v>
      </c>
      <c r="K11">
        <v>170</v>
      </c>
      <c r="L11" t="s">
        <v>241</v>
      </c>
      <c r="M11">
        <v>2500</v>
      </c>
      <c r="N11">
        <v>10.6</v>
      </c>
      <c r="O11">
        <v>9264</v>
      </c>
      <c r="P11">
        <v>-235562</v>
      </c>
      <c r="Q11" t="s">
        <v>76</v>
      </c>
    </row>
    <row r="12" spans="1:17" x14ac:dyDescent="0.25">
      <c r="A12" s="1">
        <v>10</v>
      </c>
      <c r="B12">
        <v>608124008300</v>
      </c>
      <c r="C12" t="s">
        <v>3</v>
      </c>
      <c r="D12" s="3">
        <v>41623</v>
      </c>
      <c r="E12" t="s">
        <v>98</v>
      </c>
      <c r="F12" t="s">
        <v>73</v>
      </c>
      <c r="G12">
        <v>12.25</v>
      </c>
      <c r="H12">
        <v>27404</v>
      </c>
      <c r="I12">
        <v>0</v>
      </c>
      <c r="J12">
        <v>10.75</v>
      </c>
      <c r="K12">
        <v>79.2</v>
      </c>
      <c r="L12" t="s">
        <v>243</v>
      </c>
      <c r="M12">
        <v>7100</v>
      </c>
      <c r="O12">
        <v>895</v>
      </c>
      <c r="P12">
        <v>-264902</v>
      </c>
      <c r="Q12" t="s">
        <v>76</v>
      </c>
    </row>
    <row r="13" spans="1:17" x14ac:dyDescent="0.25">
      <c r="A13" s="1">
        <v>11</v>
      </c>
      <c r="B13">
        <v>608124008300</v>
      </c>
      <c r="C13" t="s">
        <v>3</v>
      </c>
      <c r="D13" s="3">
        <v>41623</v>
      </c>
      <c r="E13" t="s">
        <v>98</v>
      </c>
      <c r="F13" t="s">
        <v>73</v>
      </c>
      <c r="G13">
        <v>16.5</v>
      </c>
      <c r="H13">
        <v>24656</v>
      </c>
      <c r="I13">
        <v>0</v>
      </c>
      <c r="J13">
        <v>14</v>
      </c>
      <c r="K13">
        <v>112.6</v>
      </c>
      <c r="L13" t="s">
        <v>244</v>
      </c>
      <c r="M13">
        <v>5000</v>
      </c>
      <c r="N13">
        <v>15.9</v>
      </c>
      <c r="O13">
        <v>775</v>
      </c>
      <c r="P13">
        <v>-264901</v>
      </c>
      <c r="Q13" t="s">
        <v>76</v>
      </c>
    </row>
    <row r="14" spans="1:17" x14ac:dyDescent="0.25">
      <c r="A14" s="1">
        <v>12</v>
      </c>
      <c r="B14">
        <v>608124008300</v>
      </c>
      <c r="C14" t="s">
        <v>3</v>
      </c>
      <c r="D14" s="3">
        <v>41623</v>
      </c>
      <c r="E14" t="s">
        <v>98</v>
      </c>
      <c r="F14" t="s">
        <v>239</v>
      </c>
      <c r="G14">
        <v>19.5</v>
      </c>
      <c r="H14">
        <v>11225</v>
      </c>
      <c r="I14">
        <v>10070</v>
      </c>
      <c r="J14">
        <v>16</v>
      </c>
      <c r="K14">
        <v>97</v>
      </c>
      <c r="L14" t="s">
        <v>245</v>
      </c>
      <c r="M14">
        <v>3600</v>
      </c>
      <c r="N14">
        <v>0</v>
      </c>
      <c r="O14">
        <v>747</v>
      </c>
      <c r="P14">
        <v>-264899</v>
      </c>
      <c r="Q14" t="s">
        <v>76</v>
      </c>
    </row>
    <row r="15" spans="1:17" x14ac:dyDescent="0.25">
      <c r="A15" s="1">
        <v>13</v>
      </c>
      <c r="B15">
        <v>608124008300</v>
      </c>
      <c r="C15" t="s">
        <v>3</v>
      </c>
      <c r="D15" s="3">
        <v>41623</v>
      </c>
      <c r="E15" t="s">
        <v>98</v>
      </c>
      <c r="F15" t="s">
        <v>239</v>
      </c>
      <c r="G15">
        <v>19.5</v>
      </c>
      <c r="H15">
        <v>21995</v>
      </c>
      <c r="I15">
        <v>11359</v>
      </c>
      <c r="J15">
        <v>16</v>
      </c>
      <c r="K15">
        <v>97</v>
      </c>
      <c r="L15" t="s">
        <v>244</v>
      </c>
      <c r="M15">
        <v>2100</v>
      </c>
      <c r="N15">
        <v>13.6</v>
      </c>
      <c r="O15">
        <v>1094</v>
      </c>
      <c r="P15">
        <v>-264900</v>
      </c>
      <c r="Q15" t="s">
        <v>76</v>
      </c>
    </row>
    <row r="16" spans="1:17" x14ac:dyDescent="0.25">
      <c r="A16" s="1">
        <v>14</v>
      </c>
      <c r="B16">
        <v>608124008300</v>
      </c>
      <c r="C16" t="s">
        <v>3</v>
      </c>
      <c r="D16" s="3">
        <v>41623</v>
      </c>
      <c r="E16" t="s">
        <v>98</v>
      </c>
      <c r="F16" t="s">
        <v>239</v>
      </c>
      <c r="G16">
        <v>21</v>
      </c>
      <c r="H16">
        <v>15513</v>
      </c>
      <c r="I16">
        <v>11633</v>
      </c>
      <c r="J16">
        <v>18</v>
      </c>
      <c r="K16">
        <v>117</v>
      </c>
      <c r="L16" t="s">
        <v>246</v>
      </c>
      <c r="M16">
        <v>2200</v>
      </c>
      <c r="N16">
        <v>11.5</v>
      </c>
      <c r="O16">
        <v>1074</v>
      </c>
      <c r="P16">
        <v>-264898</v>
      </c>
      <c r="Q16" t="s">
        <v>76</v>
      </c>
    </row>
    <row r="17" spans="1:17" x14ac:dyDescent="0.25">
      <c r="A17" s="1">
        <v>15</v>
      </c>
      <c r="B17">
        <v>608124008300</v>
      </c>
      <c r="C17" t="s">
        <v>3</v>
      </c>
      <c r="D17" s="3">
        <v>41623</v>
      </c>
      <c r="E17" t="s">
        <v>98</v>
      </c>
      <c r="F17" t="s">
        <v>73</v>
      </c>
      <c r="G17">
        <v>26</v>
      </c>
      <c r="H17">
        <v>11954</v>
      </c>
      <c r="I17">
        <v>0</v>
      </c>
      <c r="J17">
        <v>22</v>
      </c>
      <c r="K17">
        <v>224</v>
      </c>
      <c r="L17" t="s">
        <v>247</v>
      </c>
      <c r="M17">
        <v>2275</v>
      </c>
      <c r="N17">
        <v>10.5</v>
      </c>
      <c r="O17">
        <v>15922</v>
      </c>
      <c r="P17">
        <v>-264897</v>
      </c>
      <c r="Q17" t="s">
        <v>76</v>
      </c>
    </row>
    <row r="18" spans="1:17" x14ac:dyDescent="0.25">
      <c r="A18" s="1">
        <v>16</v>
      </c>
      <c r="B18">
        <v>608124004602</v>
      </c>
      <c r="C18" t="s">
        <v>5</v>
      </c>
      <c r="D18" s="3">
        <v>40321.000694444447</v>
      </c>
      <c r="E18" t="s">
        <v>248</v>
      </c>
      <c r="F18" t="s">
        <v>73</v>
      </c>
      <c r="G18">
        <v>13.75</v>
      </c>
      <c r="H18">
        <v>26304</v>
      </c>
      <c r="I18">
        <v>0</v>
      </c>
      <c r="J18">
        <v>10.75</v>
      </c>
      <c r="K18">
        <v>79.2</v>
      </c>
      <c r="L18" t="s">
        <v>237</v>
      </c>
      <c r="M18">
        <v>5800</v>
      </c>
      <c r="N18">
        <v>0</v>
      </c>
      <c r="O18">
        <v>1740</v>
      </c>
      <c r="P18">
        <v>-186651</v>
      </c>
      <c r="Q18" t="s">
        <v>76</v>
      </c>
    </row>
    <row r="19" spans="1:17" x14ac:dyDescent="0.25">
      <c r="A19" s="1">
        <v>17</v>
      </c>
      <c r="B19">
        <v>608124004602</v>
      </c>
      <c r="C19" t="s">
        <v>5</v>
      </c>
      <c r="D19" s="3">
        <v>40321.000694444447</v>
      </c>
      <c r="E19" t="s">
        <v>248</v>
      </c>
      <c r="F19" t="s">
        <v>73</v>
      </c>
      <c r="G19">
        <v>17</v>
      </c>
      <c r="H19">
        <v>23639</v>
      </c>
      <c r="I19">
        <v>0</v>
      </c>
      <c r="J19">
        <v>14</v>
      </c>
      <c r="K19">
        <v>112.6</v>
      </c>
      <c r="L19" t="s">
        <v>237</v>
      </c>
      <c r="M19">
        <v>3900</v>
      </c>
      <c r="N19">
        <v>14.7</v>
      </c>
      <c r="O19">
        <v>1067</v>
      </c>
      <c r="P19">
        <v>-186650</v>
      </c>
      <c r="Q19" t="s">
        <v>76</v>
      </c>
    </row>
    <row r="20" spans="1:17" x14ac:dyDescent="0.25">
      <c r="A20" s="1">
        <v>18</v>
      </c>
      <c r="B20">
        <v>608124004602</v>
      </c>
      <c r="C20" t="s">
        <v>5</v>
      </c>
      <c r="D20" s="3">
        <v>40321.000694444447</v>
      </c>
      <c r="E20" t="s">
        <v>248</v>
      </c>
      <c r="F20" t="s">
        <v>239</v>
      </c>
      <c r="G20">
        <v>19</v>
      </c>
      <c r="H20">
        <v>21530</v>
      </c>
      <c r="I20">
        <v>12101</v>
      </c>
      <c r="J20">
        <v>16</v>
      </c>
      <c r="K20">
        <v>97</v>
      </c>
      <c r="L20" t="s">
        <v>240</v>
      </c>
      <c r="M20">
        <v>4050</v>
      </c>
      <c r="N20">
        <v>13.2</v>
      </c>
      <c r="O20">
        <v>1179</v>
      </c>
      <c r="P20">
        <v>-186649</v>
      </c>
      <c r="Q20" t="s">
        <v>76</v>
      </c>
    </row>
    <row r="21" spans="1:17" x14ac:dyDescent="0.25">
      <c r="A21" s="1">
        <v>19</v>
      </c>
      <c r="B21">
        <v>608124004602</v>
      </c>
      <c r="C21" t="s">
        <v>5</v>
      </c>
      <c r="D21" s="3">
        <v>40321.000694444447</v>
      </c>
      <c r="E21" t="s">
        <v>248</v>
      </c>
      <c r="F21" t="s">
        <v>239</v>
      </c>
      <c r="G21">
        <v>21</v>
      </c>
      <c r="H21">
        <v>15023</v>
      </c>
      <c r="I21">
        <v>12431</v>
      </c>
      <c r="J21">
        <v>18</v>
      </c>
      <c r="K21">
        <v>105</v>
      </c>
      <c r="L21" t="s">
        <v>249</v>
      </c>
      <c r="M21">
        <v>1960</v>
      </c>
      <c r="N21">
        <v>11</v>
      </c>
      <c r="O21">
        <v>954</v>
      </c>
      <c r="P21">
        <v>-186648</v>
      </c>
      <c r="Q21" t="s">
        <v>76</v>
      </c>
    </row>
    <row r="22" spans="1:17" x14ac:dyDescent="0.25">
      <c r="A22" s="1">
        <v>20</v>
      </c>
      <c r="B22">
        <v>608124004602</v>
      </c>
      <c r="C22" t="s">
        <v>5</v>
      </c>
      <c r="D22" s="3">
        <v>40321.000694444447</v>
      </c>
      <c r="E22" t="s">
        <v>248</v>
      </c>
      <c r="F22" t="s">
        <v>73</v>
      </c>
      <c r="G22">
        <v>26</v>
      </c>
      <c r="H22">
        <v>12907</v>
      </c>
      <c r="I22">
        <v>0</v>
      </c>
      <c r="J22">
        <v>22</v>
      </c>
      <c r="K22">
        <v>224</v>
      </c>
      <c r="L22" t="s">
        <v>247</v>
      </c>
      <c r="M22">
        <v>3800</v>
      </c>
      <c r="N22">
        <v>10.3</v>
      </c>
      <c r="O22">
        <v>10606</v>
      </c>
      <c r="P22">
        <v>-186647</v>
      </c>
      <c r="Q22" t="s">
        <v>76</v>
      </c>
    </row>
    <row r="23" spans="1:17" x14ac:dyDescent="0.25">
      <c r="A23" s="1">
        <v>21</v>
      </c>
      <c r="B23">
        <v>608124008102</v>
      </c>
      <c r="C23" t="s">
        <v>2</v>
      </c>
      <c r="D23" s="3">
        <v>43793.000694444447</v>
      </c>
      <c r="E23" t="s">
        <v>250</v>
      </c>
      <c r="F23" t="s">
        <v>73</v>
      </c>
      <c r="G23">
        <v>12.25</v>
      </c>
      <c r="H23">
        <v>27150</v>
      </c>
      <c r="I23">
        <v>0</v>
      </c>
      <c r="J23">
        <v>10.75</v>
      </c>
      <c r="K23">
        <v>79.2</v>
      </c>
      <c r="L23" t="s">
        <v>240</v>
      </c>
      <c r="M23">
        <v>6900</v>
      </c>
      <c r="O23">
        <v>722</v>
      </c>
      <c r="P23">
        <v>-400402</v>
      </c>
      <c r="Q23" t="s">
        <v>76</v>
      </c>
    </row>
    <row r="24" spans="1:17" x14ac:dyDescent="0.25">
      <c r="A24" s="1">
        <v>22</v>
      </c>
      <c r="B24">
        <v>608124008102</v>
      </c>
      <c r="C24" t="s">
        <v>2</v>
      </c>
      <c r="D24" s="3">
        <v>43793.000694444447</v>
      </c>
      <c r="E24" t="s">
        <v>250</v>
      </c>
      <c r="F24" t="s">
        <v>73</v>
      </c>
      <c r="G24">
        <v>17.5</v>
      </c>
      <c r="H24">
        <v>24663</v>
      </c>
      <c r="I24">
        <v>0</v>
      </c>
      <c r="J24">
        <v>14</v>
      </c>
      <c r="K24">
        <v>112.6</v>
      </c>
      <c r="L24" t="s">
        <v>237</v>
      </c>
      <c r="M24">
        <v>7400</v>
      </c>
      <c r="N24">
        <v>15</v>
      </c>
      <c r="O24">
        <v>1645</v>
      </c>
      <c r="P24">
        <v>-400381</v>
      </c>
      <c r="Q24" t="s">
        <v>76</v>
      </c>
    </row>
    <row r="25" spans="1:17" x14ac:dyDescent="0.25">
      <c r="A25" s="1">
        <v>23</v>
      </c>
      <c r="B25">
        <v>608124008102</v>
      </c>
      <c r="C25" t="s">
        <v>2</v>
      </c>
      <c r="D25" s="3">
        <v>43793.000694444447</v>
      </c>
      <c r="E25" t="s">
        <v>250</v>
      </c>
      <c r="F25" t="s">
        <v>239</v>
      </c>
      <c r="G25">
        <v>19.5</v>
      </c>
      <c r="H25">
        <v>22125</v>
      </c>
      <c r="I25">
        <v>11684</v>
      </c>
      <c r="J25">
        <v>16</v>
      </c>
      <c r="K25">
        <v>97</v>
      </c>
      <c r="L25" t="s">
        <v>251</v>
      </c>
      <c r="M25">
        <v>3700</v>
      </c>
      <c r="N25">
        <v>13</v>
      </c>
      <c r="O25">
        <v>2033</v>
      </c>
      <c r="P25">
        <v>-400380</v>
      </c>
      <c r="Q25" t="s">
        <v>76</v>
      </c>
    </row>
    <row r="26" spans="1:17" x14ac:dyDescent="0.25">
      <c r="A26" s="1">
        <v>24</v>
      </c>
      <c r="B26">
        <v>608124008102</v>
      </c>
      <c r="C26" t="s">
        <v>2</v>
      </c>
      <c r="D26" s="3">
        <v>43793.000694444447</v>
      </c>
      <c r="E26" t="s">
        <v>250</v>
      </c>
      <c r="F26" t="s">
        <v>239</v>
      </c>
      <c r="G26">
        <v>21</v>
      </c>
      <c r="H26">
        <v>12512</v>
      </c>
      <c r="I26">
        <v>12371</v>
      </c>
      <c r="J26">
        <v>18</v>
      </c>
      <c r="K26">
        <v>117</v>
      </c>
      <c r="L26" t="s">
        <v>246</v>
      </c>
      <c r="M26">
        <v>0</v>
      </c>
      <c r="N26">
        <v>0</v>
      </c>
      <c r="O26">
        <v>0</v>
      </c>
      <c r="P26">
        <v>-400379</v>
      </c>
      <c r="Q26" t="s">
        <v>76</v>
      </c>
    </row>
    <row r="27" spans="1:17" x14ac:dyDescent="0.25">
      <c r="A27" s="1">
        <v>25</v>
      </c>
      <c r="B27">
        <v>608124008102</v>
      </c>
      <c r="C27" t="s">
        <v>2</v>
      </c>
      <c r="D27" s="3">
        <v>43793.000694444447</v>
      </c>
      <c r="E27" t="s">
        <v>250</v>
      </c>
      <c r="F27" t="s">
        <v>73</v>
      </c>
      <c r="G27">
        <v>26</v>
      </c>
      <c r="H27">
        <v>12280</v>
      </c>
      <c r="I27">
        <v>0</v>
      </c>
      <c r="J27">
        <v>22</v>
      </c>
      <c r="K27">
        <v>224</v>
      </c>
      <c r="L27" t="s">
        <v>247</v>
      </c>
      <c r="M27">
        <v>2210</v>
      </c>
      <c r="N27">
        <v>10</v>
      </c>
      <c r="O27">
        <v>7787</v>
      </c>
      <c r="P27">
        <v>-400378</v>
      </c>
      <c r="Q27" t="s">
        <v>76</v>
      </c>
    </row>
    <row r="28" spans="1:17" x14ac:dyDescent="0.25">
      <c r="A28" s="1">
        <v>26</v>
      </c>
      <c r="B28">
        <v>608124009700</v>
      </c>
      <c r="C28" t="s">
        <v>1</v>
      </c>
      <c r="D28" s="3">
        <v>43296.000694444447</v>
      </c>
      <c r="E28" t="s">
        <v>252</v>
      </c>
      <c r="F28" t="s">
        <v>73</v>
      </c>
      <c r="G28">
        <v>12.25</v>
      </c>
      <c r="H28">
        <v>26449</v>
      </c>
      <c r="I28">
        <v>0</v>
      </c>
      <c r="J28">
        <v>10.75</v>
      </c>
      <c r="K28">
        <v>79.2</v>
      </c>
      <c r="L28" t="s">
        <v>253</v>
      </c>
      <c r="M28">
        <v>7000</v>
      </c>
      <c r="O28">
        <v>982</v>
      </c>
      <c r="P28">
        <v>-374310</v>
      </c>
      <c r="Q28" t="s">
        <v>76</v>
      </c>
    </row>
    <row r="29" spans="1:17" x14ac:dyDescent="0.25">
      <c r="A29" s="1">
        <v>27</v>
      </c>
      <c r="B29">
        <v>608124009700</v>
      </c>
      <c r="C29" t="s">
        <v>1</v>
      </c>
      <c r="D29" s="3">
        <v>43296.000694444447</v>
      </c>
      <c r="E29" t="s">
        <v>252</v>
      </c>
      <c r="F29" t="s">
        <v>73</v>
      </c>
      <c r="G29">
        <v>16.5</v>
      </c>
      <c r="H29">
        <v>24070</v>
      </c>
      <c r="I29">
        <v>0</v>
      </c>
      <c r="J29">
        <v>14</v>
      </c>
      <c r="K29">
        <v>112.6</v>
      </c>
      <c r="L29" t="s">
        <v>240</v>
      </c>
      <c r="M29">
        <v>5100</v>
      </c>
      <c r="N29">
        <v>14.7</v>
      </c>
      <c r="O29">
        <v>926</v>
      </c>
      <c r="P29">
        <v>-374309</v>
      </c>
      <c r="Q29" t="s">
        <v>76</v>
      </c>
    </row>
    <row r="30" spans="1:17" x14ac:dyDescent="0.25">
      <c r="A30" s="1">
        <v>28</v>
      </c>
      <c r="B30">
        <v>608124009700</v>
      </c>
      <c r="C30" t="s">
        <v>1</v>
      </c>
      <c r="D30" s="3">
        <v>43296.000694444447</v>
      </c>
      <c r="E30" t="s">
        <v>252</v>
      </c>
      <c r="F30" t="s">
        <v>239</v>
      </c>
      <c r="G30">
        <v>19.5</v>
      </c>
      <c r="H30">
        <v>21564</v>
      </c>
      <c r="I30">
        <v>11450</v>
      </c>
      <c r="J30">
        <v>16</v>
      </c>
      <c r="K30">
        <v>97</v>
      </c>
      <c r="L30" t="s">
        <v>253</v>
      </c>
      <c r="M30">
        <v>3600</v>
      </c>
      <c r="N30">
        <v>13.4</v>
      </c>
      <c r="O30">
        <v>1179</v>
      </c>
      <c r="P30">
        <v>-374308</v>
      </c>
      <c r="Q30" t="s">
        <v>76</v>
      </c>
    </row>
    <row r="31" spans="1:17" x14ac:dyDescent="0.25">
      <c r="A31" s="1">
        <v>29</v>
      </c>
      <c r="B31">
        <v>608124009700</v>
      </c>
      <c r="C31" t="s">
        <v>1</v>
      </c>
      <c r="D31" s="3">
        <v>43296.000694444447</v>
      </c>
      <c r="E31" t="s">
        <v>252</v>
      </c>
      <c r="F31" t="s">
        <v>239</v>
      </c>
      <c r="G31">
        <v>21</v>
      </c>
      <c r="H31">
        <v>15504</v>
      </c>
      <c r="I31">
        <v>11750</v>
      </c>
      <c r="J31">
        <v>18</v>
      </c>
      <c r="K31">
        <v>104.76</v>
      </c>
      <c r="L31" t="s">
        <v>254</v>
      </c>
      <c r="M31">
        <v>2800</v>
      </c>
      <c r="N31">
        <v>11.1</v>
      </c>
      <c r="O31">
        <v>1246</v>
      </c>
      <c r="P31">
        <v>-374307</v>
      </c>
      <c r="Q31" t="s">
        <v>76</v>
      </c>
    </row>
    <row r="32" spans="1:17" x14ac:dyDescent="0.25">
      <c r="A32" s="1">
        <v>30</v>
      </c>
      <c r="B32">
        <v>608124009700</v>
      </c>
      <c r="C32" t="s">
        <v>1</v>
      </c>
      <c r="D32" s="3">
        <v>43296.000694444447</v>
      </c>
      <c r="E32" t="s">
        <v>252</v>
      </c>
      <c r="F32" t="s">
        <v>73</v>
      </c>
      <c r="G32">
        <v>26</v>
      </c>
      <c r="H32">
        <v>12233</v>
      </c>
      <c r="I32">
        <v>0</v>
      </c>
      <c r="J32">
        <v>22</v>
      </c>
      <c r="K32">
        <v>224.21</v>
      </c>
      <c r="L32" t="s">
        <v>255</v>
      </c>
      <c r="M32">
        <v>4600</v>
      </c>
      <c r="N32">
        <v>10.6</v>
      </c>
      <c r="O32">
        <v>10010</v>
      </c>
      <c r="P32">
        <v>-374306</v>
      </c>
      <c r="Q32" t="s">
        <v>76</v>
      </c>
    </row>
    <row r="33" spans="1:17" x14ac:dyDescent="0.25">
      <c r="A33" s="1">
        <v>31</v>
      </c>
      <c r="B33">
        <v>608124001000</v>
      </c>
      <c r="C33" t="s">
        <v>256</v>
      </c>
      <c r="D33" s="3">
        <v>37781</v>
      </c>
      <c r="E33" t="s">
        <v>257</v>
      </c>
      <c r="G33">
        <v>0</v>
      </c>
      <c r="H33">
        <v>23030</v>
      </c>
      <c r="I33">
        <v>21221</v>
      </c>
      <c r="J33">
        <v>9.6</v>
      </c>
      <c r="K33">
        <v>53.5</v>
      </c>
      <c r="L33" t="s">
        <v>258</v>
      </c>
      <c r="M33">
        <v>2800</v>
      </c>
      <c r="N33">
        <v>16</v>
      </c>
      <c r="O33">
        <v>1156</v>
      </c>
      <c r="P33">
        <v>11298</v>
      </c>
      <c r="Q33" t="s">
        <v>76</v>
      </c>
    </row>
    <row r="34" spans="1:17" x14ac:dyDescent="0.25">
      <c r="A34" s="1">
        <v>32</v>
      </c>
      <c r="B34">
        <v>608124001600</v>
      </c>
      <c r="C34" t="s">
        <v>259</v>
      </c>
      <c r="D34" s="3">
        <v>38634</v>
      </c>
      <c r="E34" t="s">
        <v>260</v>
      </c>
      <c r="F34" t="s">
        <v>239</v>
      </c>
      <c r="G34">
        <v>8.5</v>
      </c>
      <c r="H34">
        <v>27213</v>
      </c>
      <c r="I34">
        <v>24024</v>
      </c>
      <c r="J34">
        <v>7.6749999999999998</v>
      </c>
      <c r="K34">
        <v>39</v>
      </c>
      <c r="L34" t="s">
        <v>261</v>
      </c>
      <c r="M34">
        <v>0</v>
      </c>
      <c r="N34">
        <v>0</v>
      </c>
      <c r="O34">
        <v>0</v>
      </c>
      <c r="P34">
        <v>-15901</v>
      </c>
      <c r="Q34" t="s">
        <v>76</v>
      </c>
    </row>
    <row r="35" spans="1:17" x14ac:dyDescent="0.25">
      <c r="A35" s="1">
        <v>33</v>
      </c>
      <c r="B35">
        <v>608124001600</v>
      </c>
      <c r="C35" t="s">
        <v>259</v>
      </c>
      <c r="D35" s="3">
        <v>38634</v>
      </c>
      <c r="E35" t="s">
        <v>260</v>
      </c>
      <c r="F35" t="s">
        <v>239</v>
      </c>
      <c r="G35">
        <v>12.25</v>
      </c>
      <c r="H35">
        <v>24441</v>
      </c>
      <c r="I35">
        <v>21144</v>
      </c>
      <c r="J35">
        <v>9.625</v>
      </c>
      <c r="K35">
        <v>53.5</v>
      </c>
      <c r="L35" t="s">
        <v>240</v>
      </c>
      <c r="M35">
        <v>3000</v>
      </c>
      <c r="N35">
        <v>16</v>
      </c>
      <c r="O35">
        <v>420</v>
      </c>
      <c r="P35">
        <v>-15900</v>
      </c>
      <c r="Q35" t="s">
        <v>76</v>
      </c>
    </row>
    <row r="36" spans="1:17" x14ac:dyDescent="0.25">
      <c r="A36" s="1">
        <v>34</v>
      </c>
      <c r="B36">
        <v>608124001600</v>
      </c>
      <c r="C36" t="s">
        <v>259</v>
      </c>
      <c r="D36" s="3">
        <v>38634</v>
      </c>
      <c r="E36" t="s">
        <v>260</v>
      </c>
      <c r="F36" t="s">
        <v>73</v>
      </c>
      <c r="G36">
        <v>16.5</v>
      </c>
      <c r="H36">
        <v>21518</v>
      </c>
      <c r="I36">
        <v>0</v>
      </c>
      <c r="J36">
        <v>13.625</v>
      </c>
      <c r="K36">
        <v>88.2</v>
      </c>
      <c r="L36" t="s">
        <v>262</v>
      </c>
      <c r="M36">
        <v>7800</v>
      </c>
      <c r="N36">
        <v>14</v>
      </c>
      <c r="O36">
        <v>1898</v>
      </c>
      <c r="P36">
        <v>-15899</v>
      </c>
      <c r="Q36" t="s">
        <v>76</v>
      </c>
    </row>
    <row r="37" spans="1:17" x14ac:dyDescent="0.25">
      <c r="A37" s="1">
        <v>35</v>
      </c>
      <c r="B37">
        <v>608124001600</v>
      </c>
      <c r="C37" t="s">
        <v>259</v>
      </c>
      <c r="D37" s="3">
        <v>38634</v>
      </c>
      <c r="E37" t="s">
        <v>260</v>
      </c>
      <c r="F37" t="s">
        <v>73</v>
      </c>
      <c r="G37">
        <v>22</v>
      </c>
      <c r="H37">
        <v>15908</v>
      </c>
      <c r="I37">
        <v>11233</v>
      </c>
      <c r="J37">
        <v>17.937000000000001</v>
      </c>
      <c r="K37">
        <v>94</v>
      </c>
      <c r="L37" t="s">
        <v>263</v>
      </c>
      <c r="M37">
        <v>2650</v>
      </c>
      <c r="N37">
        <v>12</v>
      </c>
      <c r="O37">
        <v>2089</v>
      </c>
      <c r="P37">
        <v>-15898</v>
      </c>
      <c r="Q37" t="s">
        <v>76</v>
      </c>
    </row>
    <row r="38" spans="1:17" x14ac:dyDescent="0.25">
      <c r="A38" s="1">
        <v>36</v>
      </c>
      <c r="B38">
        <v>608124001600</v>
      </c>
      <c r="C38" t="s">
        <v>259</v>
      </c>
      <c r="D38" s="3">
        <v>38634</v>
      </c>
      <c r="E38" t="s">
        <v>260</v>
      </c>
      <c r="F38" t="s">
        <v>73</v>
      </c>
      <c r="G38">
        <v>26</v>
      </c>
      <c r="H38">
        <v>11540</v>
      </c>
      <c r="I38">
        <v>0</v>
      </c>
      <c r="J38">
        <v>22</v>
      </c>
      <c r="K38">
        <v>224</v>
      </c>
      <c r="L38" t="s">
        <v>255</v>
      </c>
      <c r="M38">
        <v>3300</v>
      </c>
      <c r="N38">
        <v>11</v>
      </c>
      <c r="O38">
        <v>8045</v>
      </c>
      <c r="P38">
        <v>-15897</v>
      </c>
      <c r="Q38" t="s">
        <v>76</v>
      </c>
    </row>
    <row r="39" spans="1:17" x14ac:dyDescent="0.25">
      <c r="A39" s="1">
        <v>37</v>
      </c>
      <c r="B39">
        <v>608124000500</v>
      </c>
      <c r="C39" t="s">
        <v>259</v>
      </c>
      <c r="D39" s="3">
        <v>36879</v>
      </c>
      <c r="E39" t="s">
        <v>264</v>
      </c>
      <c r="G39">
        <v>0</v>
      </c>
      <c r="H39">
        <v>23875</v>
      </c>
      <c r="I39">
        <v>0</v>
      </c>
      <c r="J39">
        <v>9.625</v>
      </c>
      <c r="K39">
        <v>58.5</v>
      </c>
      <c r="L39" t="s">
        <v>258</v>
      </c>
      <c r="M39">
        <v>4300</v>
      </c>
      <c r="O39">
        <v>2950</v>
      </c>
      <c r="P39">
        <v>7123</v>
      </c>
      <c r="Q39" t="s">
        <v>76</v>
      </c>
    </row>
    <row r="40" spans="1:17" x14ac:dyDescent="0.25">
      <c r="A40" s="1">
        <v>38</v>
      </c>
      <c r="B40">
        <v>608124004600</v>
      </c>
      <c r="C40" t="s">
        <v>259</v>
      </c>
      <c r="D40" s="3">
        <v>40181.000694444447</v>
      </c>
      <c r="E40" t="s">
        <v>265</v>
      </c>
      <c r="F40" t="s">
        <v>239</v>
      </c>
      <c r="G40">
        <v>21</v>
      </c>
      <c r="H40">
        <v>15023</v>
      </c>
      <c r="I40">
        <v>12431</v>
      </c>
      <c r="J40">
        <v>18</v>
      </c>
      <c r="K40">
        <v>105</v>
      </c>
      <c r="L40" t="s">
        <v>249</v>
      </c>
      <c r="M40">
        <v>1960</v>
      </c>
      <c r="N40">
        <v>11</v>
      </c>
      <c r="O40">
        <v>954</v>
      </c>
      <c r="P40">
        <v>-177679</v>
      </c>
      <c r="Q40" t="s">
        <v>76</v>
      </c>
    </row>
    <row r="41" spans="1:17" x14ac:dyDescent="0.25">
      <c r="A41" s="1">
        <v>39</v>
      </c>
      <c r="B41">
        <v>608124004600</v>
      </c>
      <c r="C41" t="s">
        <v>259</v>
      </c>
      <c r="D41" s="3">
        <v>40181.000694444447</v>
      </c>
      <c r="E41" t="s">
        <v>265</v>
      </c>
      <c r="F41" t="s">
        <v>73</v>
      </c>
      <c r="G41">
        <v>26</v>
      </c>
      <c r="H41">
        <v>12907</v>
      </c>
      <c r="I41">
        <v>0</v>
      </c>
      <c r="J41">
        <v>22</v>
      </c>
      <c r="K41">
        <v>224</v>
      </c>
      <c r="L41" t="s">
        <v>247</v>
      </c>
      <c r="M41">
        <v>3800</v>
      </c>
      <c r="N41">
        <v>10.3</v>
      </c>
      <c r="O41">
        <v>10606</v>
      </c>
      <c r="P41">
        <v>-177678</v>
      </c>
      <c r="Q41" t="s">
        <v>76</v>
      </c>
    </row>
    <row r="42" spans="1:17" x14ac:dyDescent="0.25">
      <c r="A42" s="1">
        <v>40</v>
      </c>
      <c r="B42">
        <v>608124004601</v>
      </c>
      <c r="C42" t="s">
        <v>259</v>
      </c>
      <c r="D42" s="3">
        <v>40216.000694444447</v>
      </c>
      <c r="E42" t="s">
        <v>266</v>
      </c>
      <c r="F42" t="s">
        <v>73</v>
      </c>
      <c r="G42">
        <v>17</v>
      </c>
      <c r="H42">
        <v>23639</v>
      </c>
      <c r="I42">
        <v>0</v>
      </c>
      <c r="J42">
        <v>14</v>
      </c>
      <c r="K42">
        <v>112.6</v>
      </c>
      <c r="L42" t="s">
        <v>237</v>
      </c>
      <c r="M42">
        <v>3900</v>
      </c>
      <c r="N42">
        <v>14.7</v>
      </c>
      <c r="O42">
        <v>1067</v>
      </c>
      <c r="P42">
        <v>-179545</v>
      </c>
      <c r="Q42" t="s">
        <v>76</v>
      </c>
    </row>
    <row r="43" spans="1:17" x14ac:dyDescent="0.25">
      <c r="A43" s="1">
        <v>41</v>
      </c>
      <c r="B43">
        <v>608124004601</v>
      </c>
      <c r="C43" t="s">
        <v>259</v>
      </c>
      <c r="D43" s="3">
        <v>40216.000694444447</v>
      </c>
      <c r="E43" t="s">
        <v>266</v>
      </c>
      <c r="F43" t="s">
        <v>239</v>
      </c>
      <c r="G43">
        <v>19</v>
      </c>
      <c r="H43">
        <v>21530</v>
      </c>
      <c r="I43">
        <v>12101</v>
      </c>
      <c r="J43">
        <v>16</v>
      </c>
      <c r="K43">
        <v>97</v>
      </c>
      <c r="L43" t="s">
        <v>240</v>
      </c>
      <c r="M43">
        <v>4050</v>
      </c>
      <c r="N43">
        <v>13.2</v>
      </c>
      <c r="O43">
        <v>1179</v>
      </c>
      <c r="P43">
        <v>-179544</v>
      </c>
      <c r="Q43" t="s">
        <v>76</v>
      </c>
    </row>
    <row r="44" spans="1:17" x14ac:dyDescent="0.25">
      <c r="A44" s="1">
        <v>42</v>
      </c>
      <c r="B44">
        <v>608124004601</v>
      </c>
      <c r="C44" t="s">
        <v>259</v>
      </c>
      <c r="D44" s="3">
        <v>40216.000694444447</v>
      </c>
      <c r="E44" t="s">
        <v>266</v>
      </c>
      <c r="F44" t="s">
        <v>239</v>
      </c>
      <c r="G44">
        <v>21</v>
      </c>
      <c r="H44">
        <v>15023</v>
      </c>
      <c r="I44">
        <v>12431</v>
      </c>
      <c r="J44">
        <v>18</v>
      </c>
      <c r="K44">
        <v>105</v>
      </c>
      <c r="L44" t="s">
        <v>249</v>
      </c>
      <c r="M44">
        <v>1960</v>
      </c>
      <c r="N44">
        <v>11</v>
      </c>
      <c r="O44">
        <v>954</v>
      </c>
      <c r="P44">
        <v>-179543</v>
      </c>
      <c r="Q44" t="s">
        <v>76</v>
      </c>
    </row>
    <row r="45" spans="1:17" x14ac:dyDescent="0.25">
      <c r="A45" s="1">
        <v>43</v>
      </c>
      <c r="B45">
        <v>608124004601</v>
      </c>
      <c r="C45" t="s">
        <v>259</v>
      </c>
      <c r="D45" s="3">
        <v>40216.000694444447</v>
      </c>
      <c r="E45" t="s">
        <v>266</v>
      </c>
      <c r="F45" t="s">
        <v>73</v>
      </c>
      <c r="G45">
        <v>26</v>
      </c>
      <c r="H45">
        <v>12907</v>
      </c>
      <c r="I45">
        <v>0</v>
      </c>
      <c r="J45">
        <v>22</v>
      </c>
      <c r="K45">
        <v>224</v>
      </c>
      <c r="L45" t="s">
        <v>247</v>
      </c>
      <c r="M45">
        <v>3800</v>
      </c>
      <c r="N45">
        <v>10.3</v>
      </c>
      <c r="O45">
        <v>10606</v>
      </c>
      <c r="P45">
        <v>-179542</v>
      </c>
      <c r="Q45" t="s">
        <v>76</v>
      </c>
    </row>
    <row r="46" spans="1:17" x14ac:dyDescent="0.25">
      <c r="A46" s="1">
        <v>44</v>
      </c>
      <c r="B46">
        <v>608124001601</v>
      </c>
      <c r="C46" t="s">
        <v>259</v>
      </c>
      <c r="D46" s="3">
        <v>38718.000694444447</v>
      </c>
      <c r="E46" t="s">
        <v>267</v>
      </c>
      <c r="F46" t="s">
        <v>239</v>
      </c>
      <c r="G46">
        <v>14.5</v>
      </c>
      <c r="H46">
        <v>23988</v>
      </c>
      <c r="I46">
        <v>21015</v>
      </c>
      <c r="J46">
        <v>11.875</v>
      </c>
      <c r="K46">
        <v>71.8</v>
      </c>
      <c r="L46" t="s">
        <v>261</v>
      </c>
      <c r="M46">
        <v>4981</v>
      </c>
      <c r="N46">
        <v>16</v>
      </c>
      <c r="O46">
        <v>769</v>
      </c>
      <c r="P46">
        <v>-22162</v>
      </c>
      <c r="Q46" t="s">
        <v>76</v>
      </c>
    </row>
    <row r="47" spans="1:17" x14ac:dyDescent="0.25">
      <c r="A47" s="1">
        <v>45</v>
      </c>
      <c r="B47">
        <v>608124001601</v>
      </c>
      <c r="C47" t="s">
        <v>259</v>
      </c>
      <c r="D47" s="3">
        <v>38718.000694444447</v>
      </c>
      <c r="E47" t="s">
        <v>267</v>
      </c>
      <c r="F47" t="s">
        <v>73</v>
      </c>
      <c r="G47">
        <v>16.5</v>
      </c>
      <c r="H47">
        <v>21217</v>
      </c>
      <c r="I47">
        <v>0</v>
      </c>
      <c r="J47">
        <v>13.625</v>
      </c>
      <c r="K47">
        <v>88.2</v>
      </c>
      <c r="L47" t="s">
        <v>262</v>
      </c>
      <c r="M47">
        <v>7800</v>
      </c>
      <c r="N47">
        <v>14</v>
      </c>
      <c r="O47">
        <v>1898</v>
      </c>
      <c r="P47">
        <v>-22161</v>
      </c>
      <c r="Q47" t="s">
        <v>76</v>
      </c>
    </row>
    <row r="48" spans="1:17" x14ac:dyDescent="0.25">
      <c r="A48" s="1">
        <v>46</v>
      </c>
      <c r="B48">
        <v>608124001601</v>
      </c>
      <c r="C48" t="s">
        <v>259</v>
      </c>
      <c r="D48" s="3">
        <v>38718.000694444447</v>
      </c>
      <c r="E48" t="s">
        <v>267</v>
      </c>
      <c r="F48" t="s">
        <v>73</v>
      </c>
      <c r="G48">
        <v>22</v>
      </c>
      <c r="H48">
        <v>15908</v>
      </c>
      <c r="I48">
        <v>11233</v>
      </c>
      <c r="J48">
        <v>17.937000000000001</v>
      </c>
      <c r="K48">
        <v>94</v>
      </c>
      <c r="L48" t="s">
        <v>263</v>
      </c>
      <c r="M48">
        <v>2650</v>
      </c>
      <c r="N48">
        <v>12</v>
      </c>
      <c r="O48">
        <v>2089</v>
      </c>
      <c r="P48">
        <v>-22160</v>
      </c>
      <c r="Q48" t="s">
        <v>76</v>
      </c>
    </row>
    <row r="49" spans="1:17" x14ac:dyDescent="0.25">
      <c r="A49" s="1">
        <v>47</v>
      </c>
      <c r="B49">
        <v>608124001601</v>
      </c>
      <c r="C49" t="s">
        <v>259</v>
      </c>
      <c r="D49" s="3">
        <v>38718.000694444447</v>
      </c>
      <c r="E49" t="s">
        <v>267</v>
      </c>
      <c r="F49" t="s">
        <v>73</v>
      </c>
      <c r="G49">
        <v>26</v>
      </c>
      <c r="H49">
        <v>11540</v>
      </c>
      <c r="I49">
        <v>0</v>
      </c>
      <c r="J49">
        <v>22</v>
      </c>
      <c r="K49">
        <v>224</v>
      </c>
      <c r="L49" t="s">
        <v>255</v>
      </c>
      <c r="M49">
        <v>3300</v>
      </c>
      <c r="N49">
        <v>11</v>
      </c>
      <c r="O49">
        <v>8045</v>
      </c>
      <c r="P49">
        <v>-22159</v>
      </c>
      <c r="Q49" t="s">
        <v>76</v>
      </c>
    </row>
    <row r="50" spans="1:17" x14ac:dyDescent="0.25">
      <c r="A50" s="1">
        <v>48</v>
      </c>
      <c r="B50">
        <v>608124008100</v>
      </c>
      <c r="C50" t="s">
        <v>268</v>
      </c>
      <c r="D50" s="3">
        <v>41364</v>
      </c>
      <c r="E50" t="s">
        <v>269</v>
      </c>
      <c r="F50" t="s">
        <v>239</v>
      </c>
      <c r="G50">
        <v>21</v>
      </c>
      <c r="H50">
        <v>12512</v>
      </c>
      <c r="I50">
        <v>12371</v>
      </c>
      <c r="J50">
        <v>18</v>
      </c>
      <c r="K50">
        <v>117</v>
      </c>
      <c r="L50" t="s">
        <v>246</v>
      </c>
      <c r="M50">
        <v>0</v>
      </c>
      <c r="N50">
        <v>0</v>
      </c>
      <c r="O50">
        <v>0</v>
      </c>
      <c r="P50">
        <v>-242998</v>
      </c>
      <c r="Q50" t="s">
        <v>76</v>
      </c>
    </row>
    <row r="51" spans="1:17" x14ac:dyDescent="0.25">
      <c r="A51" s="1">
        <v>49</v>
      </c>
      <c r="B51">
        <v>608124008100</v>
      </c>
      <c r="C51" t="s">
        <v>268</v>
      </c>
      <c r="D51" s="3">
        <v>41364</v>
      </c>
      <c r="E51" t="s">
        <v>269</v>
      </c>
      <c r="F51" t="s">
        <v>73</v>
      </c>
      <c r="G51">
        <v>26</v>
      </c>
      <c r="H51">
        <v>12280</v>
      </c>
      <c r="I51">
        <v>0</v>
      </c>
      <c r="J51">
        <v>22</v>
      </c>
      <c r="K51">
        <v>224</v>
      </c>
      <c r="L51" t="s">
        <v>247</v>
      </c>
      <c r="M51">
        <v>2210</v>
      </c>
      <c r="N51">
        <v>10</v>
      </c>
      <c r="O51">
        <v>7787</v>
      </c>
      <c r="P51">
        <v>-242857</v>
      </c>
      <c r="Q51" t="s">
        <v>76</v>
      </c>
    </row>
    <row r="52" spans="1:17" x14ac:dyDescent="0.25">
      <c r="A52" s="1">
        <v>50</v>
      </c>
      <c r="B52">
        <v>608124008101</v>
      </c>
      <c r="C52" t="s">
        <v>268</v>
      </c>
      <c r="D52" s="3">
        <v>41420</v>
      </c>
      <c r="E52" t="s">
        <v>270</v>
      </c>
      <c r="F52" t="s">
        <v>239</v>
      </c>
      <c r="G52">
        <v>19.5</v>
      </c>
      <c r="H52">
        <v>22125</v>
      </c>
      <c r="I52">
        <v>11684</v>
      </c>
      <c r="J52">
        <v>16</v>
      </c>
      <c r="K52">
        <v>97</v>
      </c>
      <c r="L52" t="s">
        <v>251</v>
      </c>
      <c r="M52">
        <v>3700</v>
      </c>
      <c r="N52">
        <v>13</v>
      </c>
      <c r="O52">
        <v>2033</v>
      </c>
      <c r="P52">
        <v>-246834</v>
      </c>
      <c r="Q52" t="s">
        <v>76</v>
      </c>
    </row>
    <row r="53" spans="1:17" x14ac:dyDescent="0.25">
      <c r="A53" s="1">
        <v>51</v>
      </c>
      <c r="B53">
        <v>608124008101</v>
      </c>
      <c r="C53" t="s">
        <v>268</v>
      </c>
      <c r="D53" s="3">
        <v>41420</v>
      </c>
      <c r="E53" t="s">
        <v>270</v>
      </c>
      <c r="F53" t="s">
        <v>239</v>
      </c>
      <c r="G53">
        <v>21</v>
      </c>
      <c r="H53">
        <v>12512</v>
      </c>
      <c r="I53">
        <v>12371</v>
      </c>
      <c r="J53">
        <v>18</v>
      </c>
      <c r="K53">
        <v>117</v>
      </c>
      <c r="L53" t="s">
        <v>246</v>
      </c>
      <c r="M53">
        <v>0</v>
      </c>
      <c r="N53">
        <v>0</v>
      </c>
      <c r="O53">
        <v>0</v>
      </c>
      <c r="P53">
        <v>-246833</v>
      </c>
      <c r="Q53" t="s">
        <v>76</v>
      </c>
    </row>
    <row r="54" spans="1:17" x14ac:dyDescent="0.25">
      <c r="A54" s="1">
        <v>52</v>
      </c>
      <c r="B54">
        <v>608124008101</v>
      </c>
      <c r="C54" t="s">
        <v>268</v>
      </c>
      <c r="D54" s="3">
        <v>41420</v>
      </c>
      <c r="E54" t="s">
        <v>270</v>
      </c>
      <c r="F54" t="s">
        <v>73</v>
      </c>
      <c r="G54">
        <v>26</v>
      </c>
      <c r="H54">
        <v>12280</v>
      </c>
      <c r="I54">
        <v>0</v>
      </c>
      <c r="J54">
        <v>22</v>
      </c>
      <c r="K54">
        <v>224</v>
      </c>
      <c r="L54" t="s">
        <v>247</v>
      </c>
      <c r="M54">
        <v>2210</v>
      </c>
      <c r="N54">
        <v>10</v>
      </c>
      <c r="O54">
        <v>7787</v>
      </c>
      <c r="P54">
        <v>-246832</v>
      </c>
      <c r="Q54" t="s">
        <v>76</v>
      </c>
    </row>
    <row r="55" spans="1:17" x14ac:dyDescent="0.25">
      <c r="A55" s="1">
        <v>53</v>
      </c>
      <c r="B55">
        <v>608124004700</v>
      </c>
      <c r="C55" t="s">
        <v>271</v>
      </c>
      <c r="D55" s="3">
        <v>41007</v>
      </c>
      <c r="E55" t="s">
        <v>272</v>
      </c>
      <c r="F55" t="s">
        <v>73</v>
      </c>
      <c r="G55">
        <v>26</v>
      </c>
      <c r="H55">
        <v>12050</v>
      </c>
      <c r="I55">
        <v>0</v>
      </c>
      <c r="J55">
        <v>22</v>
      </c>
      <c r="K55">
        <v>224</v>
      </c>
      <c r="L55" t="s">
        <v>247</v>
      </c>
      <c r="M55">
        <v>2500</v>
      </c>
      <c r="N55">
        <v>10.6</v>
      </c>
      <c r="O55">
        <v>9264</v>
      </c>
      <c r="P55">
        <v>-217787</v>
      </c>
      <c r="Q55" t="s">
        <v>76</v>
      </c>
    </row>
    <row r="56" spans="1:17" x14ac:dyDescent="0.25">
      <c r="A56" s="1">
        <v>54</v>
      </c>
      <c r="B56">
        <v>608124008200</v>
      </c>
      <c r="C56" t="s">
        <v>273</v>
      </c>
      <c r="D56" s="3">
        <v>41266</v>
      </c>
      <c r="E56" t="s">
        <v>274</v>
      </c>
      <c r="F56" t="s">
        <v>73</v>
      </c>
      <c r="G56">
        <v>26</v>
      </c>
      <c r="H56">
        <v>12000</v>
      </c>
      <c r="I56">
        <v>0</v>
      </c>
      <c r="J56">
        <v>22</v>
      </c>
      <c r="K56">
        <v>224</v>
      </c>
      <c r="L56" t="s">
        <v>275</v>
      </c>
      <c r="O56">
        <v>1970</v>
      </c>
      <c r="P56">
        <v>-238234</v>
      </c>
      <c r="Q56" t="s">
        <v>76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Charts</vt:lpstr>
      </vt:variant>
      <vt:variant>
        <vt:i4>4</vt:i4>
      </vt:variant>
    </vt:vector>
  </HeadingPairs>
  <TitlesOfParts>
    <vt:vector size="10" baseType="lpstr">
      <vt:lpstr>footprint_data</vt:lpstr>
      <vt:lpstr>well_data</vt:lpstr>
      <vt:lpstr>cumulative_production</vt:lpstr>
      <vt:lpstr>production_rate</vt:lpstr>
      <vt:lpstr>completions</vt:lpstr>
      <vt:lpstr>casing_programs</vt:lpstr>
      <vt:lpstr>prod</vt:lpstr>
      <vt:lpstr>footprint</vt:lpstr>
      <vt:lpstr>footprint_CA</vt:lpstr>
      <vt:lpstr>footprint_CH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Vamsee Achanta</cp:lastModifiedBy>
  <dcterms:created xsi:type="dcterms:W3CDTF">2021-06-18T19:18:44Z</dcterms:created>
  <dcterms:modified xsi:type="dcterms:W3CDTF">2022-12-09T01:34:09Z</dcterms:modified>
</cp:coreProperties>
</file>