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yinc-my.sharepoint.com/personal/vamsee_achanta_oxy_com/Documents/020 BSEE/papers/2021-04/world_oil_summary_tables/"/>
    </mc:Choice>
  </mc:AlternateContent>
  <xr:revisionPtr revIDLastSave="25" documentId="8_{DA132AB4-1008-4084-8FBA-F096AE467B72}" xr6:coauthVersionLast="45" xr6:coauthVersionMax="45" xr10:uidLastSave="{215A3C07-A99B-4F39-82F3-A50997EE76F1}"/>
  <bookViews>
    <workbookView xWindow="-120" yWindow="-120" windowWidth="29040" windowHeight="15840" xr2:uid="{00000000-000D-0000-FFFF-FFFF00000000}"/>
  </bookViews>
  <sheets>
    <sheet name="Julia_well_drill_info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B20" i="1"/>
  <c r="K20" i="1"/>
  <c r="G20" i="1"/>
  <c r="F20" i="1"/>
  <c r="E20" i="1"/>
  <c r="D20" i="1"/>
  <c r="C20" i="1"/>
  <c r="J4" i="1" l="1"/>
  <c r="J6" i="1"/>
  <c r="J5" i="1"/>
  <c r="K14" i="1" l="1"/>
  <c r="L12" i="1" l="1"/>
  <c r="L10" i="1"/>
  <c r="L8" i="1"/>
  <c r="K10" i="1" l="1"/>
  <c r="K8" i="1"/>
</calcChain>
</file>

<file path=xl/sharedStrings.xml><?xml version="1.0" encoding="utf-8"?>
<sst xmlns="http://schemas.openxmlformats.org/spreadsheetml/2006/main" count="49" uniqueCount="33">
  <si>
    <t xml:space="preserve">   </t>
  </si>
  <si>
    <t>DC101</t>
  </si>
  <si>
    <t>JU102</t>
  </si>
  <si>
    <t>JU103</t>
  </si>
  <si>
    <t>JU104</t>
  </si>
  <si>
    <t>JU105</t>
  </si>
  <si>
    <t>JU106</t>
  </si>
  <si>
    <t>Units</t>
  </si>
  <si>
    <t>Rig(s)</t>
  </si>
  <si>
    <t>T.O. DEEPWATER NAUTILUS, VALARIS DS-18 (ROWAN RELENTLESS)</t>
  </si>
  <si>
    <t>MAERSK VIKING, unknown rig</t>
  </si>
  <si>
    <t>MAERSK VIKING, VALARIS DS-18 (ROWAN RELENTLESS)</t>
  </si>
  <si>
    <t>MAERSK VIKING</t>
  </si>
  <si>
    <t>-</t>
  </si>
  <si>
    <t>Sidetrack and Bypass</t>
  </si>
  <si>
    <t>ST00BP00</t>
  </si>
  <si>
    <t>ST01BP00</t>
  </si>
  <si>
    <t>ST00BP01</t>
  </si>
  <si>
    <t>Water Depth</t>
  </si>
  <si>
    <t>ft</t>
  </si>
  <si>
    <t>Total Measured Depth</t>
  </si>
  <si>
    <t>*****</t>
  </si>
  <si>
    <t>Total Vertical Depth</t>
  </si>
  <si>
    <t>Drilling Footage</t>
  </si>
  <si>
    <t>Drilling Days</t>
  </si>
  <si>
    <t>days</t>
  </si>
  <si>
    <t>Drilling Days per 10,000 ft</t>
  </si>
  <si>
    <t>Completion Days</t>
  </si>
  <si>
    <t>Spud Date</t>
  </si>
  <si>
    <t>Total Depth Date</t>
  </si>
  <si>
    <t>Rig Last Date on Well</t>
  </si>
  <si>
    <t>Max Mud Weight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</si>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</sst>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/>
    <xf numFmtId="164" fontId="0" fillId="0" borderId="0" xfId="42" applyNumberFormat="1" applyFont="1"/>
    <xf numFmtId="1" fontId="0" fillId="0" borderId="0" xfId="0" applyNumberFormat="1"/>
    <xf numFmtId="170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L16" sqref="L16"/>
    </sheetView>
  </sheetViews>
  <sheetFormatPr defaultRowHeight="15" x14ac:dyDescent="0.25"/>
  <cols>
    <col min="1" max="1" width="26.85546875" customWidth="1"/>
    <col min="2" max="8" width="15.7109375" customWidth="1"/>
    <col min="10" max="10" width="10.5703125" bestFit="1" customWidth="1"/>
  </cols>
  <sheetData>
    <row r="1" spans="1:12" x14ac:dyDescent="0.25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2" ht="90" x14ac:dyDescent="0.25">
      <c r="A2" t="s">
        <v>8</v>
      </c>
      <c r="B2" s="2" t="s">
        <v>9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12</v>
      </c>
      <c r="I2" t="s">
        <v>13</v>
      </c>
    </row>
    <row r="3" spans="1:12" x14ac:dyDescent="0.25">
      <c r="A3" t="s">
        <v>14</v>
      </c>
      <c r="B3" t="s">
        <v>15</v>
      </c>
      <c r="C3" t="s">
        <v>15</v>
      </c>
      <c r="D3" t="s">
        <v>16</v>
      </c>
      <c r="E3" t="s">
        <v>15</v>
      </c>
      <c r="F3" t="s">
        <v>15</v>
      </c>
      <c r="G3" t="s">
        <v>16</v>
      </c>
      <c r="H3" t="s">
        <v>17</v>
      </c>
      <c r="I3" t="s">
        <v>13</v>
      </c>
    </row>
    <row r="4" spans="1:12" x14ac:dyDescent="0.25">
      <c r="A4" t="s">
        <v>18</v>
      </c>
      <c r="B4">
        <v>7087</v>
      </c>
      <c r="C4">
        <v>7138</v>
      </c>
      <c r="D4">
        <v>7143</v>
      </c>
      <c r="E4">
        <v>7138</v>
      </c>
      <c r="F4">
        <v>7148</v>
      </c>
      <c r="G4">
        <v>7147</v>
      </c>
      <c r="H4">
        <v>7139</v>
      </c>
      <c r="I4" t="s">
        <v>19</v>
      </c>
      <c r="J4" s="4">
        <f>AVERAGE(B4:G4)</f>
        <v>7133.5</v>
      </c>
    </row>
    <row r="5" spans="1:12" x14ac:dyDescent="0.25">
      <c r="A5" t="s">
        <v>20</v>
      </c>
      <c r="B5">
        <v>31800</v>
      </c>
      <c r="C5">
        <v>30944</v>
      </c>
      <c r="D5">
        <v>30483</v>
      </c>
      <c r="E5">
        <v>31400</v>
      </c>
      <c r="F5">
        <v>31315</v>
      </c>
      <c r="G5">
        <v>31472</v>
      </c>
      <c r="H5" t="s">
        <v>21</v>
      </c>
      <c r="I5" t="s">
        <v>19</v>
      </c>
      <c r="J5" s="4">
        <f>AVERAGE(B5:G5)</f>
        <v>31235.666666666668</v>
      </c>
    </row>
    <row r="6" spans="1:12" x14ac:dyDescent="0.25">
      <c r="A6" t="s">
        <v>22</v>
      </c>
      <c r="B6">
        <v>31788</v>
      </c>
      <c r="C6">
        <v>30685</v>
      </c>
      <c r="D6">
        <v>30453</v>
      </c>
      <c r="E6">
        <v>30815</v>
      </c>
      <c r="F6">
        <v>30310</v>
      </c>
      <c r="G6">
        <v>28961</v>
      </c>
      <c r="H6" t="s">
        <v>21</v>
      </c>
      <c r="I6" t="s">
        <v>19</v>
      </c>
      <c r="J6" s="4">
        <f>AVERAGE(B6:G6)</f>
        <v>30502</v>
      </c>
    </row>
    <row r="7" spans="1:12" x14ac:dyDescent="0.25">
      <c r="A7" t="s">
        <v>23</v>
      </c>
      <c r="B7">
        <v>24713</v>
      </c>
      <c r="C7">
        <v>23806</v>
      </c>
      <c r="D7">
        <v>23340</v>
      </c>
      <c r="E7">
        <v>24262</v>
      </c>
      <c r="F7">
        <v>24167</v>
      </c>
      <c r="G7">
        <v>24325</v>
      </c>
      <c r="I7" t="s">
        <v>19</v>
      </c>
    </row>
    <row r="8" spans="1:12" x14ac:dyDescent="0.25">
      <c r="A8" t="s">
        <v>24</v>
      </c>
      <c r="B8">
        <v>130</v>
      </c>
      <c r="C8">
        <v>163</v>
      </c>
      <c r="D8">
        <v>205</v>
      </c>
      <c r="E8">
        <v>114</v>
      </c>
      <c r="F8">
        <v>139</v>
      </c>
      <c r="G8">
        <v>225</v>
      </c>
      <c r="H8">
        <v>0</v>
      </c>
      <c r="I8" t="s">
        <v>25</v>
      </c>
      <c r="K8">
        <f>SUM(B8:J8)</f>
        <v>976</v>
      </c>
      <c r="L8">
        <f>AVERAGE(C8:G8)</f>
        <v>169.2</v>
      </c>
    </row>
    <row r="9" spans="1:12" x14ac:dyDescent="0.25">
      <c r="A9" t="s">
        <v>26</v>
      </c>
      <c r="B9">
        <v>53</v>
      </c>
      <c r="C9">
        <v>68</v>
      </c>
      <c r="D9">
        <v>88</v>
      </c>
      <c r="E9">
        <v>47</v>
      </c>
      <c r="F9">
        <v>58</v>
      </c>
      <c r="G9">
        <v>92</v>
      </c>
      <c r="I9" t="s">
        <v>25</v>
      </c>
      <c r="K9" s="3">
        <f>AVERAGE(B9:G9)</f>
        <v>67.666666666666671</v>
      </c>
    </row>
    <row r="10" spans="1:12" x14ac:dyDescent="0.25">
      <c r="A10" t="s">
        <v>27</v>
      </c>
      <c r="B10">
        <v>0</v>
      </c>
      <c r="C10">
        <v>98</v>
      </c>
      <c r="D10">
        <v>184</v>
      </c>
      <c r="E10">
        <v>0</v>
      </c>
      <c r="F10">
        <v>66</v>
      </c>
      <c r="G10">
        <v>98</v>
      </c>
      <c r="H10">
        <v>0</v>
      </c>
      <c r="I10" t="s">
        <v>25</v>
      </c>
      <c r="K10">
        <f>SUM(B10:J10)</f>
        <v>446</v>
      </c>
      <c r="L10">
        <f>AVERAGE(C10:G10)</f>
        <v>89.2</v>
      </c>
    </row>
    <row r="11" spans="1:12" x14ac:dyDescent="0.25">
      <c r="A11" t="s">
        <v>28</v>
      </c>
      <c r="B11" s="1">
        <v>39066</v>
      </c>
      <c r="C11" s="1">
        <v>41830</v>
      </c>
      <c r="D11" s="1">
        <v>39495</v>
      </c>
      <c r="E11" s="1">
        <v>42298</v>
      </c>
      <c r="F11" s="1">
        <v>42413</v>
      </c>
      <c r="G11" s="1">
        <v>42616</v>
      </c>
      <c r="H11" s="1">
        <v>43595</v>
      </c>
      <c r="I11" t="s">
        <v>13</v>
      </c>
    </row>
    <row r="12" spans="1:12" x14ac:dyDescent="0.25">
      <c r="A12" t="s">
        <v>29</v>
      </c>
      <c r="B12" s="1">
        <v>39179</v>
      </c>
      <c r="C12" s="1">
        <v>41946</v>
      </c>
      <c r="D12" s="1">
        <v>42061</v>
      </c>
      <c r="E12" s="1">
        <v>42381</v>
      </c>
      <c r="F12" s="1">
        <v>42551</v>
      </c>
      <c r="G12" s="1">
        <v>42881</v>
      </c>
      <c r="H12" s="1">
        <v>43786</v>
      </c>
      <c r="I12" t="s">
        <v>13</v>
      </c>
      <c r="L12">
        <f>SUM(L8:L11)</f>
        <v>258.39999999999998</v>
      </c>
    </row>
    <row r="13" spans="1:12" x14ac:dyDescent="0.25">
      <c r="A13" t="s">
        <v>30</v>
      </c>
      <c r="B13" s="1">
        <v>43649</v>
      </c>
      <c r="C13" s="1">
        <v>42486</v>
      </c>
      <c r="D13" s="1">
        <v>42463</v>
      </c>
      <c r="E13" s="1">
        <v>43705</v>
      </c>
      <c r="F13" s="1">
        <v>43065</v>
      </c>
      <c r="G13" s="1">
        <v>42980</v>
      </c>
      <c r="I13" t="s">
        <v>13</v>
      </c>
    </row>
    <row r="14" spans="1:12" x14ac:dyDescent="0.25">
      <c r="A14" t="s">
        <v>31</v>
      </c>
      <c r="B14">
        <v>14.1</v>
      </c>
      <c r="C14">
        <v>16</v>
      </c>
      <c r="D14">
        <v>14.5</v>
      </c>
      <c r="E14">
        <v>14.2</v>
      </c>
      <c r="F14">
        <v>16</v>
      </c>
      <c r="G14">
        <v>14.8</v>
      </c>
      <c r="I14" t="s">
        <v>32</v>
      </c>
      <c r="K14">
        <f>K8+K10</f>
        <v>1422</v>
      </c>
    </row>
    <row r="20" spans="2:11" x14ac:dyDescent="0.25">
      <c r="B20" s="6">
        <f>B8/B7*10000</f>
        <v>52.603892688058913</v>
      </c>
      <c r="C20" s="6">
        <f t="shared" ref="C20:G20" si="0">C8/C7*10000</f>
        <v>68.470133579769808</v>
      </c>
      <c r="D20" s="6">
        <f t="shared" si="0"/>
        <v>87.832047986289624</v>
      </c>
      <c r="E20" s="6">
        <f t="shared" si="0"/>
        <v>46.987057950704809</v>
      </c>
      <c r="F20" s="6">
        <f t="shared" si="0"/>
        <v>57.51644804899243</v>
      </c>
      <c r="G20" s="6">
        <f t="shared" si="0"/>
        <v>92.497430626927027</v>
      </c>
      <c r="K20" s="5">
        <f>AVERAGE(B20:G20)</f>
        <v>67.651168480123758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Julia_well_drill_info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Achanta, Vamsee S</cp:lastModifiedBy>
  <dcterms:created xsi:type="dcterms:W3CDTF">2020-08-28T21:28:48Z</dcterms:created>
  <dcterms:modified xsi:type="dcterms:W3CDTF">2021-07-04T23:02:10Z</dcterms:modified>
</cp:coreProperties>
</file>