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- 1" sheetId="1" r:id="rId4"/>
    <sheet state="visible" name="Exercise - 2" sheetId="2" r:id="rId5"/>
    <sheet state="visible" name="Exercise -3" sheetId="3" r:id="rId6"/>
    <sheet state="visible" name="Exercise - 4" sheetId="4" r:id="rId7"/>
    <sheet state="visible" name="Exercise - 5" sheetId="5" r:id="rId8"/>
    <sheet state="visible" name="Exercise -6" sheetId="6" r:id="rId9"/>
  </sheets>
  <definedNames/>
  <calcPr/>
  <extLst>
    <ext uri="GoogleSheetsCustomDataVersion2">
      <go:sheetsCustomData xmlns:go="http://customooxmlschemas.google.com/" r:id="rId10" roundtripDataChecksum="X6kTCdfW0DDdYk3LSZu3eFSEtCoYweQT1TiKBiCQQh0="/>
    </ext>
  </extLst>
</workbook>
</file>

<file path=xl/sharedStrings.xml><?xml version="1.0" encoding="utf-8"?>
<sst xmlns="http://schemas.openxmlformats.org/spreadsheetml/2006/main" count="143" uniqueCount="108">
  <si>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</si>
  <si>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</si>
  <si>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</si>
  <si>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</si>
  <si>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</si>
  <si>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</si>
  <si>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</si>
  <si>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</si>
  <si>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</si>
  <si>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</si>
  <si>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</si>
  <si>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</si>
  <si>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</si>
  <si>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</si>
  <si>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</si>
  <si>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</si>
  <si>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</si>
  <si>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</si>
  <si>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</si>
  <si>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</si>
  <si>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</si>
  <si>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</si>
  <si>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</si>
  <si>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</si>
  <si>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</si>
  <si>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</si>
  <si>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</si>
  <si>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</si>
  <si>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</si>
  <si>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</si>
  <si>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</si>
  <si>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</si>
  <si>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</si>
  <si>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</si>
  <si>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</si>
  <si>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</si>
  <si>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</si>
  <si>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</si>
  <si>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</t>
  </si>
  <si>
    <t>How many numerical answers appear in column C - Amount?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</si>
  <si>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</si>
  <si>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</si>
  <si>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</si>
  <si>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</si>
  <si>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</si>
  <si>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</si>
  <si>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 xml:space="preserve">Solve by using formulas 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</si>
  <si>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</si>
  <si>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</si>
  <si>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</si>
  <si>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</si>
  <si>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</si>
  <si>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</si>
  <si>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</si>
  <si>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</si>
  <si>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</si>
  <si>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</si>
  <si>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</si>
  <si>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</si>
  <si>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</si>
  <si>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</si>
  <si>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</si>
  <si>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</si>
  <si>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</si>
  <si>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2nd best and 3rd best weight?</t>
  </si>
  <si>
    <t>what is the 4th least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</si>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</sst>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b/>
      <sz val="16.0"/>
      <color theme="1"/>
      <name val="Calibri"/>
    </font>
    <font>
      <sz val="16.0"/>
      <color theme="1"/>
      <name val="Arial"/>
    </font>
    <font>
      <sz val="11.0"/>
      <color theme="1"/>
      <name val="Arial"/>
    </font>
    <font>
      <sz val="16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sz val="18.0"/>
      <color theme="1"/>
      <name val="Calibri"/>
    </font>
    <font>
      <sz val="18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4.0"/>
      <color theme="1"/>
      <name val="Calibri"/>
    </font>
    <font>
      <sz val="14.0"/>
      <color theme="1"/>
      <name val="Arial"/>
    </font>
    <font/>
    <font>
      <sz val="14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2.0"/>
      <color rgb="FF000000"/>
      <name val="Calibri"/>
    </font>
    <font>
      <b/>
      <u/>
      <sz val="12.0"/>
      <color rgb="FF374151"/>
      <name val="Calibri"/>
    </font>
    <font>
      <u/>
      <sz val="11.0"/>
      <color theme="10"/>
      <name val="Calibri"/>
    </font>
    <font>
      <sz val="12.0"/>
      <color rgb="FF374151"/>
      <name val="Calibri"/>
    </font>
    <font>
      <b/>
      <u/>
      <sz val="12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  <bottom/>
    </border>
    <border>
      <right/>
      <top/>
      <bottom/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1" fillId="2" fontId="6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vertical="center"/>
    </xf>
    <xf borderId="2" fillId="3" fontId="4" numFmtId="0" xfId="0" applyBorder="1" applyFill="1" applyFont="1"/>
    <xf borderId="0" fillId="0" fontId="7" numFmtId="0" xfId="0" applyFont="1"/>
    <xf borderId="0" fillId="0" fontId="8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0" fillId="0" fontId="10" numFmtId="0" xfId="0" applyFont="1"/>
    <xf borderId="1" fillId="4" fontId="5" numFmtId="0" xfId="0" applyAlignment="1" applyBorder="1" applyFont="1">
      <alignment horizontal="center" shrinkToFit="0" vertical="center" wrapText="1"/>
    </xf>
    <xf borderId="1" fillId="4" fontId="5" numFmtId="4" xfId="0" applyAlignment="1" applyBorder="1" applyFont="1" applyNumberFormat="1">
      <alignment horizontal="center" shrinkToFit="0" vertical="center" wrapText="1"/>
    </xf>
    <xf borderId="0" fillId="0" fontId="9" numFmtId="0" xfId="0" applyFont="1"/>
    <xf borderId="0" fillId="0" fontId="11" numFmtId="0" xfId="0" applyFont="1"/>
    <xf borderId="2" fillId="3" fontId="11" numFmtId="0" xfId="0" applyBorder="1" applyFont="1"/>
    <xf borderId="3" fillId="5" fontId="5" numFmtId="0" xfId="0" applyAlignment="1" applyBorder="1" applyFill="1" applyFont="1">
      <alignment horizontal="center"/>
    </xf>
    <xf borderId="4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0" fillId="0" fontId="12" numFmtId="0" xfId="0" applyFont="1"/>
    <xf borderId="6" fillId="3" fontId="12" numFmtId="0" xfId="0" applyBorder="1" applyFont="1"/>
    <xf borderId="7" fillId="0" fontId="13" numFmtId="0" xfId="0" applyBorder="1" applyFont="1"/>
    <xf borderId="6" fillId="3" fontId="14" numFmtId="0" xfId="0" applyBorder="1" applyFont="1"/>
    <xf borderId="0" fillId="0" fontId="15" numFmtId="0" xfId="0" applyAlignment="1" applyFont="1">
      <alignment horizontal="center"/>
    </xf>
    <xf borderId="0" fillId="0" fontId="16" numFmtId="0" xfId="0" applyFont="1"/>
    <xf borderId="8" fillId="0" fontId="3" numFmtId="0" xfId="0" applyBorder="1" applyFont="1"/>
    <xf borderId="1" fillId="0" fontId="10" numFmtId="0" xfId="0" applyAlignment="1" applyBorder="1" applyFont="1">
      <alignment horizontal="center"/>
    </xf>
    <xf borderId="1" fillId="0" fontId="10" numFmtId="0" xfId="0" applyBorder="1" applyFont="1"/>
    <xf borderId="1" fillId="0" fontId="17" numFmtId="0" xfId="0" applyAlignment="1" applyBorder="1" applyFont="1">
      <alignment horizontal="center"/>
    </xf>
    <xf borderId="1" fillId="0" fontId="17" numFmtId="0" xfId="0" applyBorder="1" applyFont="1"/>
    <xf borderId="9" fillId="0" fontId="17" numFmtId="0" xfId="0" applyBorder="1" applyFont="1"/>
    <xf borderId="9" fillId="0" fontId="10" numFmtId="0" xfId="0" applyBorder="1" applyFont="1"/>
    <xf borderId="0" fillId="0" fontId="10" numFmtId="0" xfId="0" applyAlignment="1" applyFont="1">
      <alignment horizontal="center"/>
    </xf>
    <xf borderId="10" fillId="3" fontId="10" numFmtId="0" xfId="0" applyBorder="1" applyFont="1"/>
    <xf borderId="0" fillId="0" fontId="5" numFmtId="0" xfId="0" applyAlignment="1" applyFont="1">
      <alignment horizontal="left"/>
    </xf>
    <xf borderId="1" fillId="0" fontId="17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3" xfId="0" applyAlignment="1" applyBorder="1" applyFont="1" applyNumberFormat="1">
      <alignment horizontal="center" vertical="center"/>
    </xf>
    <xf borderId="0" fillId="0" fontId="14" numFmtId="0" xfId="0" applyFont="1"/>
    <xf borderId="0" fillId="0" fontId="18" numFmtId="0" xfId="0" applyFont="1"/>
    <xf borderId="2" fillId="3" fontId="14" numFmtId="0" xfId="0" applyBorder="1" applyFont="1"/>
    <xf borderId="2" fillId="3" fontId="14" numFmtId="3" xfId="0" applyBorder="1" applyFont="1" applyNumberFormat="1"/>
    <xf borderId="0" fillId="0" fontId="19" numFmtId="0" xfId="0" applyFont="1"/>
    <xf borderId="1" fillId="0" fontId="20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21" numFmtId="0" xfId="0" applyFont="1"/>
    <xf borderId="0" fillId="0" fontId="22" numFmtId="0" xfId="0" applyAlignment="1" applyFont="1">
      <alignment vertical="center"/>
    </xf>
    <xf borderId="0" fillId="0" fontId="23" numFmtId="0" xfId="0" applyFont="1"/>
    <xf borderId="0" fillId="0" fontId="24" numFmtId="0" xfId="0" applyAlignment="1" applyFont="1">
      <alignment vertical="center"/>
    </xf>
    <xf borderId="0" fillId="0" fontId="25" numFmtId="0" xfId="0" applyFont="1"/>
    <xf borderId="0" fillId="0" fontId="26" numFmtId="0" xfId="0" applyFont="1"/>
    <xf borderId="1" fillId="3" fontId="2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57"/>
    <col customWidth="1" min="2" max="2" width="15.0"/>
    <col customWidth="1" min="3" max="26" width="8.71"/>
  </cols>
  <sheetData>
    <row r="1">
      <c r="A1" s="1" t="s">
        <v>0</v>
      </c>
      <c r="B1" s="2"/>
      <c r="C1" s="2"/>
      <c r="D1" s="2"/>
      <c r="E1" s="3"/>
      <c r="F1" s="3"/>
      <c r="G1" s="3"/>
    </row>
    <row r="2">
      <c r="A2" s="4" t="s">
        <v>1</v>
      </c>
      <c r="B2" s="2"/>
      <c r="C2" s="2"/>
      <c r="D2" s="2"/>
      <c r="E2" s="3"/>
      <c r="F2" s="3"/>
      <c r="G2" s="3"/>
    </row>
    <row r="3">
      <c r="A3" s="4"/>
      <c r="B3" s="2"/>
      <c r="C3" s="2"/>
      <c r="D3" s="2"/>
      <c r="E3" s="3"/>
      <c r="F3" s="3"/>
      <c r="G3" s="3"/>
    </row>
    <row r="4">
      <c r="A4" s="5" t="s">
        <v>2</v>
      </c>
      <c r="B4" s="6" t="s">
        <v>3</v>
      </c>
      <c r="C4" s="2"/>
      <c r="D4" s="2"/>
      <c r="E4" s="3"/>
      <c r="F4" s="3"/>
      <c r="G4" s="3"/>
    </row>
    <row r="5">
      <c r="A5" s="5" t="s">
        <v>4</v>
      </c>
      <c r="B5" s="7">
        <v>7.0</v>
      </c>
      <c r="C5" s="3"/>
      <c r="D5" s="3"/>
      <c r="E5" s="3"/>
      <c r="F5" s="3"/>
      <c r="G5" s="3"/>
    </row>
    <row r="6">
      <c r="A6" s="5" t="s">
        <v>5</v>
      </c>
      <c r="B6" s="7">
        <v>5.0</v>
      </c>
      <c r="C6" s="3"/>
      <c r="D6" s="3"/>
      <c r="E6" s="3"/>
      <c r="F6" s="3"/>
      <c r="G6" s="3"/>
    </row>
    <row r="7">
      <c r="A7" s="5" t="s">
        <v>6</v>
      </c>
      <c r="B7" s="7">
        <v>6.0</v>
      </c>
      <c r="C7" s="3"/>
      <c r="D7" s="3"/>
      <c r="E7" s="3"/>
      <c r="F7" s="3"/>
      <c r="G7" s="3"/>
    </row>
    <row r="8">
      <c r="A8" s="5" t="s">
        <v>7</v>
      </c>
      <c r="B8" s="7">
        <v>4.0</v>
      </c>
      <c r="C8" s="3"/>
      <c r="D8" s="3"/>
      <c r="E8" s="3"/>
      <c r="F8" s="3"/>
      <c r="G8" s="3"/>
    </row>
    <row r="9">
      <c r="A9" s="5" t="s">
        <v>8</v>
      </c>
      <c r="B9" s="7" t="s">
        <v>9</v>
      </c>
      <c r="C9" s="3"/>
      <c r="D9" s="3"/>
      <c r="E9" s="3"/>
      <c r="F9" s="3"/>
      <c r="G9" s="3"/>
    </row>
    <row r="10">
      <c r="A10" s="5" t="s">
        <v>10</v>
      </c>
      <c r="B10" s="7" t="s">
        <v>11</v>
      </c>
      <c r="C10" s="3"/>
      <c r="D10" s="3"/>
      <c r="E10" s="3"/>
      <c r="F10" s="3"/>
      <c r="G10" s="3"/>
    </row>
    <row r="11">
      <c r="A11" s="5" t="s">
        <v>12</v>
      </c>
      <c r="B11" s="7" t="s">
        <v>12</v>
      </c>
      <c r="C11" s="3"/>
      <c r="D11" s="3"/>
      <c r="E11" s="3"/>
      <c r="F11" s="3"/>
      <c r="G11" s="3"/>
    </row>
    <row r="12">
      <c r="C12" s="3"/>
      <c r="D12" s="3"/>
      <c r="E12" s="3"/>
      <c r="F12" s="3"/>
      <c r="G12" s="3"/>
    </row>
    <row r="13">
      <c r="C13" s="3"/>
      <c r="D13" s="3"/>
      <c r="E13" s="3"/>
      <c r="F13" s="3"/>
      <c r="G13" s="3"/>
    </row>
    <row r="14">
      <c r="A14" s="4" t="s">
        <v>13</v>
      </c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4" t="s">
        <v>14</v>
      </c>
      <c r="B16" s="4" t="s">
        <v>15</v>
      </c>
      <c r="C16" s="2"/>
      <c r="D16" s="2"/>
      <c r="E16" s="2"/>
      <c r="F16" s="2"/>
      <c r="G16" s="2"/>
    </row>
    <row r="17">
      <c r="A17" s="4" t="s">
        <v>3</v>
      </c>
      <c r="B17" s="8">
        <f>COUNT(B5:B11)</f>
        <v>4</v>
      </c>
      <c r="C17" s="4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4" t="s">
        <v>14</v>
      </c>
      <c r="B19" s="4" t="s">
        <v>16</v>
      </c>
      <c r="C19" s="2"/>
      <c r="D19" s="2"/>
      <c r="E19" s="2"/>
      <c r="F19" s="2"/>
      <c r="G19" s="2"/>
    </row>
    <row r="20">
      <c r="A20" s="4" t="s">
        <v>3</v>
      </c>
      <c r="B20" s="8">
        <f>COUNTA(B5:B11)</f>
        <v>7</v>
      </c>
      <c r="C20" s="4"/>
      <c r="D20" s="2"/>
      <c r="E20" s="2"/>
      <c r="F20" s="2"/>
      <c r="G20" s="2"/>
    </row>
    <row r="21" ht="15.75" customHeight="1"/>
    <row r="22" ht="15.75" customHeight="1">
      <c r="A22" s="4" t="s">
        <v>14</v>
      </c>
      <c r="B22" s="4" t="s">
        <v>17</v>
      </c>
    </row>
    <row r="23" ht="15.75" customHeight="1">
      <c r="A23" s="4" t="s">
        <v>3</v>
      </c>
      <c r="B23" s="8">
        <f>IFERROR(__xludf.DUMMYFUNCTION("COUNTUNIQUE(A5:A11)"),7.0)</f>
        <v>7</v>
      </c>
    </row>
    <row r="24" ht="15.75" customHeight="1"/>
    <row r="25" ht="15.75" customHeight="1">
      <c r="A25" s="4"/>
    </row>
    <row r="26" ht="15.75" customHeight="1">
      <c r="A26" s="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0"/>
    <col customWidth="1" min="2" max="2" width="31.86"/>
    <col customWidth="1" min="3" max="3" width="27.43"/>
    <col customWidth="1" min="4" max="26" width="8.71"/>
  </cols>
  <sheetData>
    <row r="2">
      <c r="A2" s="9" t="s">
        <v>18</v>
      </c>
      <c r="B2" s="9"/>
      <c r="C2" s="9"/>
      <c r="D2" s="9"/>
      <c r="E2" s="9"/>
      <c r="F2" s="9"/>
      <c r="G2" s="10"/>
      <c r="H2" s="9"/>
    </row>
    <row r="3">
      <c r="A3" s="9" t="s">
        <v>19</v>
      </c>
      <c r="B3" s="9"/>
      <c r="C3" s="9"/>
      <c r="D3" s="9"/>
      <c r="E3" s="9"/>
      <c r="F3" s="9"/>
      <c r="G3" s="10"/>
      <c r="H3" s="9"/>
    </row>
    <row r="4">
      <c r="A4" s="11" t="s">
        <v>20</v>
      </c>
      <c r="B4" s="11" t="s">
        <v>21</v>
      </c>
      <c r="C4" s="11" t="s">
        <v>22</v>
      </c>
      <c r="D4" s="12"/>
      <c r="E4" s="12"/>
      <c r="F4" s="12"/>
      <c r="G4" s="13"/>
    </row>
    <row r="5">
      <c r="A5" s="14">
        <v>101.0</v>
      </c>
      <c r="B5" s="14" t="s">
        <v>23</v>
      </c>
      <c r="C5" s="15">
        <v>78022.0</v>
      </c>
      <c r="D5" s="12"/>
      <c r="E5" s="12"/>
      <c r="F5" s="12"/>
      <c r="G5" s="13"/>
    </row>
    <row r="6">
      <c r="A6" s="14">
        <v>102.0</v>
      </c>
      <c r="B6" s="14" t="s">
        <v>24</v>
      </c>
      <c r="C6" s="15">
        <v>99819.0</v>
      </c>
      <c r="D6" s="12"/>
      <c r="E6" s="12"/>
      <c r="F6" s="12"/>
      <c r="G6" s="13"/>
    </row>
    <row r="7">
      <c r="A7" s="14">
        <v>103.0</v>
      </c>
      <c r="B7" s="14" t="s">
        <v>25</v>
      </c>
      <c r="C7" s="14" t="s">
        <v>26</v>
      </c>
      <c r="D7" s="12"/>
      <c r="E7" s="12"/>
      <c r="F7" s="12"/>
      <c r="G7" s="13"/>
    </row>
    <row r="8">
      <c r="A8" s="14">
        <v>104.0</v>
      </c>
      <c r="B8" s="14" t="s">
        <v>27</v>
      </c>
      <c r="C8" s="15">
        <v>27522.0</v>
      </c>
      <c r="D8" s="12"/>
      <c r="E8" s="12"/>
      <c r="F8" s="12"/>
      <c r="G8" s="13"/>
    </row>
    <row r="9">
      <c r="A9" s="14">
        <v>105.0</v>
      </c>
      <c r="B9" s="14" t="s">
        <v>28</v>
      </c>
      <c r="C9" s="14">
        <v>0.0</v>
      </c>
      <c r="D9" s="12"/>
      <c r="E9" s="12"/>
      <c r="F9" s="12"/>
      <c r="G9" s="13"/>
    </row>
    <row r="10">
      <c r="A10" s="14">
        <v>106.0</v>
      </c>
      <c r="B10" s="14" t="s">
        <v>29</v>
      </c>
      <c r="C10" s="14"/>
      <c r="D10" s="12"/>
      <c r="E10" s="12"/>
      <c r="F10" s="12"/>
      <c r="G10" s="13"/>
    </row>
    <row r="11">
      <c r="A11" s="14">
        <v>107.0</v>
      </c>
      <c r="B11" s="14" t="s">
        <v>30</v>
      </c>
      <c r="C11" s="14">
        <v>0.0</v>
      </c>
      <c r="D11" s="12"/>
      <c r="E11" s="12"/>
      <c r="F11" s="12"/>
      <c r="G11" s="13"/>
    </row>
    <row r="12">
      <c r="A12" s="14">
        <v>108.0</v>
      </c>
      <c r="B12" s="14" t="s">
        <v>31</v>
      </c>
      <c r="C12" s="15">
        <v>88041.0</v>
      </c>
      <c r="D12" s="12"/>
      <c r="E12" s="12"/>
      <c r="F12" s="12"/>
      <c r="G12" s="13"/>
    </row>
    <row r="13">
      <c r="A13" s="14">
        <v>109.0</v>
      </c>
      <c r="B13" s="14" t="s">
        <v>32</v>
      </c>
      <c r="C13" s="15">
        <v>81831.0</v>
      </c>
      <c r="D13" s="12"/>
      <c r="E13" s="12"/>
      <c r="F13" s="12"/>
      <c r="G13" s="13"/>
    </row>
    <row r="14">
      <c r="A14" s="14">
        <v>110.0</v>
      </c>
      <c r="B14" s="14" t="s">
        <v>33</v>
      </c>
      <c r="C14" s="14" t="s">
        <v>26</v>
      </c>
      <c r="D14" s="12"/>
      <c r="E14" s="12"/>
      <c r="F14" s="12"/>
      <c r="G14" s="13"/>
    </row>
    <row r="15">
      <c r="A15" s="14">
        <v>111.0</v>
      </c>
      <c r="B15" s="14" t="s">
        <v>34</v>
      </c>
      <c r="C15" s="14"/>
      <c r="D15" s="12"/>
      <c r="E15" s="12"/>
      <c r="F15" s="12"/>
      <c r="G15" s="13"/>
    </row>
    <row r="16">
      <c r="A16" s="14">
        <v>112.0</v>
      </c>
      <c r="B16" s="14" t="s">
        <v>35</v>
      </c>
      <c r="C16" s="15">
        <v>26624.0</v>
      </c>
      <c r="D16" s="12"/>
      <c r="E16" s="12"/>
      <c r="F16" s="12"/>
      <c r="G16" s="13"/>
    </row>
    <row r="17">
      <c r="A17" s="14">
        <v>113.0</v>
      </c>
      <c r="B17" s="14" t="s">
        <v>36</v>
      </c>
      <c r="C17" s="15">
        <v>92885.0</v>
      </c>
      <c r="D17" s="12"/>
      <c r="E17" s="12"/>
      <c r="F17" s="12"/>
      <c r="G17" s="13"/>
    </row>
    <row r="18">
      <c r="A18" s="14">
        <v>114.0</v>
      </c>
      <c r="B18" s="14" t="s">
        <v>37</v>
      </c>
      <c r="C18" s="14">
        <v>0.0</v>
      </c>
      <c r="D18" s="12"/>
      <c r="E18" s="12"/>
      <c r="F18" s="12"/>
      <c r="G18" s="13"/>
    </row>
    <row r="19">
      <c r="A19" s="12"/>
      <c r="B19" s="12"/>
      <c r="C19" s="12"/>
      <c r="D19" s="12"/>
      <c r="E19" s="12"/>
      <c r="F19" s="12"/>
      <c r="G19" s="13"/>
    </row>
    <row r="20">
      <c r="A20" s="16" t="s">
        <v>38</v>
      </c>
      <c r="B20" s="12"/>
      <c r="C20" s="12"/>
      <c r="D20" s="12"/>
      <c r="E20" s="12"/>
      <c r="F20" s="12"/>
      <c r="G20" s="13"/>
    </row>
    <row r="21" ht="15.75" customHeight="1">
      <c r="A21" s="17" t="s">
        <v>14</v>
      </c>
      <c r="B21" s="17" t="s">
        <v>39</v>
      </c>
      <c r="C21" s="17"/>
      <c r="D21" s="12"/>
      <c r="E21" s="12"/>
      <c r="F21" s="12"/>
      <c r="G21" s="13"/>
    </row>
    <row r="22" ht="15.75" customHeight="1">
      <c r="A22" s="17" t="s">
        <v>3</v>
      </c>
      <c r="B22" s="18">
        <f>COUNT(C5:C18)</f>
        <v>10</v>
      </c>
      <c r="C22" s="17"/>
      <c r="D22" s="12"/>
      <c r="E22" s="12"/>
      <c r="F22" s="12"/>
      <c r="G22" s="13"/>
    </row>
    <row r="23" ht="15.75" customHeight="1">
      <c r="A23" s="17"/>
      <c r="B23" s="17"/>
      <c r="C23" s="17"/>
      <c r="D23" s="12"/>
      <c r="E23" s="12"/>
      <c r="F23" s="12"/>
      <c r="G23" s="13"/>
    </row>
    <row r="24" ht="15.75" customHeight="1">
      <c r="A24" s="17" t="s">
        <v>14</v>
      </c>
      <c r="B24" s="17" t="s">
        <v>40</v>
      </c>
      <c r="C24" s="17"/>
      <c r="D24" s="12"/>
      <c r="E24" s="12"/>
      <c r="F24" s="12"/>
      <c r="G24" s="13"/>
    </row>
    <row r="25" ht="15.75" customHeight="1">
      <c r="A25" s="17" t="s">
        <v>3</v>
      </c>
      <c r="B25" s="18">
        <f>COUNTA(C5:C18)</f>
        <v>12</v>
      </c>
      <c r="C25" s="17"/>
      <c r="D25" s="12"/>
      <c r="E25" s="12"/>
      <c r="F25" s="12"/>
      <c r="G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8.0"/>
    <col customWidth="1" min="3" max="26" width="8.71"/>
  </cols>
  <sheetData>
    <row r="1">
      <c r="A1" s="3"/>
      <c r="B1" s="4" t="s">
        <v>41</v>
      </c>
      <c r="C1" s="3"/>
      <c r="D1" s="3"/>
    </row>
    <row r="2">
      <c r="A2" s="3"/>
      <c r="C2" s="3"/>
      <c r="D2" s="3"/>
    </row>
    <row r="3">
      <c r="A3" s="3"/>
      <c r="B3" s="19"/>
      <c r="C3" s="3"/>
      <c r="D3" s="3"/>
    </row>
    <row r="4">
      <c r="A4" s="3"/>
      <c r="B4" s="20" t="s">
        <v>42</v>
      </c>
      <c r="C4" s="3"/>
      <c r="D4" s="3"/>
    </row>
    <row r="5">
      <c r="A5" s="3"/>
      <c r="B5" s="20">
        <v>4.0</v>
      </c>
      <c r="C5" s="3"/>
      <c r="D5" s="3"/>
    </row>
    <row r="6">
      <c r="A6" s="3"/>
      <c r="B6" s="20"/>
      <c r="C6" s="3"/>
      <c r="D6" s="3"/>
    </row>
    <row r="7">
      <c r="A7" s="3"/>
      <c r="B7" s="20">
        <v>3.0</v>
      </c>
      <c r="C7" s="3"/>
      <c r="D7" s="3"/>
    </row>
    <row r="8">
      <c r="A8" s="3"/>
      <c r="B8" s="20"/>
      <c r="C8" s="3"/>
      <c r="D8" s="3"/>
    </row>
    <row r="9">
      <c r="A9" s="3"/>
      <c r="B9" s="20" t="s">
        <v>43</v>
      </c>
      <c r="C9" s="3"/>
      <c r="D9" s="3"/>
    </row>
    <row r="10">
      <c r="A10" s="3"/>
      <c r="B10" s="20"/>
      <c r="C10" s="3"/>
      <c r="D10" s="3"/>
    </row>
    <row r="11">
      <c r="A11" s="3"/>
      <c r="B11" s="20" t="e">
        <v>#DIV/0!</v>
      </c>
      <c r="C11" s="3"/>
      <c r="D11" s="3"/>
    </row>
    <row r="12">
      <c r="A12" s="3"/>
      <c r="B12" s="20" t="s">
        <v>44</v>
      </c>
      <c r="C12" s="3"/>
      <c r="D12" s="3"/>
    </row>
    <row r="13">
      <c r="A13" s="3"/>
      <c r="B13" s="21" t="s">
        <v>45</v>
      </c>
      <c r="C13" s="3"/>
      <c r="D13" s="3"/>
    </row>
    <row r="14">
      <c r="A14" s="3"/>
      <c r="C14" s="3"/>
      <c r="D14" s="3"/>
    </row>
    <row r="15">
      <c r="A15" s="22"/>
      <c r="B15" s="17" t="s">
        <v>46</v>
      </c>
      <c r="C15" s="22"/>
      <c r="D15" s="22"/>
      <c r="E15" s="17"/>
      <c r="F15" s="17"/>
      <c r="G15" s="17"/>
    </row>
    <row r="16">
      <c r="A16" s="22"/>
      <c r="C16" s="22"/>
      <c r="D16" s="22"/>
      <c r="E16" s="17"/>
      <c r="F16" s="17"/>
      <c r="G16" s="17"/>
    </row>
    <row r="17">
      <c r="A17" s="17">
        <v>1.0</v>
      </c>
      <c r="B17" s="17" t="s">
        <v>47</v>
      </c>
      <c r="C17" s="22"/>
      <c r="D17" s="22"/>
      <c r="E17" s="17"/>
      <c r="F17" s="17"/>
      <c r="G17" s="17"/>
    </row>
    <row r="18">
      <c r="A18" s="23">
        <f>COUNT(B3:B13)</f>
        <v>2</v>
      </c>
      <c r="B18" s="24"/>
      <c r="C18" s="17"/>
      <c r="D18" s="22"/>
      <c r="E18" s="17"/>
      <c r="F18" s="17"/>
      <c r="G18" s="17"/>
    </row>
    <row r="19">
      <c r="A19" s="22"/>
      <c r="C19" s="22"/>
      <c r="D19" s="22"/>
      <c r="E19" s="17"/>
      <c r="F19" s="17"/>
      <c r="G19" s="17"/>
    </row>
    <row r="20">
      <c r="A20" s="17">
        <v>2.0</v>
      </c>
      <c r="B20" s="17" t="s">
        <v>48</v>
      </c>
      <c r="C20" s="22"/>
      <c r="D20" s="22"/>
      <c r="E20" s="17"/>
      <c r="F20" s="17"/>
      <c r="G20" s="17"/>
    </row>
    <row r="21" ht="15.75" customHeight="1">
      <c r="A21" s="23">
        <f>COUNTBLANK(B3:B13)</f>
        <v>4</v>
      </c>
      <c r="B21" s="24"/>
      <c r="C21" s="17"/>
      <c r="D21" s="22"/>
      <c r="E21" s="17"/>
      <c r="F21" s="17"/>
      <c r="G21" s="17"/>
    </row>
    <row r="22" ht="15.75" customHeight="1">
      <c r="A22" s="22"/>
      <c r="C22" s="22"/>
      <c r="D22" s="22"/>
      <c r="E22" s="17"/>
      <c r="F22" s="17"/>
      <c r="G22" s="17"/>
    </row>
    <row r="23" ht="15.75" customHeight="1">
      <c r="A23" s="17">
        <v>3.0</v>
      </c>
      <c r="B23" s="17" t="s">
        <v>49</v>
      </c>
      <c r="C23" s="22"/>
      <c r="D23" s="22"/>
      <c r="E23" s="17"/>
      <c r="F23" s="17"/>
      <c r="G23" s="17"/>
    </row>
    <row r="24" ht="15.75" customHeight="1">
      <c r="A24" s="23">
        <f>COUNTA(B3:B13)-COUNT(B3:B13)</f>
        <v>5</v>
      </c>
      <c r="B24" s="24"/>
      <c r="C24" s="17"/>
      <c r="D24" s="22"/>
      <c r="E24" s="17"/>
      <c r="F24" s="17"/>
      <c r="G24" s="17"/>
    </row>
    <row r="25" ht="15.75" customHeight="1">
      <c r="A25" s="22"/>
      <c r="C25" s="22"/>
      <c r="D25" s="22"/>
      <c r="E25" s="17"/>
      <c r="F25" s="17"/>
      <c r="G25" s="17"/>
    </row>
    <row r="26" ht="15.75" customHeight="1">
      <c r="A26" s="17">
        <v>4.0</v>
      </c>
      <c r="B26" s="17" t="s">
        <v>50</v>
      </c>
      <c r="C26" s="22"/>
      <c r="D26" s="22"/>
      <c r="E26" s="17"/>
      <c r="F26" s="17"/>
      <c r="G26" s="17"/>
    </row>
    <row r="27" ht="15.75" customHeight="1">
      <c r="A27" s="25">
        <f>COUNTA(B3:B13)+COUNTBLANK(B3:B13)</f>
        <v>11</v>
      </c>
      <c r="B27" s="24"/>
      <c r="C27" s="17"/>
      <c r="D27" s="22"/>
      <c r="E27" s="17"/>
      <c r="F27" s="17"/>
      <c r="G27" s="17"/>
    </row>
    <row r="28" ht="15.75" customHeight="1">
      <c r="A28" s="3"/>
      <c r="C28" s="3"/>
      <c r="D28" s="3"/>
    </row>
    <row r="29" ht="15.75" customHeight="1">
      <c r="A29" s="13"/>
      <c r="C29" s="13"/>
      <c r="D29" s="1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4:B24"/>
    <mergeCell ref="A25:B25"/>
    <mergeCell ref="A27:B27"/>
    <mergeCell ref="A28:B28"/>
    <mergeCell ref="A29:B29"/>
    <mergeCell ref="A2:B2"/>
    <mergeCell ref="A14:B14"/>
    <mergeCell ref="A16:B16"/>
    <mergeCell ref="A18:B18"/>
    <mergeCell ref="A19:B19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73.71"/>
    <col customWidth="1" min="3" max="3" width="19.0"/>
    <col customWidth="1" min="4" max="4" width="7.71"/>
    <col customWidth="1" min="5" max="26" width="8.71"/>
  </cols>
  <sheetData>
    <row r="1">
      <c r="A1" s="26"/>
      <c r="B1" s="27" t="s">
        <v>51</v>
      </c>
      <c r="C1" s="28"/>
    </row>
    <row r="2">
      <c r="A2" s="29">
        <v>1.0</v>
      </c>
      <c r="B2" s="30" t="s">
        <v>52</v>
      </c>
      <c r="C2" s="13"/>
    </row>
    <row r="3">
      <c r="A3" s="31"/>
      <c r="B3" s="32" t="s">
        <v>53</v>
      </c>
      <c r="C3" s="33" t="s">
        <v>54</v>
      </c>
    </row>
    <row r="4">
      <c r="A4" s="29"/>
      <c r="B4" s="30" t="s">
        <v>55</v>
      </c>
      <c r="C4" s="34">
        <v>200.0</v>
      </c>
    </row>
    <row r="5">
      <c r="A5" s="29"/>
      <c r="B5" s="30" t="s">
        <v>56</v>
      </c>
      <c r="C5" s="34">
        <v>120.0</v>
      </c>
    </row>
    <row r="6">
      <c r="A6" s="29"/>
      <c r="B6" s="30" t="s">
        <v>57</v>
      </c>
      <c r="C6" s="34">
        <v>156.0</v>
      </c>
    </row>
    <row r="7">
      <c r="A7" s="29"/>
      <c r="B7" s="30" t="s">
        <v>58</v>
      </c>
      <c r="C7" s="34">
        <v>190.0</v>
      </c>
    </row>
    <row r="8">
      <c r="A8" s="29"/>
      <c r="B8" s="30" t="s">
        <v>59</v>
      </c>
      <c r="C8" s="34">
        <v>320.0</v>
      </c>
    </row>
    <row r="9">
      <c r="A9" s="29"/>
      <c r="B9" s="30" t="s">
        <v>60</v>
      </c>
      <c r="C9" s="34">
        <v>89.0</v>
      </c>
    </row>
    <row r="10">
      <c r="A10" s="35"/>
      <c r="B10" s="13"/>
      <c r="C10" s="13"/>
    </row>
    <row r="11">
      <c r="A11" s="29">
        <v>1.1</v>
      </c>
      <c r="B11" s="30" t="s">
        <v>61</v>
      </c>
      <c r="C11" s="36">
        <f>MAX(C4:C9)</f>
        <v>320</v>
      </c>
    </row>
    <row r="12">
      <c r="A12" s="29">
        <v>1.2</v>
      </c>
      <c r="B12" s="30" t="s">
        <v>62</v>
      </c>
      <c r="C12" s="36">
        <f>MIN(C4:C9)</f>
        <v>89</v>
      </c>
    </row>
    <row r="13">
      <c r="A13" s="29">
        <v>1.3</v>
      </c>
      <c r="B13" s="30" t="s">
        <v>63</v>
      </c>
      <c r="C13" s="36">
        <f>AVERAGE(C4:C9)</f>
        <v>179.1666667</v>
      </c>
    </row>
    <row r="14">
      <c r="A14" s="29">
        <v>1.4</v>
      </c>
      <c r="B14" s="30" t="s">
        <v>64</v>
      </c>
      <c r="C14" s="36">
        <f>LARGE(C4:C9,2)</f>
        <v>200</v>
      </c>
      <c r="D14" s="37">
        <f>LARGE(C4:C9,3)</f>
        <v>190</v>
      </c>
    </row>
    <row r="15">
      <c r="A15" s="29">
        <v>1.5</v>
      </c>
      <c r="B15" s="30" t="s">
        <v>65</v>
      </c>
      <c r="C15" s="36">
        <f>SMALL(C4:C9,4)</f>
        <v>190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21.57"/>
    <col customWidth="1" min="4" max="4" width="12.57"/>
    <col customWidth="1" min="5" max="5" width="21.29"/>
    <col customWidth="1" min="6" max="6" width="8.71"/>
    <col customWidth="1" min="7" max="7" width="16.86"/>
    <col customWidth="1" min="8" max="8" width="10.71"/>
    <col customWidth="1" min="9" max="26" width="8.71"/>
  </cols>
  <sheetData>
    <row r="1">
      <c r="A1" s="13"/>
      <c r="B1" s="38" t="s">
        <v>66</v>
      </c>
      <c r="C1" s="38" t="s">
        <v>67</v>
      </c>
      <c r="D1" s="38" t="s">
        <v>68</v>
      </c>
      <c r="E1" s="38" t="s">
        <v>69</v>
      </c>
      <c r="F1" s="13"/>
      <c r="G1" s="13"/>
      <c r="H1" s="13"/>
      <c r="I1" s="13"/>
    </row>
    <row r="2">
      <c r="A2" s="13"/>
      <c r="B2" s="39">
        <v>1.0</v>
      </c>
      <c r="C2" s="40">
        <v>8000.0</v>
      </c>
      <c r="D2" s="39" t="s">
        <v>70</v>
      </c>
      <c r="E2" s="39">
        <v>10.0</v>
      </c>
      <c r="F2" s="13"/>
      <c r="G2" s="13"/>
      <c r="H2" s="13"/>
      <c r="I2" s="13"/>
    </row>
    <row r="3">
      <c r="A3" s="13"/>
      <c r="B3" s="39">
        <v>2.0</v>
      </c>
      <c r="C3" s="40">
        <v>11000.0</v>
      </c>
      <c r="D3" s="39" t="s">
        <v>70</v>
      </c>
      <c r="E3" s="39">
        <v>9.0</v>
      </c>
      <c r="F3" s="13"/>
      <c r="G3" s="13"/>
      <c r="H3" s="13"/>
      <c r="I3" s="13"/>
    </row>
    <row r="4">
      <c r="A4" s="13"/>
      <c r="B4" s="39">
        <v>3.0</v>
      </c>
      <c r="C4" s="40">
        <v>6000.0</v>
      </c>
      <c r="D4" s="39" t="s">
        <v>71</v>
      </c>
      <c r="E4" s="39">
        <v>5.0</v>
      </c>
      <c r="F4" s="13"/>
      <c r="G4" s="13"/>
      <c r="H4" s="13"/>
      <c r="I4" s="13"/>
    </row>
    <row r="5">
      <c r="A5" s="13"/>
      <c r="B5" s="39">
        <v>4.0</v>
      </c>
      <c r="C5" s="40">
        <v>15000.0</v>
      </c>
      <c r="D5" s="39" t="s">
        <v>70</v>
      </c>
      <c r="E5" s="39">
        <v>10.0</v>
      </c>
      <c r="F5" s="13"/>
      <c r="G5" s="13"/>
      <c r="H5" s="13"/>
      <c r="I5" s="13"/>
    </row>
    <row r="6">
      <c r="A6" s="13"/>
      <c r="B6" s="39">
        <v>5.0</v>
      </c>
      <c r="C6" s="40">
        <v>10000.0</v>
      </c>
      <c r="D6" s="39" t="s">
        <v>71</v>
      </c>
      <c r="E6" s="39">
        <v>2.0</v>
      </c>
      <c r="F6" s="13"/>
      <c r="G6" s="13"/>
      <c r="H6" s="13"/>
      <c r="I6" s="13"/>
    </row>
    <row r="7">
      <c r="A7" s="13"/>
      <c r="B7" s="39">
        <v>6.0</v>
      </c>
      <c r="C7" s="40">
        <v>15000.0</v>
      </c>
      <c r="D7" s="39" t="s">
        <v>70</v>
      </c>
      <c r="E7" s="39">
        <v>5.0</v>
      </c>
      <c r="F7" s="13"/>
      <c r="G7" s="13"/>
      <c r="H7" s="13"/>
      <c r="I7" s="13"/>
    </row>
    <row r="8">
      <c r="A8" s="13"/>
      <c r="B8" s="39">
        <v>7.0</v>
      </c>
      <c r="C8" s="40">
        <v>13000.0</v>
      </c>
      <c r="D8" s="39" t="s">
        <v>70</v>
      </c>
      <c r="E8" s="39">
        <v>999.0</v>
      </c>
      <c r="F8" s="13"/>
      <c r="G8" s="13"/>
      <c r="H8" s="13"/>
      <c r="I8" s="13"/>
    </row>
    <row r="9">
      <c r="A9" s="13"/>
      <c r="B9" s="39">
        <v>8.0</v>
      </c>
      <c r="C9" s="40">
        <v>8000.0</v>
      </c>
      <c r="D9" s="39" t="s">
        <v>70</v>
      </c>
      <c r="E9" s="39">
        <v>2.0</v>
      </c>
      <c r="F9" s="13"/>
      <c r="G9" s="13"/>
      <c r="H9" s="13"/>
      <c r="I9" s="13"/>
    </row>
    <row r="10">
      <c r="A10" s="13"/>
      <c r="B10" s="39">
        <v>9.0</v>
      </c>
      <c r="C10" s="40">
        <v>11000.0</v>
      </c>
      <c r="D10" s="39" t="s">
        <v>71</v>
      </c>
      <c r="E10" s="39">
        <v>5.0</v>
      </c>
      <c r="F10" s="13"/>
      <c r="G10" s="13"/>
      <c r="H10" s="13"/>
      <c r="I10" s="13"/>
    </row>
    <row r="11">
      <c r="A11" s="13"/>
      <c r="B11" s="39">
        <v>10.0</v>
      </c>
      <c r="C11" s="40">
        <v>9000.0</v>
      </c>
      <c r="D11" s="39" t="s">
        <v>70</v>
      </c>
      <c r="E11" s="39">
        <v>6.0</v>
      </c>
      <c r="F11" s="13"/>
      <c r="G11" s="13"/>
      <c r="H11" s="13"/>
      <c r="I11" s="13"/>
    </row>
    <row r="12">
      <c r="A12" s="13"/>
      <c r="C12" s="13"/>
      <c r="D12" s="13"/>
      <c r="E12" s="13"/>
      <c r="F12" s="13"/>
      <c r="G12" s="13"/>
      <c r="H12" s="13"/>
      <c r="I12" s="13"/>
    </row>
    <row r="13">
      <c r="A13" s="13"/>
      <c r="C13" s="13"/>
      <c r="D13" s="13"/>
      <c r="E13" s="13"/>
      <c r="F13" s="13"/>
      <c r="G13" s="13"/>
      <c r="H13" s="13"/>
      <c r="I13" s="13"/>
    </row>
    <row r="14">
      <c r="A14" s="41"/>
      <c r="B14" s="42"/>
      <c r="C14" s="41"/>
      <c r="D14" s="41"/>
      <c r="E14" s="41"/>
      <c r="F14" s="41"/>
      <c r="G14" s="41"/>
      <c r="H14" s="41"/>
      <c r="I14" s="13"/>
    </row>
    <row r="15">
      <c r="A15" s="41">
        <v>1.0</v>
      </c>
      <c r="B15" s="41" t="s">
        <v>72</v>
      </c>
      <c r="C15" s="41"/>
      <c r="D15" s="41"/>
      <c r="E15" s="41"/>
      <c r="F15" s="41"/>
      <c r="G15" s="41"/>
      <c r="H15" s="43">
        <f>SUMIF(D2:D11,"Yes",C2:C11)</f>
        <v>79000</v>
      </c>
      <c r="I15" s="13"/>
    </row>
    <row r="16">
      <c r="A16" s="41">
        <v>2.0</v>
      </c>
      <c r="B16" s="41" t="s">
        <v>73</v>
      </c>
      <c r="C16" s="41"/>
      <c r="D16" s="41"/>
      <c r="E16" s="41"/>
      <c r="F16" s="41"/>
      <c r="G16" s="41"/>
      <c r="H16" s="43">
        <f>SUMIF(D2:D11,"No",C2:C11)</f>
        <v>27000</v>
      </c>
      <c r="I16" s="13"/>
    </row>
    <row r="17">
      <c r="A17" s="41"/>
      <c r="C17" s="41"/>
      <c r="D17" s="41"/>
      <c r="E17" s="41"/>
      <c r="F17" s="41"/>
      <c r="G17" s="41"/>
      <c r="H17" s="41"/>
      <c r="I17" s="13"/>
    </row>
    <row r="18">
      <c r="A18" s="41">
        <v>3.0</v>
      </c>
      <c r="B18" s="41" t="s">
        <v>74</v>
      </c>
      <c r="C18" s="41"/>
      <c r="D18" s="41"/>
      <c r="E18" s="41"/>
      <c r="F18" s="41"/>
      <c r="G18" s="41"/>
      <c r="H18" s="43">
        <f>SUMIF(C2:C11,"&gt;10,000",E2:E11)</f>
        <v>1028</v>
      </c>
      <c r="I18" s="13"/>
    </row>
    <row r="19">
      <c r="A19" s="41"/>
      <c r="C19" s="41"/>
      <c r="D19" s="41"/>
      <c r="E19" s="41"/>
      <c r="F19" s="41"/>
      <c r="G19" s="41"/>
      <c r="H19" s="41"/>
      <c r="I19" s="13"/>
    </row>
    <row r="20">
      <c r="A20" s="41">
        <v>4.0</v>
      </c>
      <c r="B20" s="41" t="s">
        <v>75</v>
      </c>
      <c r="C20" s="41"/>
      <c r="D20" s="41"/>
      <c r="E20" s="41"/>
      <c r="F20" s="41"/>
      <c r="G20" s="41"/>
      <c r="H20" s="44">
        <f>SUMIF(C2:C11,"&gt;10,000",C2:C11)</f>
        <v>65000</v>
      </c>
      <c r="I20" s="13"/>
    </row>
    <row r="21" ht="15.75" customHeight="1">
      <c r="A21" s="41">
        <v>5.0</v>
      </c>
      <c r="B21" s="41" t="s">
        <v>76</v>
      </c>
      <c r="C21" s="41"/>
      <c r="D21" s="41"/>
      <c r="E21" s="41"/>
      <c r="F21" s="41"/>
      <c r="G21" s="41"/>
      <c r="H21" s="43">
        <f>SUMIF(C2:C11,"&lt;9500",C2:C11)</f>
        <v>31000</v>
      </c>
      <c r="I21" s="13"/>
    </row>
    <row r="22" ht="15.75" customHeight="1">
      <c r="A22" s="41"/>
      <c r="C22" s="41"/>
      <c r="D22" s="41"/>
      <c r="E22" s="41"/>
      <c r="F22" s="41"/>
      <c r="G22" s="41"/>
      <c r="H22" s="41"/>
      <c r="I22" s="1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2:B12"/>
    <mergeCell ref="A13:B13"/>
    <mergeCell ref="A17:B17"/>
    <mergeCell ref="A19:B19"/>
    <mergeCell ref="A22:B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18.0"/>
    <col customWidth="1" min="4" max="4" width="19.29"/>
    <col customWidth="1" min="5" max="5" width="16.14"/>
    <col customWidth="1" min="6" max="26" width="8.71"/>
  </cols>
  <sheetData>
    <row r="1">
      <c r="A1" s="45"/>
      <c r="B1" s="46" t="s">
        <v>53</v>
      </c>
      <c r="C1" s="46" t="s">
        <v>77</v>
      </c>
      <c r="D1" s="46" t="s">
        <v>78</v>
      </c>
      <c r="E1" s="46" t="s">
        <v>79</v>
      </c>
      <c r="F1" s="45"/>
    </row>
    <row r="2">
      <c r="A2" s="45"/>
      <c r="B2" s="47" t="s">
        <v>80</v>
      </c>
      <c r="C2" s="47" t="s">
        <v>81</v>
      </c>
      <c r="D2" s="47" t="s">
        <v>82</v>
      </c>
      <c r="E2" s="47">
        <v>28.0</v>
      </c>
      <c r="F2" s="45"/>
    </row>
    <row r="3">
      <c r="A3" s="45"/>
      <c r="B3" s="47" t="s">
        <v>83</v>
      </c>
      <c r="C3" s="47" t="s">
        <v>84</v>
      </c>
      <c r="D3" s="47" t="s">
        <v>85</v>
      </c>
      <c r="E3" s="47">
        <v>8.0</v>
      </c>
      <c r="F3" s="45"/>
    </row>
    <row r="4">
      <c r="A4" s="45"/>
      <c r="B4" s="47" t="s">
        <v>86</v>
      </c>
      <c r="C4" s="47" t="s">
        <v>87</v>
      </c>
      <c r="D4" s="47" t="s">
        <v>82</v>
      </c>
      <c r="E4" s="47">
        <v>19.0</v>
      </c>
      <c r="F4" s="45"/>
    </row>
    <row r="5">
      <c r="A5" s="45"/>
      <c r="B5" s="47" t="s">
        <v>88</v>
      </c>
      <c r="C5" s="47" t="s">
        <v>89</v>
      </c>
      <c r="D5" s="47" t="s">
        <v>90</v>
      </c>
      <c r="E5" s="47">
        <v>2.0</v>
      </c>
      <c r="F5" s="45"/>
    </row>
    <row r="6">
      <c r="A6" s="45"/>
      <c r="B6" s="47" t="s">
        <v>91</v>
      </c>
      <c r="C6" s="47" t="s">
        <v>87</v>
      </c>
      <c r="D6" s="47" t="s">
        <v>92</v>
      </c>
      <c r="E6" s="47">
        <v>5.0</v>
      </c>
      <c r="F6" s="45"/>
    </row>
    <row r="7">
      <c r="A7" s="45"/>
      <c r="B7" s="47" t="s">
        <v>93</v>
      </c>
      <c r="C7" s="47" t="s">
        <v>84</v>
      </c>
      <c r="D7" s="47" t="s">
        <v>82</v>
      </c>
      <c r="E7" s="47">
        <v>9.0</v>
      </c>
      <c r="F7" s="45"/>
    </row>
    <row r="8">
      <c r="A8" s="45"/>
      <c r="B8" s="47" t="s">
        <v>94</v>
      </c>
      <c r="C8" s="47" t="s">
        <v>87</v>
      </c>
      <c r="D8" s="47" t="s">
        <v>95</v>
      </c>
      <c r="E8" s="47">
        <v>18.0</v>
      </c>
      <c r="F8" s="45"/>
    </row>
    <row r="9">
      <c r="A9" s="45"/>
      <c r="B9" s="47" t="s">
        <v>96</v>
      </c>
      <c r="C9" s="47" t="s">
        <v>81</v>
      </c>
      <c r="D9" s="47" t="s">
        <v>82</v>
      </c>
      <c r="E9" s="47">
        <v>11.0</v>
      </c>
      <c r="F9" s="45"/>
    </row>
    <row r="10">
      <c r="A10" s="45"/>
      <c r="B10" s="47" t="s">
        <v>97</v>
      </c>
      <c r="C10" s="47" t="s">
        <v>89</v>
      </c>
      <c r="D10" s="47" t="s">
        <v>98</v>
      </c>
      <c r="E10" s="47">
        <v>3.0</v>
      </c>
      <c r="F10" s="45"/>
    </row>
    <row r="11">
      <c r="A11" s="45"/>
      <c r="B11" s="47" t="s">
        <v>99</v>
      </c>
      <c r="C11" s="47" t="s">
        <v>84</v>
      </c>
      <c r="D11" s="47" t="s">
        <v>100</v>
      </c>
      <c r="E11" s="47">
        <v>15.0</v>
      </c>
      <c r="F11" s="45"/>
    </row>
    <row r="12">
      <c r="A12" s="45"/>
      <c r="C12" s="45"/>
      <c r="D12" s="45"/>
      <c r="E12" s="45"/>
      <c r="F12" s="45"/>
    </row>
    <row r="13">
      <c r="A13" s="48"/>
      <c r="B13" s="49" t="s">
        <v>101</v>
      </c>
      <c r="C13" s="48"/>
      <c r="D13" s="48"/>
      <c r="E13" s="50"/>
      <c r="F13" s="45"/>
    </row>
    <row r="14">
      <c r="A14" s="48"/>
      <c r="C14" s="48"/>
      <c r="D14" s="48"/>
      <c r="E14" s="45"/>
      <c r="F14" s="45"/>
    </row>
    <row r="15">
      <c r="A15" s="48">
        <v>1.0</v>
      </c>
      <c r="B15" s="51" t="s">
        <v>102</v>
      </c>
      <c r="C15" s="48"/>
      <c r="D15" s="48"/>
      <c r="E15" s="45"/>
      <c r="F15" s="45"/>
    </row>
    <row r="16">
      <c r="A16" s="48"/>
      <c r="C16" s="52" t="s">
        <v>103</v>
      </c>
      <c r="D16" s="52"/>
      <c r="E16" s="45"/>
      <c r="F16" s="45"/>
    </row>
    <row r="17">
      <c r="A17" s="48"/>
      <c r="B17" s="53" t="s">
        <v>104</v>
      </c>
      <c r="C17" s="54">
        <f>SUMIF(D2:D11,"USA",E2:E11)</f>
        <v>67</v>
      </c>
      <c r="D17" s="48"/>
      <c r="E17" s="45"/>
      <c r="F17" s="45"/>
    </row>
    <row r="18">
      <c r="A18" s="48"/>
      <c r="C18" s="48"/>
      <c r="D18" s="48"/>
      <c r="E18" s="45"/>
      <c r="F18" s="45"/>
    </row>
    <row r="19">
      <c r="A19" s="48">
        <v>2.0</v>
      </c>
      <c r="B19" s="51" t="s">
        <v>105</v>
      </c>
      <c r="C19" s="48"/>
      <c r="D19" s="48"/>
      <c r="E19" s="45"/>
      <c r="F19" s="45"/>
    </row>
    <row r="20">
      <c r="A20" s="48"/>
      <c r="C20" s="52" t="s">
        <v>103</v>
      </c>
      <c r="D20" s="52"/>
      <c r="E20" s="45"/>
      <c r="F20" s="45"/>
    </row>
    <row r="21" ht="15.75" customHeight="1">
      <c r="A21" s="48"/>
      <c r="B21" s="53" t="s">
        <v>104</v>
      </c>
      <c r="C21" s="54">
        <f>SUMIF(C2:C11,"Figure Skating",E2:E11)</f>
        <v>5</v>
      </c>
      <c r="D21" s="48"/>
      <c r="E21" s="45"/>
      <c r="F21" s="45"/>
    </row>
    <row r="22" ht="15.75" customHeight="1">
      <c r="A22" s="48"/>
      <c r="C22" s="48"/>
      <c r="D22" s="48"/>
      <c r="E22" s="45"/>
      <c r="F22" s="45"/>
    </row>
    <row r="23" ht="15.75" customHeight="1">
      <c r="A23" s="48">
        <v>3.0</v>
      </c>
      <c r="B23" s="51" t="s">
        <v>106</v>
      </c>
      <c r="C23" s="48"/>
      <c r="D23" s="48"/>
      <c r="E23" s="45"/>
      <c r="F23" s="45"/>
    </row>
    <row r="24" ht="15.75" customHeight="1">
      <c r="A24" s="48"/>
      <c r="C24" s="52" t="s">
        <v>103</v>
      </c>
      <c r="D24" s="52"/>
      <c r="E24" s="45"/>
      <c r="F24" s="45"/>
    </row>
    <row r="25" ht="15.75" customHeight="1">
      <c r="A25" s="48"/>
      <c r="B25" s="53" t="s">
        <v>104</v>
      </c>
      <c r="C25" s="54">
        <f>SUMIF(D2:D11,"USA",E2:E11)+SUMIF(D2:D11,"Jamaica",E2:E11)</f>
        <v>75</v>
      </c>
      <c r="D25" s="48"/>
      <c r="E25" s="45"/>
      <c r="F25" s="45"/>
    </row>
    <row r="26" ht="15.75" customHeight="1">
      <c r="A26" s="45"/>
      <c r="C26" s="45"/>
      <c r="D26" s="45"/>
      <c r="E26" s="45"/>
      <c r="F26" s="45"/>
    </row>
    <row r="27" ht="15.75" customHeight="1">
      <c r="A27" s="48">
        <v>4.0</v>
      </c>
      <c r="B27" s="51" t="s">
        <v>107</v>
      </c>
      <c r="C27" s="48"/>
      <c r="D27" s="48"/>
    </row>
    <row r="28" ht="15.75" customHeight="1">
      <c r="A28" s="48"/>
      <c r="C28" s="52" t="s">
        <v>103</v>
      </c>
      <c r="D28" s="52"/>
    </row>
    <row r="29" ht="15.75" customHeight="1">
      <c r="A29" s="48"/>
      <c r="B29" s="53" t="s">
        <v>104</v>
      </c>
      <c r="C29" s="54">
        <f>COUNTIF(D2:D11,"USA")</f>
        <v>4</v>
      </c>
      <c r="D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6:B26"/>
    <mergeCell ref="A28:B28"/>
    <mergeCell ref="A12:B12"/>
    <mergeCell ref="A14:B14"/>
    <mergeCell ref="A16:B16"/>
    <mergeCell ref="A18:B18"/>
    <mergeCell ref="A20:B20"/>
    <mergeCell ref="A22:B22"/>
    <mergeCell ref="A24:B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2023-02-28T05:02:53Z</dcterms:created>
  <dc:creator>Proyas Bose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