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ample 1" sheetId="1" r:id="rId4"/>
    <sheet state="hidden" name="Example 1 (Solution)" sheetId="2" r:id="rId5"/>
    <sheet state="visible" name="Example 2" sheetId="3" r:id="rId6"/>
    <sheet state="hidden" name="Example 2 (Solution)" sheetId="4" r:id="rId7"/>
    <sheet state="visible" name="Example 3" sheetId="5" r:id="rId8"/>
    <sheet state="hidden" name="Example 3 (Solution)" sheetId="6" r:id="rId9"/>
  </sheets>
  <definedNames/>
  <calcPr/>
  <extLst>
    <ext uri="GoogleSheetsCustomDataVersion2">
      <go:sheetsCustomData xmlns:go="http://customooxmlschemas.google.com/" r:id="rId10" roundtripDataChecksum="jP8O0bvY9hzJd7VgX5CiG0+m/UsR6e0BQZQ2a7UF6o8="/>
    </ext>
  </extLst>
</workbook>
</file>

<file path=xl/sharedStrings.xml><?xml version="1.0" encoding="utf-8"?>
<sst xmlns="http://schemas.openxmlformats.org/spreadsheetml/2006/main" count="227" uniqueCount="52">
  <si>
    <t>Raw Data Extract</t>
  </si>
  <si>
    <t>Pay Report</t>
  </si>
  <si>
    <t>Employee ID</t>
  </si>
  <si>
    <t>Last Name</t>
  </si>
  <si>
    <t>First Name</t>
  </si>
  <si>
    <t>Pay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</si>
  <si>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</si>
  <si>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</si>
  <si>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</si>
  <si>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</si>
  <si>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</si>
  <si>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</si>
  <si>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</si>
  <si>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</si>
  <si>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</si>
  <si>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</si>
  <si>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</si>
  <si>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</si>
  <si>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</si>
  <si>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</si>
  <si>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</si>
  <si>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</si>
  <si>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</si>
  <si>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</si>
  <si>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</si>
  <si>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</si>
  <si>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</si>
  <si>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</si>
  <si>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</si>
  <si>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Find the First Name and last Name using Excel Functions</t>
  </si>
  <si>
    <t>Raw Data Extract #1</t>
  </si>
  <si>
    <t>City</t>
  </si>
  <si>
    <t>Find the Last Name and City using Excel Functions</t>
  </si>
  <si>
    <t>Raw Data Extract #2</t>
  </si>
  <si>
    <t>State</t>
  </si>
  <si>
    <t>Columbus</t>
  </si>
  <si>
    <t>Ohio</t>
  </si>
  <si>
    <t>Chicago</t>
  </si>
  <si>
    <t>Illnois</t>
  </si>
  <si>
    <t>Tampa Bay</t>
  </si>
  <si>
    <t>Florida</t>
  </si>
  <si>
    <t>Austin</t>
  </si>
  <si>
    <t>Texas</t>
  </si>
  <si>
    <t>Pay Band Table</t>
  </si>
  <si>
    <t>Pay Min</t>
  </si>
  <si>
    <t>Pay Band</t>
  </si>
  <si>
    <t>Level A</t>
  </si>
  <si>
    <t>Level B</t>
  </si>
  <si>
    <t>Level C</t>
  </si>
  <si>
    <t>Level D</t>
  </si>
  <si>
    <t xml:space="preserve">Find the Pay Band using Excel Functions </t>
  </si>
  <si>
    <t>Level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</si>
</sst>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_);\(&quot;$&quot;#,##0\);&quot;$&quot;0_)"/>
  </numFmts>
  <fonts count="8">
    <font>
      <sz val="11.0"/>
      <color theme="1"/>
      <name val="Calibri"/>
      <scheme val="minor"/>
    </font>
    <font>
      <b/>
      <sz val="16.0"/>
      <color rgb="FF414042"/>
      <name val="Calibri"/>
    </font>
    <font/>
    <font>
      <b/>
      <sz val="16.0"/>
      <color rgb="FFF1BD62"/>
      <name val="Calibri"/>
    </font>
    <font>
      <b/>
      <sz val="11.0"/>
      <color rgb="FFFFFFFF"/>
      <name val="Calibri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14042"/>
        <bgColor rgb="FF414042"/>
      </patternFill>
    </fill>
    <fill>
      <patternFill patternType="solid">
        <fgColor rgb="FFF2F2F2"/>
        <bgColor rgb="FFF2F2F2"/>
      </patternFill>
    </fill>
    <fill>
      <patternFill patternType="solid">
        <fgColor rgb="FFF1BD62"/>
        <bgColor rgb="FFF1BD62"/>
      </patternFill>
    </fill>
  </fills>
  <borders count="16">
    <border/>
    <border>
      <bottom style="medium">
        <color rgb="FF414042"/>
      </bottom>
    </border>
    <border>
      <bottom style="medium">
        <color rgb="FFF1BD62"/>
      </bottom>
    </border>
    <border>
      <left/>
      <right style="medium">
        <color rgb="FFFFFFFF"/>
      </right>
      <top/>
      <bottom/>
    </border>
    <border>
      <left style="medium">
        <color rgb="FFFFFFFF"/>
      </left>
      <right style="medium">
        <color rgb="FFFFFFFF"/>
      </right>
      <top/>
      <bottom/>
    </border>
    <border>
      <left style="medium">
        <color rgb="FFFFFFFF"/>
      </left>
      <right/>
      <top/>
      <bottom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0" fontId="3" numFmtId="0" xfId="0" applyAlignment="1" applyBorder="1" applyFont="1">
      <alignment horizontal="center"/>
    </xf>
    <xf borderId="2" fillId="0" fontId="2" numFmtId="0" xfId="0" applyBorder="1" applyFont="1"/>
    <xf borderId="3" fillId="2" fontId="4" numFmtId="0" xfId="0" applyAlignment="1" applyBorder="1" applyFill="1" applyFont="1">
      <alignment horizontal="center"/>
    </xf>
    <xf borderId="4" fillId="2" fontId="4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6" fillId="0" fontId="5" numFmtId="0" xfId="0" applyAlignment="1" applyBorder="1" applyFont="1">
      <alignment horizontal="center" readingOrder="0" shrinkToFit="0" vertical="center" wrapText="0"/>
    </xf>
    <xf borderId="7" fillId="0" fontId="5" numFmtId="0" xfId="0" applyAlignment="1" applyBorder="1" applyFont="1">
      <alignment horizontal="center" readingOrder="0" shrinkToFit="0" vertical="center" wrapText="0"/>
    </xf>
    <xf borderId="8" fillId="0" fontId="5" numFmtId="0" xfId="0" applyAlignment="1" applyBorder="1" applyFont="1">
      <alignment horizontal="center" readingOrder="0" shrinkToFit="0" vertical="center" wrapText="0"/>
    </xf>
    <xf borderId="0" fillId="0" fontId="6" numFmtId="0" xfId="0" applyFont="1"/>
    <xf borderId="9" fillId="0" fontId="6" numFmtId="0" xfId="0" applyAlignment="1" applyBorder="1" applyFont="1">
      <alignment shrinkToFit="0" vertical="center" wrapText="0"/>
    </xf>
    <xf borderId="10" fillId="0" fontId="7" numFmtId="164" xfId="0" applyAlignment="1" applyBorder="1" applyFont="1" applyNumberFormat="1">
      <alignment shrinkToFit="0" vertical="center" wrapText="0"/>
    </xf>
    <xf borderId="11" fillId="3" fontId="7" numFmtId="0" xfId="0" applyAlignment="1" applyBorder="1" applyFill="1" applyFont="1">
      <alignment shrinkToFit="0" vertical="center" wrapText="0"/>
    </xf>
    <xf borderId="12" fillId="0" fontId="6" numFmtId="0" xfId="0" applyAlignment="1" applyBorder="1" applyFont="1">
      <alignment shrinkToFit="0" vertical="center" wrapText="0"/>
    </xf>
    <xf borderId="13" fillId="0" fontId="7" numFmtId="164" xfId="0" applyAlignment="1" applyBorder="1" applyFont="1" applyNumberFormat="1">
      <alignment shrinkToFit="0" vertical="center" wrapText="0"/>
    </xf>
    <xf borderId="14" fillId="0" fontId="6" numFmtId="0" xfId="0" applyAlignment="1" applyBorder="1" applyFont="1">
      <alignment shrinkToFit="0" vertical="center" wrapText="0"/>
    </xf>
    <xf borderId="15" fillId="0" fontId="7" numFmtId="164" xfId="0" applyAlignment="1" applyBorder="1" applyFont="1" applyNumberFormat="1">
      <alignment shrinkToFit="0" vertical="center" wrapText="0"/>
    </xf>
    <xf borderId="3" fillId="4" fontId="4" numFmtId="0" xfId="0" applyAlignment="1" applyBorder="1" applyFill="1" applyFont="1">
      <alignment horizontal="center"/>
    </xf>
    <xf borderId="4" fillId="4" fontId="4" numFmtId="0" xfId="0" applyAlignment="1" applyBorder="1" applyFont="1">
      <alignment horizontal="center"/>
    </xf>
    <xf borderId="5" fillId="4" fontId="4" numFmtId="0" xfId="0" applyAlignment="1" applyBorder="1" applyFont="1">
      <alignment horizontal="center"/>
    </xf>
    <xf borderId="0" fillId="0" fontId="7" numFmtId="164" xfId="0" applyFont="1" applyNumberFormat="1"/>
    <xf borderId="11" fillId="3" fontId="7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Example 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209550</xdr:colOff>
      <xdr:row>17</xdr:row>
      <xdr:rowOff>123825</xdr:rowOff>
    </xdr:from>
    <xdr:ext cx="2295525" cy="695325"/>
    <xdr:sp>
      <xdr:nvSpPr>
        <xdr:cNvPr id="3" name="Shape 3"/>
        <xdr:cNvSpPr/>
      </xdr:nvSpPr>
      <xdr:spPr>
        <a:xfrm>
          <a:off x="4203000" y="3441863"/>
          <a:ext cx="2286000" cy="676275"/>
        </a:xfrm>
        <a:prstGeom prst="wedgeRoundRectCallout">
          <a:avLst>
            <a:gd fmla="val -20833" name="adj1"/>
            <a:gd fmla="val -62500" name="adj2"/>
            <a:gd fmla="val 16667" name="adj3"/>
          </a:avLst>
        </a:prstGeom>
        <a:solidFill>
          <a:srgbClr val="FFF2CC"/>
        </a:solidFill>
        <a:ln cap="flat" cmpd="sng" w="12700">
          <a:solidFill>
            <a:schemeClr val="accent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Use</a:t>
          </a:r>
          <a:r>
            <a:rPr lang="en-US" sz="10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 VLOOKUP formulas to bring in the last name and city of employees in the </a:t>
          </a:r>
          <a:r>
            <a:rPr b="1" lang="en-US" sz="10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Raw Data Extract</a:t>
          </a:r>
          <a:r>
            <a:rPr lang="en-US" sz="10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 sections</a:t>
          </a:r>
          <a:endParaRPr sz="1000">
            <a:solidFill>
              <a:srgbClr val="7F7F7F"/>
            </a:solidFill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495300</xdr:colOff>
      <xdr:row>17</xdr:row>
      <xdr:rowOff>76200</xdr:rowOff>
    </xdr:from>
    <xdr:ext cx="2505075" cy="676275"/>
    <xdr:sp>
      <xdr:nvSpPr>
        <xdr:cNvPr id="4" name="Shape 4"/>
        <xdr:cNvSpPr/>
      </xdr:nvSpPr>
      <xdr:spPr>
        <a:xfrm>
          <a:off x="4098225" y="3446625"/>
          <a:ext cx="2495550" cy="666750"/>
        </a:xfrm>
        <a:prstGeom prst="wedgeRoundRectCallout">
          <a:avLst>
            <a:gd fmla="val -20833" name="adj1"/>
            <a:gd fmla="val -62500" name="adj2"/>
            <a:gd fmla="val 16667" name="adj3"/>
          </a:avLst>
        </a:prstGeom>
        <a:solidFill>
          <a:srgbClr val="FFF2CC"/>
        </a:solidFill>
        <a:ln cap="flat" cmpd="sng" w="12700">
          <a:solidFill>
            <a:schemeClr val="accent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Use</a:t>
          </a:r>
          <a:r>
            <a:rPr lang="en-US" sz="1000">
              <a:solidFill>
                <a:srgbClr val="7F7F7F"/>
              </a:solidFill>
              <a:latin typeface="Calibri"/>
              <a:ea typeface="Calibri"/>
              <a:cs typeface="Calibri"/>
              <a:sym typeface="Calibri"/>
            </a:rPr>
            <a:t> VLOOKUP's approximate match to bring in the pay band label for the Pay range</a:t>
          </a:r>
          <a:endParaRPr sz="1000">
            <a:solidFill>
              <a:srgbClr val="7F7F7F"/>
            </a:solidFill>
          </a:endParaRPr>
        </a:p>
      </xdr:txBody>
    </xdr:sp>
    <xdr:clientData fLocksWithSheet="0"/>
  </xdr:oneCellAnchor>
</xdr:wsDr>
</file>

<file path=xl/tables/table1.xml><?xml version="1.0" encoding="utf-8"?>
<table xmlns="http://schemas.openxmlformats.org/spreadsheetml/2006/main" ref="F3:I16" displayName="Table1" name="Table1" id="1">
  <tableColumns count="4">
    <tableColumn name="Employee ID" id="1"/>
    <tableColumn name="Pay" id="2"/>
    <tableColumn name="First Name" id="3"/>
    <tableColumn name="Last Name" id="4"/>
  </tableColumns>
  <tableStyleInfo name="Example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showGridLines="0" workbookViewId="0"/>
  </sheetViews>
  <sheetFormatPr customHeight="1" defaultColWidth="14.43" defaultRowHeight="15.0"/>
  <cols>
    <col customWidth="1" min="1" max="1" width="12.14"/>
    <col customWidth="1" min="2" max="2" width="10.14"/>
    <col customWidth="1" min="3" max="3" width="10.57"/>
    <col customWidth="1" min="4" max="5" width="8.71"/>
    <col customWidth="1" min="6" max="6" width="20.86"/>
    <col customWidth="1" min="7" max="7" width="13.0"/>
    <col customWidth="1" min="8" max="8" width="15.71"/>
    <col customWidth="1" min="9" max="9" width="15.43"/>
    <col customWidth="1" min="10" max="26" width="8.71"/>
  </cols>
  <sheetData>
    <row r="1">
      <c r="A1" s="1" t="s">
        <v>0</v>
      </c>
      <c r="B1" s="2"/>
      <c r="C1" s="2"/>
      <c r="F1" s="3" t="s">
        <v>1</v>
      </c>
      <c r="G1" s="4"/>
      <c r="H1" s="4"/>
      <c r="I1" s="4"/>
    </row>
    <row r="3">
      <c r="A3" s="5" t="s">
        <v>2</v>
      </c>
      <c r="B3" s="6" t="s">
        <v>3</v>
      </c>
      <c r="C3" s="7" t="s">
        <v>4</v>
      </c>
      <c r="F3" s="8" t="s">
        <v>2</v>
      </c>
      <c r="G3" s="9" t="s">
        <v>5</v>
      </c>
      <c r="H3" s="9" t="s">
        <v>4</v>
      </c>
      <c r="I3" s="10" t="s">
        <v>3</v>
      </c>
    </row>
    <row r="4">
      <c r="A4" s="11">
        <v>110608.0</v>
      </c>
      <c r="B4" s="11" t="s">
        <v>6</v>
      </c>
      <c r="C4" s="11" t="s">
        <v>7</v>
      </c>
      <c r="F4" s="12">
        <v>990678.0</v>
      </c>
      <c r="G4" s="13">
        <v>84289.0</v>
      </c>
      <c r="H4" s="14" t="str">
        <f t="shared" ref="H4:H16" si="1">VLOOKUP(F4,$A$3:$C$16,3,false)</f>
        <v>Brad</v>
      </c>
      <c r="I4" s="14" t="str">
        <f t="shared" ref="I4:I16" si="2">VLOOKUP(F4,$A$3:$C$16,2,false)</f>
        <v>Pitt</v>
      </c>
    </row>
    <row r="5">
      <c r="A5" s="11">
        <v>253072.0</v>
      </c>
      <c r="B5" s="11" t="s">
        <v>8</v>
      </c>
      <c r="C5" s="11" t="s">
        <v>9</v>
      </c>
      <c r="F5" s="15">
        <v>830385.0</v>
      </c>
      <c r="G5" s="16">
        <v>137670.0</v>
      </c>
      <c r="H5" s="14" t="str">
        <f t="shared" si="1"/>
        <v>Prince</v>
      </c>
      <c r="I5" s="14" t="str">
        <f t="shared" si="2"/>
        <v>Williams</v>
      </c>
    </row>
    <row r="6">
      <c r="A6" s="11">
        <v>352711.0</v>
      </c>
      <c r="B6" s="11" t="s">
        <v>10</v>
      </c>
      <c r="C6" s="11" t="s">
        <v>7</v>
      </c>
      <c r="F6" s="12">
        <v>795574.0</v>
      </c>
      <c r="G6" s="13">
        <v>190024.0</v>
      </c>
      <c r="H6" s="14" t="str">
        <f t="shared" si="1"/>
        <v>Tony</v>
      </c>
      <c r="I6" s="14" t="str">
        <f t="shared" si="2"/>
        <v>Stark</v>
      </c>
    </row>
    <row r="7">
      <c r="A7" s="11">
        <v>391006.0</v>
      </c>
      <c r="B7" s="11" t="s">
        <v>11</v>
      </c>
      <c r="C7" s="11" t="s">
        <v>12</v>
      </c>
      <c r="F7" s="15">
        <v>580622.0</v>
      </c>
      <c r="G7" s="16">
        <v>122604.0</v>
      </c>
      <c r="H7" s="14" t="str">
        <f t="shared" si="1"/>
        <v>Eli</v>
      </c>
      <c r="I7" s="14" t="str">
        <f t="shared" si="2"/>
        <v>Manning</v>
      </c>
    </row>
    <row r="8">
      <c r="A8" s="11">
        <v>392128.0</v>
      </c>
      <c r="B8" s="11" t="s">
        <v>13</v>
      </c>
      <c r="C8" s="11" t="s">
        <v>14</v>
      </c>
      <c r="F8" s="12">
        <v>549457.0</v>
      </c>
      <c r="G8" s="13">
        <v>111709.0</v>
      </c>
      <c r="H8" s="14" t="str">
        <f t="shared" si="1"/>
        <v>John</v>
      </c>
      <c r="I8" s="14" t="str">
        <f t="shared" si="2"/>
        <v>Elway</v>
      </c>
    </row>
    <row r="9">
      <c r="A9" s="11">
        <v>549457.0</v>
      </c>
      <c r="B9" s="11" t="s">
        <v>15</v>
      </c>
      <c r="C9" s="11" t="s">
        <v>7</v>
      </c>
      <c r="F9" s="15">
        <v>392128.0</v>
      </c>
      <c r="G9" s="16">
        <v>85931.0</v>
      </c>
      <c r="H9" s="14" t="str">
        <f t="shared" si="1"/>
        <v>Bret</v>
      </c>
      <c r="I9" s="14" t="str">
        <f t="shared" si="2"/>
        <v>Favre</v>
      </c>
    </row>
    <row r="10">
      <c r="A10" s="11">
        <v>580622.0</v>
      </c>
      <c r="B10" s="11" t="s">
        <v>16</v>
      </c>
      <c r="C10" s="11" t="s">
        <v>17</v>
      </c>
      <c r="F10" s="12">
        <v>391006.0</v>
      </c>
      <c r="G10" s="13">
        <v>168114.0</v>
      </c>
      <c r="H10" s="14" t="str">
        <f t="shared" si="1"/>
        <v>Peter</v>
      </c>
      <c r="I10" s="14" t="str">
        <f t="shared" si="2"/>
        <v>Pan</v>
      </c>
    </row>
    <row r="11">
      <c r="A11" s="11">
        <v>602693.0</v>
      </c>
      <c r="B11" s="11" t="s">
        <v>18</v>
      </c>
      <c r="C11" s="11" t="s">
        <v>19</v>
      </c>
      <c r="F11" s="15">
        <v>352711.0</v>
      </c>
      <c r="G11" s="16">
        <v>89627.0</v>
      </c>
      <c r="H11" s="14" t="str">
        <f t="shared" si="1"/>
        <v>John</v>
      </c>
      <c r="I11" s="14" t="str">
        <f t="shared" si="2"/>
        <v>Smith</v>
      </c>
    </row>
    <row r="12">
      <c r="A12" s="11">
        <v>611810.0</v>
      </c>
      <c r="B12" s="11" t="s">
        <v>20</v>
      </c>
      <c r="C12" s="11" t="s">
        <v>21</v>
      </c>
      <c r="F12" s="12">
        <v>253072.0</v>
      </c>
      <c r="G12" s="13">
        <v>149946.0</v>
      </c>
      <c r="H12" s="14" t="str">
        <f t="shared" si="1"/>
        <v>Andy</v>
      </c>
      <c r="I12" s="14" t="str">
        <f t="shared" si="2"/>
        <v>Cline</v>
      </c>
    </row>
    <row r="13">
      <c r="A13" s="11">
        <v>612235.0</v>
      </c>
      <c r="B13" s="11" t="s">
        <v>22</v>
      </c>
      <c r="C13" s="11" t="s">
        <v>19</v>
      </c>
      <c r="F13" s="15">
        <v>612235.0</v>
      </c>
      <c r="G13" s="16">
        <v>145893.0</v>
      </c>
      <c r="H13" s="14" t="str">
        <f t="shared" si="1"/>
        <v>Micheal</v>
      </c>
      <c r="I13" s="14" t="str">
        <f t="shared" si="2"/>
        <v>Jordan</v>
      </c>
    </row>
    <row r="14">
      <c r="A14" s="11">
        <v>795574.0</v>
      </c>
      <c r="B14" s="11" t="s">
        <v>23</v>
      </c>
      <c r="C14" s="11" t="s">
        <v>24</v>
      </c>
      <c r="F14" s="12">
        <v>611810.0</v>
      </c>
      <c r="G14" s="13">
        <v>64757.0</v>
      </c>
      <c r="H14" s="14" t="str">
        <f t="shared" si="1"/>
        <v>Tiger</v>
      </c>
      <c r="I14" s="14" t="str">
        <f t="shared" si="2"/>
        <v>Woods</v>
      </c>
    </row>
    <row r="15">
      <c r="A15" s="11">
        <v>830385.0</v>
      </c>
      <c r="B15" s="11" t="s">
        <v>25</v>
      </c>
      <c r="C15" s="11" t="s">
        <v>26</v>
      </c>
      <c r="F15" s="15">
        <v>602693.0</v>
      </c>
      <c r="G15" s="16">
        <v>71478.0</v>
      </c>
      <c r="H15" s="14" t="str">
        <f t="shared" si="1"/>
        <v>Micheal</v>
      </c>
      <c r="I15" s="14" t="str">
        <f t="shared" si="2"/>
        <v>Vick</v>
      </c>
    </row>
    <row r="16">
      <c r="A16" s="11">
        <v>990678.0</v>
      </c>
      <c r="B16" s="11" t="s">
        <v>27</v>
      </c>
      <c r="C16" s="11" t="s">
        <v>28</v>
      </c>
      <c r="F16" s="17">
        <v>110608.0</v>
      </c>
      <c r="G16" s="18">
        <v>131505.0</v>
      </c>
      <c r="H16" s="14" t="str">
        <f t="shared" si="1"/>
        <v>John</v>
      </c>
      <c r="I16" s="14" t="str">
        <f t="shared" si="2"/>
        <v>Doe</v>
      </c>
    </row>
    <row r="20">
      <c r="E20" s="11" t="s">
        <v>29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F1:I1"/>
  </mergeCells>
  <dataValidations>
    <dataValidation type="custom" allowBlank="1" showDropDown="1" sqref="F4:G16">
      <formula1>AND(ISNUMBER(F4),(NOT(OR(NOT(ISERROR(DATEVALUE(F4))), AND(ISNUMBER(F4), LEFT(CELL("format", F4))="D")))))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D8D8"/>
    <pageSetUpPr/>
  </sheetPr>
  <sheetViews>
    <sheetView showGridLines="0" workbookViewId="0"/>
  </sheetViews>
  <sheetFormatPr customHeight="1" defaultColWidth="14.43" defaultRowHeight="15.0"/>
  <cols>
    <col customWidth="1" min="1" max="1" width="12.14"/>
    <col customWidth="1" min="2" max="2" width="10.14"/>
    <col customWidth="1" min="3" max="3" width="10.57"/>
    <col customWidth="1" min="4" max="5" width="8.71"/>
    <col customWidth="1" min="6" max="6" width="13.0"/>
    <col customWidth="1" min="7" max="7" width="10.43"/>
    <col customWidth="1" min="8" max="9" width="14.0"/>
    <col customWidth="1" min="10" max="26" width="8.71"/>
  </cols>
  <sheetData>
    <row r="1">
      <c r="A1" s="1" t="s">
        <v>0</v>
      </c>
      <c r="B1" s="2"/>
      <c r="C1" s="2"/>
      <c r="F1" s="3" t="s">
        <v>1</v>
      </c>
      <c r="G1" s="4"/>
      <c r="H1" s="4"/>
      <c r="I1" s="4"/>
    </row>
    <row r="3">
      <c r="A3" s="5" t="s">
        <v>2</v>
      </c>
      <c r="B3" s="6" t="s">
        <v>3</v>
      </c>
      <c r="C3" s="7" t="s">
        <v>4</v>
      </c>
      <c r="F3" s="19" t="s">
        <v>2</v>
      </c>
      <c r="G3" s="20" t="s">
        <v>5</v>
      </c>
      <c r="H3" s="20" t="s">
        <v>4</v>
      </c>
      <c r="I3" s="21" t="s">
        <v>3</v>
      </c>
    </row>
    <row r="4">
      <c r="A4" s="11">
        <v>110608.0</v>
      </c>
      <c r="B4" s="11" t="s">
        <v>6</v>
      </c>
      <c r="C4" s="11" t="s">
        <v>7</v>
      </c>
      <c r="F4" s="11">
        <v>990678.0</v>
      </c>
      <c r="G4" s="22">
        <v>84289.0</v>
      </c>
      <c r="H4" s="23" t="str">
        <f t="shared" ref="H4:H16" si="1">VLOOKUP($F4,$A$3:$C$16,3,FALSE)</f>
        <v>Brad</v>
      </c>
      <c r="I4" s="23" t="str">
        <f t="shared" ref="I4:I16" si="2">VLOOKUP($F4,$A$3:$C$16,2,FALSE)</f>
        <v>Pitt</v>
      </c>
    </row>
    <row r="5">
      <c r="A5" s="11">
        <v>253072.0</v>
      </c>
      <c r="B5" s="11" t="s">
        <v>8</v>
      </c>
      <c r="C5" s="11" t="s">
        <v>9</v>
      </c>
      <c r="F5" s="11">
        <v>830385.0</v>
      </c>
      <c r="G5" s="22">
        <v>137670.0</v>
      </c>
      <c r="H5" s="23" t="str">
        <f t="shared" si="1"/>
        <v>Prince</v>
      </c>
      <c r="I5" s="23" t="str">
        <f t="shared" si="2"/>
        <v>Williams</v>
      </c>
    </row>
    <row r="6">
      <c r="A6" s="11">
        <v>352711.0</v>
      </c>
      <c r="B6" s="11" t="s">
        <v>10</v>
      </c>
      <c r="C6" s="11" t="s">
        <v>7</v>
      </c>
      <c r="F6" s="11">
        <v>795574.0</v>
      </c>
      <c r="G6" s="22">
        <v>190024.0</v>
      </c>
      <c r="H6" s="23" t="str">
        <f t="shared" si="1"/>
        <v>Tony</v>
      </c>
      <c r="I6" s="23" t="str">
        <f t="shared" si="2"/>
        <v>Stark</v>
      </c>
    </row>
    <row r="7">
      <c r="A7" s="11">
        <v>391006.0</v>
      </c>
      <c r="B7" s="11" t="s">
        <v>11</v>
      </c>
      <c r="C7" s="11" t="s">
        <v>12</v>
      </c>
      <c r="F7" s="11">
        <v>580622.0</v>
      </c>
      <c r="G7" s="22">
        <v>122604.0</v>
      </c>
      <c r="H7" s="23" t="str">
        <f t="shared" si="1"/>
        <v>Eli</v>
      </c>
      <c r="I7" s="23" t="str">
        <f t="shared" si="2"/>
        <v>Manning</v>
      </c>
    </row>
    <row r="8">
      <c r="A8" s="11">
        <v>392128.0</v>
      </c>
      <c r="B8" s="11" t="s">
        <v>13</v>
      </c>
      <c r="C8" s="11" t="s">
        <v>14</v>
      </c>
      <c r="F8" s="11">
        <v>549457.0</v>
      </c>
      <c r="G8" s="22">
        <v>111709.0</v>
      </c>
      <c r="H8" s="23" t="str">
        <f t="shared" si="1"/>
        <v>John</v>
      </c>
      <c r="I8" s="23" t="str">
        <f t="shared" si="2"/>
        <v>Elway</v>
      </c>
    </row>
    <row r="9">
      <c r="A9" s="11">
        <v>549457.0</v>
      </c>
      <c r="B9" s="11" t="s">
        <v>15</v>
      </c>
      <c r="C9" s="11" t="s">
        <v>7</v>
      </c>
      <c r="F9" s="11">
        <v>392128.0</v>
      </c>
      <c r="G9" s="22">
        <v>85931.0</v>
      </c>
      <c r="H9" s="23" t="str">
        <f t="shared" si="1"/>
        <v>Bret</v>
      </c>
      <c r="I9" s="23" t="str">
        <f t="shared" si="2"/>
        <v>Favre</v>
      </c>
    </row>
    <row r="10">
      <c r="A10" s="11">
        <v>580622.0</v>
      </c>
      <c r="B10" s="11" t="s">
        <v>16</v>
      </c>
      <c r="C10" s="11" t="s">
        <v>17</v>
      </c>
      <c r="F10" s="11">
        <v>391006.0</v>
      </c>
      <c r="G10" s="22">
        <v>168114.0</v>
      </c>
      <c r="H10" s="23" t="str">
        <f t="shared" si="1"/>
        <v>Peter</v>
      </c>
      <c r="I10" s="23" t="str">
        <f t="shared" si="2"/>
        <v>Pan</v>
      </c>
    </row>
    <row r="11">
      <c r="A11" s="11">
        <v>602693.0</v>
      </c>
      <c r="B11" s="11" t="s">
        <v>18</v>
      </c>
      <c r="C11" s="11" t="s">
        <v>19</v>
      </c>
      <c r="F11" s="11">
        <v>352711.0</v>
      </c>
      <c r="G11" s="22">
        <v>89627.0</v>
      </c>
      <c r="H11" s="23" t="str">
        <f t="shared" si="1"/>
        <v>John</v>
      </c>
      <c r="I11" s="23" t="str">
        <f t="shared" si="2"/>
        <v>Smith</v>
      </c>
    </row>
    <row r="12">
      <c r="A12" s="11">
        <v>611810.0</v>
      </c>
      <c r="B12" s="11" t="s">
        <v>20</v>
      </c>
      <c r="C12" s="11" t="s">
        <v>21</v>
      </c>
      <c r="F12" s="11">
        <v>253072.0</v>
      </c>
      <c r="G12" s="22">
        <v>149946.0</v>
      </c>
      <c r="H12" s="23" t="str">
        <f t="shared" si="1"/>
        <v>Andy</v>
      </c>
      <c r="I12" s="23" t="str">
        <f t="shared" si="2"/>
        <v>Cline</v>
      </c>
    </row>
    <row r="13">
      <c r="A13" s="11">
        <v>612235.0</v>
      </c>
      <c r="B13" s="11" t="s">
        <v>22</v>
      </c>
      <c r="C13" s="11" t="s">
        <v>19</v>
      </c>
      <c r="F13" s="11">
        <v>612235.0</v>
      </c>
      <c r="G13" s="22">
        <v>145893.0</v>
      </c>
      <c r="H13" s="23" t="str">
        <f t="shared" si="1"/>
        <v>Micheal</v>
      </c>
      <c r="I13" s="23" t="str">
        <f t="shared" si="2"/>
        <v>Jordan</v>
      </c>
    </row>
    <row r="14">
      <c r="A14" s="11">
        <v>795574.0</v>
      </c>
      <c r="B14" s="11" t="s">
        <v>23</v>
      </c>
      <c r="C14" s="11" t="s">
        <v>24</v>
      </c>
      <c r="F14" s="11">
        <v>611810.0</v>
      </c>
      <c r="G14" s="22">
        <v>64757.0</v>
      </c>
      <c r="H14" s="23" t="str">
        <f t="shared" si="1"/>
        <v>Tiger</v>
      </c>
      <c r="I14" s="23" t="str">
        <f t="shared" si="2"/>
        <v>Woods</v>
      </c>
    </row>
    <row r="15">
      <c r="A15" s="11">
        <v>830385.0</v>
      </c>
      <c r="B15" s="11" t="s">
        <v>25</v>
      </c>
      <c r="C15" s="11" t="s">
        <v>26</v>
      </c>
      <c r="F15" s="11">
        <v>602693.0</v>
      </c>
      <c r="G15" s="22">
        <v>71478.0</v>
      </c>
      <c r="H15" s="23" t="str">
        <f t="shared" si="1"/>
        <v>Micheal</v>
      </c>
      <c r="I15" s="23" t="str">
        <f t="shared" si="2"/>
        <v>Vick</v>
      </c>
    </row>
    <row r="16">
      <c r="A16" s="11">
        <v>990678.0</v>
      </c>
      <c r="B16" s="11" t="s">
        <v>27</v>
      </c>
      <c r="C16" s="11" t="s">
        <v>28</v>
      </c>
      <c r="F16" s="11">
        <v>110608.0</v>
      </c>
      <c r="G16" s="22">
        <v>131505.0</v>
      </c>
      <c r="H16" s="23" t="str">
        <f t="shared" si="1"/>
        <v>John</v>
      </c>
      <c r="I16" s="23" t="str">
        <f t="shared" si="2"/>
        <v>Doe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F1:I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showGridLines="0" workbookViewId="0"/>
  </sheetViews>
  <sheetFormatPr customHeight="1" defaultColWidth="14.43" defaultRowHeight="15.0"/>
  <cols>
    <col customWidth="1" min="1" max="1" width="12.14"/>
    <col customWidth="1" min="2" max="2" width="10.43"/>
    <col customWidth="1" min="3" max="3" width="10.57"/>
    <col customWidth="1" min="4" max="5" width="8.71"/>
    <col customWidth="1" min="6" max="6" width="13.0"/>
    <col customWidth="1" min="7" max="7" width="10.43"/>
    <col customWidth="1" min="8" max="9" width="14.0"/>
    <col customWidth="1" min="10" max="26" width="8.71"/>
  </cols>
  <sheetData>
    <row r="1">
      <c r="A1" s="1" t="s">
        <v>30</v>
      </c>
      <c r="B1" s="2"/>
      <c r="C1" s="2"/>
      <c r="F1" s="3" t="s">
        <v>1</v>
      </c>
      <c r="G1" s="4"/>
      <c r="H1" s="4"/>
      <c r="I1" s="4"/>
    </row>
    <row r="3">
      <c r="A3" s="5" t="s">
        <v>2</v>
      </c>
      <c r="B3" s="6" t="s">
        <v>3</v>
      </c>
      <c r="C3" s="7" t="s">
        <v>4</v>
      </c>
      <c r="F3" s="19" t="s">
        <v>2</v>
      </c>
      <c r="G3" s="20" t="s">
        <v>5</v>
      </c>
      <c r="H3" s="20" t="s">
        <v>3</v>
      </c>
      <c r="I3" s="21" t="s">
        <v>31</v>
      </c>
    </row>
    <row r="4">
      <c r="A4" s="11">
        <v>110608.0</v>
      </c>
      <c r="B4" s="11" t="s">
        <v>6</v>
      </c>
      <c r="C4" s="11" t="s">
        <v>7</v>
      </c>
      <c r="F4" s="11">
        <v>990678.0</v>
      </c>
      <c r="G4" s="22">
        <v>84289.0</v>
      </c>
      <c r="H4" s="23" t="str">
        <f t="shared" ref="H4:H16" si="1">VLOOKUP(F4,$A$3:$C$16,3,false)</f>
        <v>Brad</v>
      </c>
      <c r="I4" s="23" t="str">
        <f t="shared" ref="I4:I16" si="2">VLOOKUP(F4,$A$23:$C$36,2,FALSE)</f>
        <v>Austin</v>
      </c>
    </row>
    <row r="5">
      <c r="A5" s="11">
        <v>253072.0</v>
      </c>
      <c r="B5" s="11" t="s">
        <v>8</v>
      </c>
      <c r="C5" s="11" t="s">
        <v>9</v>
      </c>
      <c r="F5" s="11">
        <v>830385.0</v>
      </c>
      <c r="G5" s="22">
        <v>137670.0</v>
      </c>
      <c r="H5" s="23" t="str">
        <f t="shared" si="1"/>
        <v>Prince</v>
      </c>
      <c r="I5" s="23" t="str">
        <f t="shared" si="2"/>
        <v>Chicago</v>
      </c>
    </row>
    <row r="6">
      <c r="A6" s="11">
        <v>352711.0</v>
      </c>
      <c r="B6" s="11" t="s">
        <v>10</v>
      </c>
      <c r="C6" s="11" t="s">
        <v>7</v>
      </c>
      <c r="F6" s="11">
        <v>795574.0</v>
      </c>
      <c r="G6" s="22">
        <v>190024.0</v>
      </c>
      <c r="H6" s="23" t="str">
        <f t="shared" si="1"/>
        <v>Tony</v>
      </c>
      <c r="I6" s="23" t="str">
        <f t="shared" si="2"/>
        <v>Austin</v>
      </c>
    </row>
    <row r="7">
      <c r="A7" s="11">
        <v>391006.0</v>
      </c>
      <c r="B7" s="11" t="s">
        <v>11</v>
      </c>
      <c r="C7" s="11" t="s">
        <v>12</v>
      </c>
      <c r="F7" s="11">
        <v>580622.0</v>
      </c>
      <c r="G7" s="22">
        <v>122604.0</v>
      </c>
      <c r="H7" s="23" t="str">
        <f t="shared" si="1"/>
        <v>Eli</v>
      </c>
      <c r="I7" s="23" t="str">
        <f t="shared" si="2"/>
        <v>Columbus</v>
      </c>
      <c r="M7" s="11" t="s">
        <v>32</v>
      </c>
    </row>
    <row r="8">
      <c r="A8" s="11">
        <v>392128.0</v>
      </c>
      <c r="B8" s="11" t="s">
        <v>13</v>
      </c>
      <c r="C8" s="11" t="s">
        <v>14</v>
      </c>
      <c r="F8" s="11">
        <v>549457.0</v>
      </c>
      <c r="G8" s="22">
        <v>111709.0</v>
      </c>
      <c r="H8" s="23" t="str">
        <f t="shared" si="1"/>
        <v>John</v>
      </c>
      <c r="I8" s="23" t="str">
        <f t="shared" si="2"/>
        <v>Tampa Bay</v>
      </c>
    </row>
    <row r="9">
      <c r="A9" s="11">
        <v>549457.0</v>
      </c>
      <c r="B9" s="11" t="s">
        <v>15</v>
      </c>
      <c r="C9" s="11" t="s">
        <v>7</v>
      </c>
      <c r="F9" s="11">
        <v>392128.0</v>
      </c>
      <c r="G9" s="22">
        <v>85931.0</v>
      </c>
      <c r="H9" s="23" t="str">
        <f t="shared" si="1"/>
        <v>Bret</v>
      </c>
      <c r="I9" s="23" t="str">
        <f t="shared" si="2"/>
        <v>Chicago</v>
      </c>
    </row>
    <row r="10">
      <c r="A10" s="11">
        <v>580622.0</v>
      </c>
      <c r="B10" s="11" t="s">
        <v>16</v>
      </c>
      <c r="C10" s="11" t="s">
        <v>17</v>
      </c>
      <c r="F10" s="11">
        <v>391006.0</v>
      </c>
      <c r="G10" s="22">
        <v>168114.0</v>
      </c>
      <c r="H10" s="23" t="str">
        <f t="shared" si="1"/>
        <v>Peter</v>
      </c>
      <c r="I10" s="23" t="str">
        <f t="shared" si="2"/>
        <v>Chicago</v>
      </c>
    </row>
    <row r="11">
      <c r="A11" s="11">
        <v>602693.0</v>
      </c>
      <c r="B11" s="11" t="s">
        <v>18</v>
      </c>
      <c r="C11" s="11" t="s">
        <v>19</v>
      </c>
      <c r="F11" s="11">
        <v>352711.0</v>
      </c>
      <c r="G11" s="22">
        <v>89627.0</v>
      </c>
      <c r="H11" s="23" t="str">
        <f t="shared" si="1"/>
        <v>John</v>
      </c>
      <c r="I11" s="23" t="str">
        <f t="shared" si="2"/>
        <v>Tampa Bay</v>
      </c>
    </row>
    <row r="12">
      <c r="A12" s="11">
        <v>611810.0</v>
      </c>
      <c r="B12" s="11" t="s">
        <v>20</v>
      </c>
      <c r="C12" s="11" t="s">
        <v>21</v>
      </c>
      <c r="F12" s="11">
        <v>253072.0</v>
      </c>
      <c r="G12" s="22">
        <v>149946.0</v>
      </c>
      <c r="H12" s="23" t="str">
        <f t="shared" si="1"/>
        <v>Andy</v>
      </c>
      <c r="I12" s="23" t="str">
        <f t="shared" si="2"/>
        <v>Chicago</v>
      </c>
    </row>
    <row r="13">
      <c r="A13" s="11">
        <v>612235.0</v>
      </c>
      <c r="B13" s="11" t="s">
        <v>22</v>
      </c>
      <c r="C13" s="11" t="s">
        <v>19</v>
      </c>
      <c r="F13" s="11">
        <v>612235.0</v>
      </c>
      <c r="G13" s="22">
        <v>145893.0</v>
      </c>
      <c r="H13" s="23" t="str">
        <f t="shared" si="1"/>
        <v>Micheal</v>
      </c>
      <c r="I13" s="23" t="str">
        <f t="shared" si="2"/>
        <v>Tampa Bay</v>
      </c>
    </row>
    <row r="14">
      <c r="A14" s="11">
        <v>795574.0</v>
      </c>
      <c r="B14" s="11" t="s">
        <v>23</v>
      </c>
      <c r="C14" s="11" t="s">
        <v>24</v>
      </c>
      <c r="F14" s="11">
        <v>611810.0</v>
      </c>
      <c r="G14" s="22">
        <v>64757.0</v>
      </c>
      <c r="H14" s="23" t="str">
        <f t="shared" si="1"/>
        <v>Tiger</v>
      </c>
      <c r="I14" s="23" t="str">
        <f t="shared" si="2"/>
        <v>Austin</v>
      </c>
    </row>
    <row r="15">
      <c r="A15" s="11">
        <v>830385.0</v>
      </c>
      <c r="B15" s="11" t="s">
        <v>25</v>
      </c>
      <c r="C15" s="11" t="s">
        <v>26</v>
      </c>
      <c r="F15" s="11">
        <v>602693.0</v>
      </c>
      <c r="G15" s="22">
        <v>71478.0</v>
      </c>
      <c r="H15" s="23" t="str">
        <f t="shared" si="1"/>
        <v>Micheal</v>
      </c>
      <c r="I15" s="23" t="str">
        <f t="shared" si="2"/>
        <v>Tampa Bay</v>
      </c>
    </row>
    <row r="16">
      <c r="A16" s="11">
        <v>990678.0</v>
      </c>
      <c r="B16" s="11" t="s">
        <v>27</v>
      </c>
      <c r="C16" s="11" t="s">
        <v>28</v>
      </c>
      <c r="F16" s="11">
        <v>110608.0</v>
      </c>
      <c r="G16" s="22">
        <v>131505.0</v>
      </c>
      <c r="H16" s="23" t="str">
        <f t="shared" si="1"/>
        <v>John</v>
      </c>
      <c r="I16" s="23" t="str">
        <f t="shared" si="2"/>
        <v>Columbus</v>
      </c>
    </row>
    <row r="21" ht="15.75" customHeight="1">
      <c r="A21" s="1" t="s">
        <v>33</v>
      </c>
      <c r="B21" s="2"/>
      <c r="C21" s="2"/>
    </row>
    <row r="22" ht="15.75" customHeight="1"/>
    <row r="23" ht="15.75" customHeight="1">
      <c r="A23" s="5" t="s">
        <v>2</v>
      </c>
      <c r="B23" s="6" t="s">
        <v>31</v>
      </c>
      <c r="C23" s="7" t="s">
        <v>34</v>
      </c>
    </row>
    <row r="24" ht="15.75" customHeight="1">
      <c r="A24" s="11">
        <v>110608.0</v>
      </c>
      <c r="B24" s="11" t="s">
        <v>35</v>
      </c>
      <c r="C24" s="11" t="s">
        <v>36</v>
      </c>
    </row>
    <row r="25" ht="15.75" customHeight="1">
      <c r="A25" s="11">
        <v>253072.0</v>
      </c>
      <c r="B25" s="11" t="s">
        <v>37</v>
      </c>
      <c r="C25" s="11" t="s">
        <v>38</v>
      </c>
    </row>
    <row r="26" ht="15.75" customHeight="1">
      <c r="A26" s="11">
        <v>352711.0</v>
      </c>
      <c r="B26" s="11" t="s">
        <v>39</v>
      </c>
      <c r="C26" s="11" t="s">
        <v>40</v>
      </c>
    </row>
    <row r="27" ht="15.75" customHeight="1">
      <c r="A27" s="11">
        <v>391006.0</v>
      </c>
      <c r="B27" s="11" t="s">
        <v>37</v>
      </c>
      <c r="C27" s="11" t="s">
        <v>38</v>
      </c>
    </row>
    <row r="28" ht="15.75" customHeight="1">
      <c r="A28" s="11">
        <v>392128.0</v>
      </c>
      <c r="B28" s="11" t="s">
        <v>37</v>
      </c>
      <c r="C28" s="11" t="s">
        <v>38</v>
      </c>
    </row>
    <row r="29" ht="15.75" customHeight="1">
      <c r="A29" s="11">
        <v>549457.0</v>
      </c>
      <c r="B29" s="11" t="s">
        <v>39</v>
      </c>
      <c r="C29" s="11" t="s">
        <v>40</v>
      </c>
    </row>
    <row r="30" ht="15.75" customHeight="1">
      <c r="A30" s="11">
        <v>580622.0</v>
      </c>
      <c r="B30" s="11" t="s">
        <v>35</v>
      </c>
      <c r="C30" s="11" t="s">
        <v>36</v>
      </c>
    </row>
    <row r="31" ht="15.75" customHeight="1">
      <c r="A31" s="11">
        <v>602693.0</v>
      </c>
      <c r="B31" s="11" t="s">
        <v>39</v>
      </c>
      <c r="C31" s="11" t="s">
        <v>40</v>
      </c>
    </row>
    <row r="32" ht="15.75" customHeight="1">
      <c r="A32" s="11">
        <v>611810.0</v>
      </c>
      <c r="B32" s="11" t="s">
        <v>41</v>
      </c>
      <c r="C32" s="11" t="s">
        <v>42</v>
      </c>
    </row>
    <row r="33" ht="15.75" customHeight="1">
      <c r="A33" s="11">
        <v>612235.0</v>
      </c>
      <c r="B33" s="11" t="s">
        <v>39</v>
      </c>
      <c r="C33" s="11" t="s">
        <v>40</v>
      </c>
    </row>
    <row r="34" ht="15.75" customHeight="1">
      <c r="A34" s="11">
        <v>795574.0</v>
      </c>
      <c r="B34" s="11" t="s">
        <v>41</v>
      </c>
      <c r="C34" s="11" t="s">
        <v>42</v>
      </c>
    </row>
    <row r="35" ht="15.75" customHeight="1">
      <c r="A35" s="11">
        <v>830385.0</v>
      </c>
      <c r="B35" s="11" t="s">
        <v>37</v>
      </c>
      <c r="C35" s="11" t="s">
        <v>38</v>
      </c>
    </row>
    <row r="36" ht="15.75" customHeight="1">
      <c r="A36" s="11">
        <v>990678.0</v>
      </c>
      <c r="B36" s="11" t="s">
        <v>41</v>
      </c>
      <c r="C36" s="11" t="s">
        <v>42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F1:I1"/>
    <mergeCell ref="A21:C2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D8D8"/>
    <pageSetUpPr/>
  </sheetPr>
  <sheetViews>
    <sheetView showGridLines="0" workbookViewId="0"/>
  </sheetViews>
  <sheetFormatPr customHeight="1" defaultColWidth="14.43" defaultRowHeight="15.0"/>
  <cols>
    <col customWidth="1" min="1" max="1" width="12.14"/>
    <col customWidth="1" min="2" max="2" width="10.43"/>
    <col customWidth="1" min="3" max="3" width="10.57"/>
    <col customWidth="1" min="4" max="5" width="8.71"/>
    <col customWidth="1" min="6" max="6" width="13.0"/>
    <col customWidth="1" min="7" max="7" width="10.43"/>
    <col customWidth="1" min="8" max="9" width="14.0"/>
    <col customWidth="1" min="10" max="26" width="8.71"/>
  </cols>
  <sheetData>
    <row r="1">
      <c r="A1" s="1" t="s">
        <v>30</v>
      </c>
      <c r="B1" s="2"/>
      <c r="C1" s="2"/>
      <c r="F1" s="3" t="s">
        <v>1</v>
      </c>
      <c r="G1" s="4"/>
      <c r="H1" s="4"/>
      <c r="I1" s="4"/>
    </row>
    <row r="3">
      <c r="A3" s="5" t="s">
        <v>2</v>
      </c>
      <c r="B3" s="6" t="s">
        <v>3</v>
      </c>
      <c r="C3" s="7" t="s">
        <v>4</v>
      </c>
      <c r="F3" s="19" t="s">
        <v>2</v>
      </c>
      <c r="G3" s="20" t="s">
        <v>5</v>
      </c>
      <c r="H3" s="20" t="s">
        <v>3</v>
      </c>
      <c r="I3" s="21" t="s">
        <v>31</v>
      </c>
    </row>
    <row r="4">
      <c r="A4" s="11">
        <v>110608.0</v>
      </c>
      <c r="B4" s="11" t="s">
        <v>6</v>
      </c>
      <c r="C4" s="11" t="s">
        <v>7</v>
      </c>
      <c r="F4" s="11">
        <v>990678.0</v>
      </c>
      <c r="G4" s="22">
        <v>84289.0</v>
      </c>
      <c r="H4" s="23" t="str">
        <f t="shared" ref="H4:H16" si="1">VLOOKUP(F4,$A$3:$C$16,2,0)</f>
        <v>Pitt</v>
      </c>
      <c r="I4" s="23" t="str">
        <f t="shared" ref="I4:I16" si="2">VLOOKUP(F4,$A$23:$C$36,2,0)</f>
        <v>Austin</v>
      </c>
    </row>
    <row r="5">
      <c r="A5" s="11">
        <v>253072.0</v>
      </c>
      <c r="B5" s="11" t="s">
        <v>8</v>
      </c>
      <c r="C5" s="11" t="s">
        <v>9</v>
      </c>
      <c r="F5" s="11">
        <v>830385.0</v>
      </c>
      <c r="G5" s="22">
        <v>137670.0</v>
      </c>
      <c r="H5" s="23" t="str">
        <f t="shared" si="1"/>
        <v>Williams</v>
      </c>
      <c r="I5" s="23" t="str">
        <f t="shared" si="2"/>
        <v>Chicago</v>
      </c>
    </row>
    <row r="6">
      <c r="A6" s="11">
        <v>352711.0</v>
      </c>
      <c r="B6" s="11" t="s">
        <v>10</v>
      </c>
      <c r="C6" s="11" t="s">
        <v>7</v>
      </c>
      <c r="F6" s="11">
        <v>795574.0</v>
      </c>
      <c r="G6" s="22">
        <v>190024.0</v>
      </c>
      <c r="H6" s="23" t="str">
        <f t="shared" si="1"/>
        <v>Stark</v>
      </c>
      <c r="I6" s="23" t="str">
        <f t="shared" si="2"/>
        <v>Austin</v>
      </c>
    </row>
    <row r="7">
      <c r="A7" s="11">
        <v>391006.0</v>
      </c>
      <c r="B7" s="11" t="s">
        <v>11</v>
      </c>
      <c r="C7" s="11" t="s">
        <v>12</v>
      </c>
      <c r="F7" s="11">
        <v>580622.0</v>
      </c>
      <c r="G7" s="22">
        <v>122604.0</v>
      </c>
      <c r="H7" s="23" t="str">
        <f t="shared" si="1"/>
        <v>Manning</v>
      </c>
      <c r="I7" s="23" t="str">
        <f t="shared" si="2"/>
        <v>Columbus</v>
      </c>
    </row>
    <row r="8">
      <c r="A8" s="11">
        <v>392128.0</v>
      </c>
      <c r="B8" s="11" t="s">
        <v>13</v>
      </c>
      <c r="C8" s="11" t="s">
        <v>14</v>
      </c>
      <c r="F8" s="11">
        <v>549457.0</v>
      </c>
      <c r="G8" s="22">
        <v>111709.0</v>
      </c>
      <c r="H8" s="23" t="str">
        <f t="shared" si="1"/>
        <v>Elway</v>
      </c>
      <c r="I8" s="23" t="str">
        <f t="shared" si="2"/>
        <v>Tampa Bay</v>
      </c>
    </row>
    <row r="9">
      <c r="A9" s="11">
        <v>549457.0</v>
      </c>
      <c r="B9" s="11" t="s">
        <v>15</v>
      </c>
      <c r="C9" s="11" t="s">
        <v>7</v>
      </c>
      <c r="F9" s="11">
        <v>392128.0</v>
      </c>
      <c r="G9" s="22">
        <v>85931.0</v>
      </c>
      <c r="H9" s="23" t="str">
        <f t="shared" si="1"/>
        <v>Favre</v>
      </c>
      <c r="I9" s="23" t="str">
        <f t="shared" si="2"/>
        <v>Chicago</v>
      </c>
    </row>
    <row r="10">
      <c r="A10" s="11">
        <v>580622.0</v>
      </c>
      <c r="B10" s="11" t="s">
        <v>16</v>
      </c>
      <c r="C10" s="11" t="s">
        <v>17</v>
      </c>
      <c r="F10" s="11">
        <v>391006.0</v>
      </c>
      <c r="G10" s="22">
        <v>168114.0</v>
      </c>
      <c r="H10" s="23" t="str">
        <f t="shared" si="1"/>
        <v>Pan</v>
      </c>
      <c r="I10" s="23" t="str">
        <f t="shared" si="2"/>
        <v>Chicago</v>
      </c>
    </row>
    <row r="11">
      <c r="A11" s="11">
        <v>602693.0</v>
      </c>
      <c r="B11" s="11" t="s">
        <v>18</v>
      </c>
      <c r="C11" s="11" t="s">
        <v>19</v>
      </c>
      <c r="F11" s="11">
        <v>352711.0</v>
      </c>
      <c r="G11" s="22">
        <v>89627.0</v>
      </c>
      <c r="H11" s="23" t="str">
        <f t="shared" si="1"/>
        <v>Smith</v>
      </c>
      <c r="I11" s="23" t="str">
        <f t="shared" si="2"/>
        <v>Tampa Bay</v>
      </c>
    </row>
    <row r="12">
      <c r="A12" s="11">
        <v>611810.0</v>
      </c>
      <c r="B12" s="11" t="s">
        <v>20</v>
      </c>
      <c r="C12" s="11" t="s">
        <v>21</v>
      </c>
      <c r="F12" s="11">
        <v>253072.0</v>
      </c>
      <c r="G12" s="22">
        <v>149946.0</v>
      </c>
      <c r="H12" s="23" t="str">
        <f t="shared" si="1"/>
        <v>Cline</v>
      </c>
      <c r="I12" s="23" t="str">
        <f t="shared" si="2"/>
        <v>Chicago</v>
      </c>
    </row>
    <row r="13">
      <c r="A13" s="11">
        <v>612235.0</v>
      </c>
      <c r="B13" s="11" t="s">
        <v>22</v>
      </c>
      <c r="C13" s="11" t="s">
        <v>19</v>
      </c>
      <c r="F13" s="11">
        <v>612235.0</v>
      </c>
      <c r="G13" s="22">
        <v>145893.0</v>
      </c>
      <c r="H13" s="23" t="str">
        <f t="shared" si="1"/>
        <v>Jordan</v>
      </c>
      <c r="I13" s="23" t="str">
        <f t="shared" si="2"/>
        <v>Tampa Bay</v>
      </c>
    </row>
    <row r="14">
      <c r="A14" s="11">
        <v>795574.0</v>
      </c>
      <c r="B14" s="11" t="s">
        <v>23</v>
      </c>
      <c r="C14" s="11" t="s">
        <v>24</v>
      </c>
      <c r="F14" s="11">
        <v>611810.0</v>
      </c>
      <c r="G14" s="22">
        <v>64757.0</v>
      </c>
      <c r="H14" s="23" t="str">
        <f t="shared" si="1"/>
        <v>Woods</v>
      </c>
      <c r="I14" s="23" t="str">
        <f t="shared" si="2"/>
        <v>Austin</v>
      </c>
    </row>
    <row r="15">
      <c r="A15" s="11">
        <v>830385.0</v>
      </c>
      <c r="B15" s="11" t="s">
        <v>25</v>
      </c>
      <c r="C15" s="11" t="s">
        <v>26</v>
      </c>
      <c r="F15" s="11">
        <v>602693.0</v>
      </c>
      <c r="G15" s="22">
        <v>71478.0</v>
      </c>
      <c r="H15" s="23" t="str">
        <f t="shared" si="1"/>
        <v>Vick</v>
      </c>
      <c r="I15" s="23" t="str">
        <f t="shared" si="2"/>
        <v>Tampa Bay</v>
      </c>
    </row>
    <row r="16">
      <c r="A16" s="11">
        <v>990678.0</v>
      </c>
      <c r="B16" s="11" t="s">
        <v>27</v>
      </c>
      <c r="C16" s="11" t="s">
        <v>28</v>
      </c>
      <c r="F16" s="11">
        <v>110608.0</v>
      </c>
      <c r="G16" s="22">
        <v>131505.0</v>
      </c>
      <c r="H16" s="23" t="str">
        <f t="shared" si="1"/>
        <v>Doe</v>
      </c>
      <c r="I16" s="23" t="str">
        <f t="shared" si="2"/>
        <v>Columbus</v>
      </c>
    </row>
    <row r="21" ht="15.75" customHeight="1">
      <c r="A21" s="1" t="s">
        <v>33</v>
      </c>
      <c r="B21" s="2"/>
      <c r="C21" s="2"/>
    </row>
    <row r="22" ht="15.75" customHeight="1"/>
    <row r="23" ht="15.75" customHeight="1">
      <c r="A23" s="5" t="s">
        <v>2</v>
      </c>
      <c r="B23" s="6" t="s">
        <v>31</v>
      </c>
      <c r="C23" s="7" t="s">
        <v>34</v>
      </c>
    </row>
    <row r="24" ht="15.75" customHeight="1">
      <c r="A24" s="11">
        <v>110608.0</v>
      </c>
      <c r="B24" s="11" t="s">
        <v>35</v>
      </c>
      <c r="C24" s="11" t="s">
        <v>36</v>
      </c>
    </row>
    <row r="25" ht="15.75" customHeight="1">
      <c r="A25" s="11">
        <v>253072.0</v>
      </c>
      <c r="B25" s="11" t="s">
        <v>37</v>
      </c>
      <c r="C25" s="11" t="s">
        <v>38</v>
      </c>
    </row>
    <row r="26" ht="15.75" customHeight="1">
      <c r="A26" s="11">
        <v>352711.0</v>
      </c>
      <c r="B26" s="11" t="s">
        <v>39</v>
      </c>
      <c r="C26" s="11" t="s">
        <v>40</v>
      </c>
    </row>
    <row r="27" ht="15.75" customHeight="1">
      <c r="A27" s="11">
        <v>391006.0</v>
      </c>
      <c r="B27" s="11" t="s">
        <v>37</v>
      </c>
      <c r="C27" s="11" t="s">
        <v>38</v>
      </c>
    </row>
    <row r="28" ht="15.75" customHeight="1">
      <c r="A28" s="11">
        <v>392128.0</v>
      </c>
      <c r="B28" s="11" t="s">
        <v>37</v>
      </c>
      <c r="C28" s="11" t="s">
        <v>38</v>
      </c>
    </row>
    <row r="29" ht="15.75" customHeight="1">
      <c r="A29" s="11">
        <v>549457.0</v>
      </c>
      <c r="B29" s="11" t="s">
        <v>39</v>
      </c>
      <c r="C29" s="11" t="s">
        <v>40</v>
      </c>
    </row>
    <row r="30" ht="15.75" customHeight="1">
      <c r="A30" s="11">
        <v>580622.0</v>
      </c>
      <c r="B30" s="11" t="s">
        <v>35</v>
      </c>
      <c r="C30" s="11" t="s">
        <v>36</v>
      </c>
    </row>
    <row r="31" ht="15.75" customHeight="1">
      <c r="A31" s="11">
        <v>602693.0</v>
      </c>
      <c r="B31" s="11" t="s">
        <v>39</v>
      </c>
      <c r="C31" s="11" t="s">
        <v>40</v>
      </c>
    </row>
    <row r="32" ht="15.75" customHeight="1">
      <c r="A32" s="11">
        <v>611810.0</v>
      </c>
      <c r="B32" s="11" t="s">
        <v>41</v>
      </c>
      <c r="C32" s="11" t="s">
        <v>42</v>
      </c>
    </row>
    <row r="33" ht="15.75" customHeight="1">
      <c r="A33" s="11">
        <v>612235.0</v>
      </c>
      <c r="B33" s="11" t="s">
        <v>39</v>
      </c>
      <c r="C33" s="11" t="s">
        <v>40</v>
      </c>
    </row>
    <row r="34" ht="15.75" customHeight="1">
      <c r="A34" s="11">
        <v>795574.0</v>
      </c>
      <c r="B34" s="11" t="s">
        <v>41</v>
      </c>
      <c r="C34" s="11" t="s">
        <v>42</v>
      </c>
    </row>
    <row r="35" ht="15.75" customHeight="1">
      <c r="A35" s="11">
        <v>830385.0</v>
      </c>
      <c r="B35" s="11" t="s">
        <v>37</v>
      </c>
      <c r="C35" s="11" t="s">
        <v>38</v>
      </c>
    </row>
    <row r="36" ht="15.75" customHeight="1">
      <c r="A36" s="11">
        <v>990678.0</v>
      </c>
      <c r="B36" s="11" t="s">
        <v>41</v>
      </c>
      <c r="C36" s="11" t="s">
        <v>42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F1:I1"/>
    <mergeCell ref="A21:C2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showGridLines="0" workbookViewId="0"/>
  </sheetViews>
  <sheetFormatPr customHeight="1" defaultColWidth="14.43" defaultRowHeight="15.0"/>
  <cols>
    <col customWidth="1" min="1" max="1" width="12.14"/>
    <col customWidth="1" min="2" max="2" width="14.43"/>
    <col customWidth="1" min="3" max="4" width="8.71"/>
    <col customWidth="1" min="5" max="5" width="13.0"/>
    <col customWidth="1" min="6" max="6" width="10.43"/>
    <col customWidth="1" min="7" max="7" width="14.0"/>
    <col customWidth="1" min="8" max="26" width="8.71"/>
  </cols>
  <sheetData>
    <row r="1">
      <c r="A1" s="1" t="s">
        <v>43</v>
      </c>
      <c r="B1" s="2"/>
      <c r="E1" s="3" t="s">
        <v>1</v>
      </c>
      <c r="F1" s="4"/>
      <c r="G1" s="4"/>
    </row>
    <row r="3">
      <c r="A3" s="5" t="s">
        <v>44</v>
      </c>
      <c r="B3" s="6" t="s">
        <v>45</v>
      </c>
      <c r="E3" s="19" t="s">
        <v>2</v>
      </c>
      <c r="F3" s="20" t="s">
        <v>5</v>
      </c>
      <c r="G3" s="20" t="s">
        <v>45</v>
      </c>
    </row>
    <row r="4">
      <c r="A4" s="22">
        <v>25000.0</v>
      </c>
      <c r="B4" s="11" t="s">
        <v>46</v>
      </c>
      <c r="E4" s="11">
        <v>990678.0</v>
      </c>
      <c r="F4" s="22">
        <v>84289.0</v>
      </c>
      <c r="G4" s="23" t="str">
        <f t="shared" ref="G4:G16" si="1">VLOOKUP(F4,$A$3:$B$8,2,TRUE)</f>
        <v>Level C</v>
      </c>
    </row>
    <row r="5">
      <c r="A5" s="22">
        <v>50000.0</v>
      </c>
      <c r="B5" s="11" t="s">
        <v>47</v>
      </c>
      <c r="E5" s="11">
        <v>830385.0</v>
      </c>
      <c r="F5" s="22">
        <v>137670.0</v>
      </c>
      <c r="G5" s="23" t="str">
        <f t="shared" si="1"/>
        <v>Level D</v>
      </c>
    </row>
    <row r="6">
      <c r="A6" s="22">
        <v>75000.0</v>
      </c>
      <c r="B6" s="11" t="s">
        <v>48</v>
      </c>
      <c r="E6" s="11">
        <v>795574.0</v>
      </c>
      <c r="F6" s="22">
        <v>190024.0</v>
      </c>
      <c r="G6" s="23" t="str">
        <f t="shared" si="1"/>
        <v>Level E</v>
      </c>
    </row>
    <row r="7">
      <c r="A7" s="22">
        <v>100000.0</v>
      </c>
      <c r="B7" s="11" t="s">
        <v>49</v>
      </c>
      <c r="E7" s="11">
        <v>580622.0</v>
      </c>
      <c r="F7" s="22">
        <v>122604.0</v>
      </c>
      <c r="G7" s="23" t="str">
        <f t="shared" si="1"/>
        <v>Level D</v>
      </c>
      <c r="J7" s="11" t="s">
        <v>50</v>
      </c>
    </row>
    <row r="8">
      <c r="A8" s="22">
        <v>150000.0</v>
      </c>
      <c r="B8" s="11" t="s">
        <v>51</v>
      </c>
      <c r="E8" s="11">
        <v>549457.0</v>
      </c>
      <c r="F8" s="22">
        <v>111709.0</v>
      </c>
      <c r="G8" s="23" t="str">
        <f t="shared" si="1"/>
        <v>Level D</v>
      </c>
    </row>
    <row r="9">
      <c r="E9" s="11">
        <v>392128.0</v>
      </c>
      <c r="F9" s="22">
        <v>85931.0</v>
      </c>
      <c r="G9" s="23" t="str">
        <f t="shared" si="1"/>
        <v>Level C</v>
      </c>
    </row>
    <row r="10">
      <c r="E10" s="11">
        <v>391006.0</v>
      </c>
      <c r="F10" s="22">
        <v>168114.0</v>
      </c>
      <c r="G10" s="23" t="str">
        <f t="shared" si="1"/>
        <v>Level E</v>
      </c>
    </row>
    <row r="11">
      <c r="E11" s="11">
        <v>352711.0</v>
      </c>
      <c r="F11" s="22">
        <v>89627.0</v>
      </c>
      <c r="G11" s="23" t="str">
        <f t="shared" si="1"/>
        <v>Level C</v>
      </c>
    </row>
    <row r="12">
      <c r="E12" s="11">
        <v>253072.0</v>
      </c>
      <c r="F12" s="22">
        <v>149946.0</v>
      </c>
      <c r="G12" s="23" t="str">
        <f t="shared" si="1"/>
        <v>Level D</v>
      </c>
    </row>
    <row r="13">
      <c r="E13" s="11">
        <v>612235.0</v>
      </c>
      <c r="F13" s="22">
        <v>145893.0</v>
      </c>
      <c r="G13" s="23" t="str">
        <f t="shared" si="1"/>
        <v>Level D</v>
      </c>
    </row>
    <row r="14">
      <c r="E14" s="11">
        <v>611810.0</v>
      </c>
      <c r="F14" s="22">
        <v>64757.0</v>
      </c>
      <c r="G14" s="23" t="str">
        <f t="shared" si="1"/>
        <v>Level B</v>
      </c>
    </row>
    <row r="15">
      <c r="E15" s="11">
        <v>602693.0</v>
      </c>
      <c r="F15" s="22">
        <v>71478.0</v>
      </c>
      <c r="G15" s="23" t="str">
        <f t="shared" si="1"/>
        <v>Level B</v>
      </c>
    </row>
    <row r="16">
      <c r="E16" s="11">
        <v>110608.0</v>
      </c>
      <c r="F16" s="22">
        <v>131505.0</v>
      </c>
      <c r="G16" s="23" t="str">
        <f t="shared" si="1"/>
        <v>Level D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E1:G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8D8D8"/>
    <pageSetUpPr/>
  </sheetPr>
  <sheetViews>
    <sheetView showGridLines="0" workbookViewId="0"/>
  </sheetViews>
  <sheetFormatPr customHeight="1" defaultColWidth="14.43" defaultRowHeight="15.0"/>
  <cols>
    <col customWidth="1" min="1" max="1" width="12.14"/>
    <col customWidth="1" min="2" max="2" width="14.43"/>
    <col customWidth="1" min="3" max="4" width="8.71"/>
    <col customWidth="1" min="5" max="5" width="13.0"/>
    <col customWidth="1" min="6" max="6" width="10.43"/>
    <col customWidth="1" min="7" max="7" width="14.0"/>
    <col customWidth="1" min="8" max="26" width="8.71"/>
  </cols>
  <sheetData>
    <row r="1">
      <c r="A1" s="1" t="s">
        <v>43</v>
      </c>
      <c r="B1" s="2"/>
      <c r="E1" s="3" t="s">
        <v>1</v>
      </c>
      <c r="F1" s="4"/>
      <c r="G1" s="4"/>
    </row>
    <row r="3">
      <c r="A3" s="5" t="s">
        <v>44</v>
      </c>
      <c r="B3" s="6" t="s">
        <v>45</v>
      </c>
      <c r="E3" s="19" t="s">
        <v>2</v>
      </c>
      <c r="F3" s="20" t="s">
        <v>5</v>
      </c>
      <c r="G3" s="20" t="s">
        <v>45</v>
      </c>
    </row>
    <row r="4">
      <c r="A4" s="22">
        <v>25000.0</v>
      </c>
      <c r="B4" s="11" t="s">
        <v>46</v>
      </c>
      <c r="E4" s="11">
        <v>990678.0</v>
      </c>
      <c r="F4" s="22">
        <v>84289.0</v>
      </c>
      <c r="G4" s="23" t="str">
        <f t="shared" ref="G4:G16" si="1">VLOOKUP(F4,$A$3:$B$8,2,TRUE)</f>
        <v>Level C</v>
      </c>
    </row>
    <row r="5">
      <c r="A5" s="22">
        <v>50000.0</v>
      </c>
      <c r="B5" s="11" t="s">
        <v>47</v>
      </c>
      <c r="E5" s="11">
        <v>830385.0</v>
      </c>
      <c r="F5" s="22">
        <v>137670.0</v>
      </c>
      <c r="G5" s="23" t="str">
        <f t="shared" si="1"/>
        <v>Level D</v>
      </c>
    </row>
    <row r="6">
      <c r="A6" s="22">
        <v>75000.0</v>
      </c>
      <c r="B6" s="11" t="s">
        <v>48</v>
      </c>
      <c r="E6" s="11">
        <v>795574.0</v>
      </c>
      <c r="F6" s="22">
        <v>190024.0</v>
      </c>
      <c r="G6" s="23" t="str">
        <f t="shared" si="1"/>
        <v>Level E</v>
      </c>
    </row>
    <row r="7">
      <c r="A7" s="22">
        <v>100000.0</v>
      </c>
      <c r="B7" s="11" t="s">
        <v>49</v>
      </c>
      <c r="E7" s="11">
        <v>580622.0</v>
      </c>
      <c r="F7" s="22">
        <v>122604.0</v>
      </c>
      <c r="G7" s="23" t="str">
        <f t="shared" si="1"/>
        <v>Level D</v>
      </c>
    </row>
    <row r="8">
      <c r="A8" s="22">
        <v>150000.0</v>
      </c>
      <c r="B8" s="11" t="s">
        <v>51</v>
      </c>
      <c r="E8" s="11">
        <v>549457.0</v>
      </c>
      <c r="F8" s="22">
        <v>111709.0</v>
      </c>
      <c r="G8" s="23" t="str">
        <f t="shared" si="1"/>
        <v>Level D</v>
      </c>
    </row>
    <row r="9">
      <c r="E9" s="11">
        <v>392128.0</v>
      </c>
      <c r="F9" s="22">
        <v>85931.0</v>
      </c>
      <c r="G9" s="23" t="str">
        <f t="shared" si="1"/>
        <v>Level C</v>
      </c>
    </row>
    <row r="10">
      <c r="E10" s="11">
        <v>391006.0</v>
      </c>
      <c r="F10" s="22">
        <v>168114.0</v>
      </c>
      <c r="G10" s="23" t="str">
        <f t="shared" si="1"/>
        <v>Level E</v>
      </c>
    </row>
    <row r="11">
      <c r="E11" s="11">
        <v>352711.0</v>
      </c>
      <c r="F11" s="22">
        <v>89627.0</v>
      </c>
      <c r="G11" s="23" t="str">
        <f t="shared" si="1"/>
        <v>Level C</v>
      </c>
    </row>
    <row r="12">
      <c r="E12" s="11">
        <v>253072.0</v>
      </c>
      <c r="F12" s="22">
        <v>149946.0</v>
      </c>
      <c r="G12" s="23" t="str">
        <f t="shared" si="1"/>
        <v>Level D</v>
      </c>
    </row>
    <row r="13">
      <c r="E13" s="11">
        <v>612235.0</v>
      </c>
      <c r="F13" s="22">
        <v>145893.0</v>
      </c>
      <c r="G13" s="23" t="str">
        <f t="shared" si="1"/>
        <v>Level D</v>
      </c>
    </row>
    <row r="14">
      <c r="E14" s="11">
        <v>611810.0</v>
      </c>
      <c r="F14" s="22">
        <v>64757.0</v>
      </c>
      <c r="G14" s="23" t="str">
        <f t="shared" si="1"/>
        <v>Level B</v>
      </c>
    </row>
    <row r="15">
      <c r="E15" s="11">
        <v>602693.0</v>
      </c>
      <c r="F15" s="22">
        <v>71478.0</v>
      </c>
      <c r="G15" s="23" t="str">
        <f t="shared" si="1"/>
        <v>Level B</v>
      </c>
    </row>
    <row r="16">
      <c r="E16" s="11">
        <v>110608.0</v>
      </c>
      <c r="F16" s="22">
        <v>131505.0</v>
      </c>
      <c r="G16" s="23" t="str">
        <f t="shared" si="1"/>
        <v>Level D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B1"/>
    <mergeCell ref="E1:G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2022-06-09T01:13:09Z</dcterms:created>
  <dc:creator>Chris Newman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