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Performance-of-RAP-with-Rejuvenators-and-HMA-additiv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J7" i="1"/>
  <c r="J6" i="1"/>
  <c r="I8" i="1"/>
  <c r="I9" i="1" s="1"/>
  <c r="I10" i="1" l="1"/>
  <c r="J9" i="1"/>
  <c r="K9" i="1" s="1"/>
  <c r="J8" i="1"/>
  <c r="K8" i="1" s="1"/>
  <c r="J10" i="1" l="1"/>
  <c r="K10" i="1" s="1"/>
  <c r="I11" i="1"/>
  <c r="J11" i="1" l="1"/>
  <c r="K11" i="1" s="1"/>
  <c r="I12" i="1"/>
  <c r="I13" i="1" l="1"/>
  <c r="J12" i="1"/>
  <c r="K12" i="1" s="1"/>
  <c r="I14" i="1" l="1"/>
  <c r="J13" i="1"/>
  <c r="K13" i="1" s="1"/>
  <c r="J14" i="1" l="1"/>
  <c r="K14" i="1" s="1"/>
  <c r="I15" i="1"/>
  <c r="J15" i="1" s="1"/>
  <c r="K15" i="1" s="1"/>
</calcChain>
</file>

<file path=xl/sharedStrings.xml><?xml version="1.0" encoding="utf-8"?>
<sst xmlns="http://schemas.openxmlformats.org/spreadsheetml/2006/main" count="15" uniqueCount="13">
  <si>
    <t>Grading</t>
  </si>
  <si>
    <t>BC-II</t>
  </si>
  <si>
    <t>BC-I</t>
  </si>
  <si>
    <t>Cumulative % by weight of total aggregate passing</t>
  </si>
  <si>
    <t>Min</t>
  </si>
  <si>
    <t>Max</t>
  </si>
  <si>
    <t>Bitumen in mix</t>
  </si>
  <si>
    <t>wt retained</t>
  </si>
  <si>
    <t>cum wt retained</t>
  </si>
  <si>
    <t>wt passed</t>
  </si>
  <si>
    <t>%passed</t>
  </si>
  <si>
    <t>RAP</t>
  </si>
  <si>
    <t>Seive size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</si>
</sst>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255318504693989E-2"/>
          <c:y val="2.8595433507940426E-2"/>
          <c:w val="0.87753018372703417"/>
          <c:h val="0.86990675189822531"/>
        </c:manualLayout>
      </c:layout>
      <c:scatterChart>
        <c:scatterStyle val="smoothMarker"/>
        <c:varyColors val="0"/>
        <c:ser>
          <c:idx val="0"/>
          <c:order val="0"/>
          <c:tx>
            <c:v>ideal minimun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19</c:v>
                </c:pt>
                <c:pt idx="1">
                  <c:v>13.2</c:v>
                </c:pt>
                <c:pt idx="2">
                  <c:v>9.5</c:v>
                </c:pt>
                <c:pt idx="3">
                  <c:v>4.75</c:v>
                </c:pt>
                <c:pt idx="4">
                  <c:v>2.36</c:v>
                </c:pt>
                <c:pt idx="5">
                  <c:v>1.18</c:v>
                </c:pt>
                <c:pt idx="6">
                  <c:v>0.6</c:v>
                </c:pt>
                <c:pt idx="7">
                  <c:v>0.3</c:v>
                </c:pt>
                <c:pt idx="8">
                  <c:v>0.15</c:v>
                </c:pt>
                <c:pt idx="9">
                  <c:v>7.4999999999999997E-2</c:v>
                </c:pt>
              </c:numCache>
            </c:numRef>
          </c:xVal>
          <c:yVal>
            <c:numRef>
              <c:f>Sheet1!$E$6:$E$15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70</c:v>
                </c:pt>
                <c:pt idx="3">
                  <c:v>53</c:v>
                </c:pt>
                <c:pt idx="4">
                  <c:v>42</c:v>
                </c:pt>
                <c:pt idx="5">
                  <c:v>34</c:v>
                </c:pt>
                <c:pt idx="6">
                  <c:v>26</c:v>
                </c:pt>
                <c:pt idx="7">
                  <c:v>18</c:v>
                </c:pt>
                <c:pt idx="8">
                  <c:v>12</c:v>
                </c:pt>
                <c:pt idx="9">
                  <c:v>4</c:v>
                </c:pt>
              </c:numCache>
            </c:numRef>
          </c:yVal>
          <c:smooth val="1"/>
        </c:ser>
        <c:ser>
          <c:idx val="1"/>
          <c:order val="1"/>
          <c:tx>
            <c:v>ideal maximum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19</c:v>
                </c:pt>
                <c:pt idx="1">
                  <c:v>13.2</c:v>
                </c:pt>
                <c:pt idx="2">
                  <c:v>9.5</c:v>
                </c:pt>
                <c:pt idx="3">
                  <c:v>4.75</c:v>
                </c:pt>
                <c:pt idx="4">
                  <c:v>2.36</c:v>
                </c:pt>
                <c:pt idx="5">
                  <c:v>1.18</c:v>
                </c:pt>
                <c:pt idx="6">
                  <c:v>0.6</c:v>
                </c:pt>
                <c:pt idx="7">
                  <c:v>0.3</c:v>
                </c:pt>
                <c:pt idx="8">
                  <c:v>0.15</c:v>
                </c:pt>
                <c:pt idx="9">
                  <c:v>7.4999999999999997E-2</c:v>
                </c:pt>
              </c:numCache>
            </c:numRef>
          </c:xVal>
          <c:yVal>
            <c:numRef>
              <c:f>Sheet1!$F$6:$F$15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88</c:v>
                </c:pt>
                <c:pt idx="3">
                  <c:v>71</c:v>
                </c:pt>
                <c:pt idx="4">
                  <c:v>58</c:v>
                </c:pt>
                <c:pt idx="5">
                  <c:v>48</c:v>
                </c:pt>
                <c:pt idx="6">
                  <c:v>38</c:v>
                </c:pt>
                <c:pt idx="7">
                  <c:v>28</c:v>
                </c:pt>
                <c:pt idx="8">
                  <c:v>20</c:v>
                </c:pt>
                <c:pt idx="9">
                  <c:v>10</c:v>
                </c:pt>
              </c:numCache>
            </c:numRef>
          </c:yVal>
          <c:smooth val="1"/>
        </c:ser>
        <c:ser>
          <c:idx val="2"/>
          <c:order val="2"/>
          <c:tx>
            <c:v>actual</c:v>
          </c:tx>
          <c:xVal>
            <c:numRef>
              <c:f>Sheet1!$B$6:$B$15</c:f>
              <c:numCache>
                <c:formatCode>General</c:formatCode>
                <c:ptCount val="10"/>
                <c:pt idx="0">
                  <c:v>19</c:v>
                </c:pt>
                <c:pt idx="1">
                  <c:v>13.2</c:v>
                </c:pt>
                <c:pt idx="2">
                  <c:v>9.5</c:v>
                </c:pt>
                <c:pt idx="3">
                  <c:v>4.75</c:v>
                </c:pt>
                <c:pt idx="4">
                  <c:v>2.36</c:v>
                </c:pt>
                <c:pt idx="5">
                  <c:v>1.18</c:v>
                </c:pt>
                <c:pt idx="6">
                  <c:v>0.6</c:v>
                </c:pt>
                <c:pt idx="7">
                  <c:v>0.3</c:v>
                </c:pt>
                <c:pt idx="8">
                  <c:v>0.15</c:v>
                </c:pt>
                <c:pt idx="9">
                  <c:v>7.4999999999999997E-2</c:v>
                </c:pt>
              </c:numCache>
            </c:numRef>
          </c:xVal>
          <c:yVal>
            <c:numRef>
              <c:f>Sheet1!$K$6:$K$15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90.639063906390632</c:v>
                </c:pt>
                <c:pt idx="3">
                  <c:v>35.733573357335736</c:v>
                </c:pt>
                <c:pt idx="4">
                  <c:v>20.882088208820882</c:v>
                </c:pt>
                <c:pt idx="5">
                  <c:v>13.501350135013505</c:v>
                </c:pt>
                <c:pt idx="6">
                  <c:v>9.99099909990999</c:v>
                </c:pt>
                <c:pt idx="7">
                  <c:v>8.3708370837083681</c:v>
                </c:pt>
                <c:pt idx="8">
                  <c:v>6.1206120612061259</c:v>
                </c:pt>
                <c:pt idx="9">
                  <c:v>1.6201620162016217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5368880"/>
        <c:axId val="-313180592"/>
      </c:scatterChart>
      <c:valAx>
        <c:axId val="-3653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180592"/>
        <c:crosses val="autoZero"/>
        <c:crossBetween val="midCat"/>
      </c:valAx>
      <c:valAx>
        <c:axId val="-3131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536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152399</xdr:colOff>
      <xdr:row>2</xdr:row>
      <xdr:rowOff>181926</xdr:rowOff>
    </xdr:from>
    <xdr:to>
      <xdr:col>15</xdr:col>
      <xdr:colOff>428625</xdr:colOff>
      <xdr:row>18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abSelected="1" workbookViewId="0">
      <selection activeCell="H19" sqref="H19"/>
    </sheetView>
  </sheetViews>
  <sheetFormatPr defaultRowHeight="15" x14ac:dyDescent="0.25"/>
  <cols>
    <col min="2" max="2" width="14.28515625" customWidth="1"/>
    <col min="3" max="6" width="12.7109375" customWidth="1"/>
    <col min="7" max="7" width="10" customWidth="1"/>
    <col min="8" max="8" width="11" customWidth="1"/>
    <col min="9" max="9" width="15.7109375" customWidth="1"/>
    <col min="10" max="10" width="9.7109375" customWidth="1"/>
    <col min="11" max="11" width="10.42578125" customWidth="1"/>
    <col min="13" max="13" width="13.28515625" customWidth="1"/>
    <col min="15" max="15" width="14.42578125" customWidth="1"/>
    <col min="16" max="16" width="10.7109375" customWidth="1"/>
  </cols>
  <sheetData>
    <row r="2" spans="2:14" x14ac:dyDescent="0.25">
      <c r="B2" s="1" t="s">
        <v>0</v>
      </c>
      <c r="C2" s="5" t="s">
        <v>2</v>
      </c>
      <c r="D2" s="5"/>
      <c r="E2" s="5" t="s">
        <v>1</v>
      </c>
      <c r="F2" s="5"/>
      <c r="H2" s="5" t="s">
        <v>11</v>
      </c>
      <c r="I2" s="5"/>
      <c r="J2" s="5"/>
      <c r="K2" s="5"/>
    </row>
    <row r="3" spans="2:14" x14ac:dyDescent="0.25">
      <c r="B3" t="s">
        <v>12</v>
      </c>
      <c r="C3" s="5" t="s">
        <v>3</v>
      </c>
      <c r="D3" s="5"/>
      <c r="E3" s="5"/>
      <c r="F3" s="5"/>
      <c r="H3" s="3"/>
      <c r="L3" s="6"/>
      <c r="M3" s="2"/>
      <c r="N3" s="6"/>
    </row>
    <row r="4" spans="2:14" x14ac:dyDescent="0.25">
      <c r="C4" s="1" t="s">
        <v>4</v>
      </c>
      <c r="D4" s="1" t="s">
        <v>5</v>
      </c>
      <c r="E4" s="1" t="s">
        <v>4</v>
      </c>
      <c r="F4" s="1" t="s">
        <v>5</v>
      </c>
      <c r="H4" t="s">
        <v>7</v>
      </c>
      <c r="I4" t="s">
        <v>8</v>
      </c>
      <c r="J4" t="s">
        <v>9</v>
      </c>
      <c r="K4" t="s">
        <v>10</v>
      </c>
      <c r="M4" s="2"/>
    </row>
    <row r="5" spans="2:14" x14ac:dyDescent="0.25">
      <c r="B5" s="1">
        <v>26.5</v>
      </c>
      <c r="C5" s="1">
        <v>100</v>
      </c>
      <c r="D5" s="1">
        <v>100</v>
      </c>
      <c r="E5" s="1"/>
      <c r="F5" s="1"/>
      <c r="M5" s="2"/>
    </row>
    <row r="6" spans="2:14" x14ac:dyDescent="0.25">
      <c r="B6" s="1">
        <v>19</v>
      </c>
      <c r="C6" s="1">
        <v>90</v>
      </c>
      <c r="D6" s="1">
        <v>100</v>
      </c>
      <c r="E6" s="1">
        <v>100</v>
      </c>
      <c r="F6" s="1">
        <v>100</v>
      </c>
      <c r="H6" s="4">
        <v>0</v>
      </c>
      <c r="I6" s="4">
        <v>0</v>
      </c>
      <c r="J6" s="4">
        <f>1.111-I6</f>
        <v>1.111</v>
      </c>
      <c r="K6" s="4">
        <f>J6/1.111*100</f>
        <v>100</v>
      </c>
      <c r="M6" s="2"/>
    </row>
    <row r="7" spans="2:14" x14ac:dyDescent="0.25">
      <c r="B7" s="1">
        <v>13.2</v>
      </c>
      <c r="C7" s="1">
        <v>59</v>
      </c>
      <c r="D7" s="1">
        <v>79</v>
      </c>
      <c r="E7" s="1">
        <v>90</v>
      </c>
      <c r="F7" s="1">
        <v>100</v>
      </c>
      <c r="H7" s="4">
        <v>0</v>
      </c>
      <c r="I7" s="4">
        <v>0</v>
      </c>
      <c r="J7" s="4">
        <f>1.111-I7</f>
        <v>1.111</v>
      </c>
      <c r="K7" s="4">
        <f>J7/1.111*100</f>
        <v>100</v>
      </c>
      <c r="M7" s="2"/>
    </row>
    <row r="8" spans="2:14" x14ac:dyDescent="0.25">
      <c r="B8" s="1">
        <v>9.5</v>
      </c>
      <c r="C8" s="1">
        <v>52</v>
      </c>
      <c r="D8" s="1">
        <v>72</v>
      </c>
      <c r="E8" s="1">
        <v>70</v>
      </c>
      <c r="F8" s="1">
        <v>88</v>
      </c>
      <c r="H8" s="4">
        <v>0.104</v>
      </c>
      <c r="I8" s="4">
        <f>H8</f>
        <v>0.104</v>
      </c>
      <c r="J8" s="4">
        <f>1.111-I8</f>
        <v>1.0069999999999999</v>
      </c>
      <c r="K8" s="4">
        <f>J8/1.111*100</f>
        <v>90.639063906390632</v>
      </c>
      <c r="M8" s="2"/>
    </row>
    <row r="9" spans="2:14" x14ac:dyDescent="0.25">
      <c r="B9" s="1">
        <v>4.75</v>
      </c>
      <c r="C9" s="1">
        <v>35</v>
      </c>
      <c r="D9" s="1">
        <v>55</v>
      </c>
      <c r="E9" s="1">
        <v>53</v>
      </c>
      <c r="F9" s="1">
        <v>71</v>
      </c>
      <c r="H9" s="4">
        <v>0.61</v>
      </c>
      <c r="I9" s="4">
        <f>I8+H9</f>
        <v>0.71399999999999997</v>
      </c>
      <c r="J9" s="4">
        <f t="shared" ref="J9:J15" si="0">1.111-I9</f>
        <v>0.39700000000000002</v>
      </c>
      <c r="K9" s="4">
        <f t="shared" ref="K9:K15" si="1">J9/1.111*100</f>
        <v>35.733573357335736</v>
      </c>
      <c r="M9" s="2"/>
    </row>
    <row r="10" spans="2:14" x14ac:dyDescent="0.25">
      <c r="B10" s="1">
        <v>2.36</v>
      </c>
      <c r="C10" s="1">
        <v>28</v>
      </c>
      <c r="D10" s="1">
        <v>44</v>
      </c>
      <c r="E10" s="1">
        <v>42</v>
      </c>
      <c r="F10" s="1">
        <v>58</v>
      </c>
      <c r="H10" s="4">
        <v>0.16500000000000001</v>
      </c>
      <c r="I10" s="4">
        <f t="shared" ref="I10:I15" si="2">I9+H10</f>
        <v>0.879</v>
      </c>
      <c r="J10" s="4">
        <f t="shared" si="0"/>
        <v>0.23199999999999998</v>
      </c>
      <c r="K10" s="4">
        <f t="shared" si="1"/>
        <v>20.882088208820882</v>
      </c>
      <c r="M10" s="2"/>
    </row>
    <row r="11" spans="2:14" x14ac:dyDescent="0.25">
      <c r="B11" s="1">
        <v>1.18</v>
      </c>
      <c r="C11" s="1">
        <v>20</v>
      </c>
      <c r="D11" s="1">
        <v>34</v>
      </c>
      <c r="E11" s="1">
        <v>34</v>
      </c>
      <c r="F11" s="1">
        <v>48</v>
      </c>
      <c r="H11" s="4">
        <v>8.2000000000000003E-2</v>
      </c>
      <c r="I11" s="4">
        <f t="shared" si="2"/>
        <v>0.96099999999999997</v>
      </c>
      <c r="J11" s="4">
        <f t="shared" si="0"/>
        <v>0.15000000000000002</v>
      </c>
      <c r="K11" s="4">
        <f t="shared" si="1"/>
        <v>13.501350135013505</v>
      </c>
      <c r="M11" s="2"/>
    </row>
    <row r="12" spans="2:14" x14ac:dyDescent="0.25">
      <c r="B12" s="1">
        <v>0.6</v>
      </c>
      <c r="C12" s="1">
        <v>15</v>
      </c>
      <c r="D12" s="1">
        <v>27</v>
      </c>
      <c r="E12" s="1">
        <v>26</v>
      </c>
      <c r="F12" s="1">
        <v>38</v>
      </c>
      <c r="H12" s="4">
        <v>3.9E-2</v>
      </c>
      <c r="I12" s="4">
        <f t="shared" si="2"/>
        <v>1</v>
      </c>
      <c r="J12" s="4">
        <f t="shared" si="0"/>
        <v>0.11099999999999999</v>
      </c>
      <c r="K12" s="4">
        <f t="shared" si="1"/>
        <v>9.99099909990999</v>
      </c>
      <c r="M12" s="2"/>
    </row>
    <row r="13" spans="2:14" x14ac:dyDescent="0.25">
      <c r="B13" s="1">
        <v>0.3</v>
      </c>
      <c r="C13" s="1">
        <v>10</v>
      </c>
      <c r="D13" s="1">
        <v>20</v>
      </c>
      <c r="E13" s="1">
        <v>18</v>
      </c>
      <c r="F13" s="1">
        <v>28</v>
      </c>
      <c r="H13" s="4">
        <v>1.7999999999999999E-2</v>
      </c>
      <c r="I13" s="4">
        <f t="shared" si="2"/>
        <v>1.018</v>
      </c>
      <c r="J13" s="4">
        <f t="shared" si="0"/>
        <v>9.2999999999999972E-2</v>
      </c>
      <c r="K13" s="4">
        <f t="shared" si="1"/>
        <v>8.3708370837083681</v>
      </c>
      <c r="M13" s="2"/>
    </row>
    <row r="14" spans="2:14" x14ac:dyDescent="0.25">
      <c r="B14" s="1">
        <v>0.15</v>
      </c>
      <c r="C14" s="1">
        <v>5</v>
      </c>
      <c r="D14" s="1">
        <v>13</v>
      </c>
      <c r="E14" s="1">
        <v>12</v>
      </c>
      <c r="F14" s="1">
        <v>20</v>
      </c>
      <c r="H14" s="4">
        <v>2.5000000000000001E-2</v>
      </c>
      <c r="I14" s="4">
        <f t="shared" si="2"/>
        <v>1.0429999999999999</v>
      </c>
      <c r="J14" s="4">
        <f t="shared" si="0"/>
        <v>6.800000000000006E-2</v>
      </c>
      <c r="K14" s="4">
        <f t="shared" si="1"/>
        <v>6.1206120612061259</v>
      </c>
      <c r="M14" s="2"/>
    </row>
    <row r="15" spans="2:14" x14ac:dyDescent="0.25">
      <c r="B15" s="1">
        <v>7.4999999999999997E-2</v>
      </c>
      <c r="C15" s="1">
        <v>2</v>
      </c>
      <c r="D15" s="1">
        <v>8</v>
      </c>
      <c r="E15" s="1">
        <v>4</v>
      </c>
      <c r="F15" s="1">
        <v>10</v>
      </c>
      <c r="H15" s="4">
        <v>0.05</v>
      </c>
      <c r="I15" s="4">
        <f t="shared" si="2"/>
        <v>1.093</v>
      </c>
      <c r="J15" s="4">
        <f t="shared" si="0"/>
        <v>1.8000000000000016E-2</v>
      </c>
      <c r="K15" s="4">
        <f t="shared" si="1"/>
        <v>1.6201620162016217</v>
      </c>
      <c r="M15" s="2"/>
    </row>
    <row r="16" spans="2:14" x14ac:dyDescent="0.25">
      <c r="B16" s="1" t="s">
        <v>6</v>
      </c>
      <c r="C16" s="5">
        <v>5.2</v>
      </c>
      <c r="D16" s="5"/>
      <c r="E16" s="5">
        <v>5.4</v>
      </c>
      <c r="F16" s="5"/>
    </row>
  </sheetData>
  <mergeCells count="6">
    <mergeCell ref="E2:F2"/>
    <mergeCell ref="C2:D2"/>
    <mergeCell ref="C3:F3"/>
    <mergeCell ref="C16:D16"/>
    <mergeCell ref="E16:F16"/>
    <mergeCell ref="H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2017-08-21T12:17:00Z</dcterms:created>
  <dcterms:modified xsi:type="dcterms:W3CDTF">2017-09-05T16:01:29Z</dcterms:modified>
</cp:coreProperties>
</file>