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d2b1a35d8808318d/Desktop/Excel Project/Portfolio Project/"/>
    </mc:Choice>
  </mc:AlternateContent>
  <xr:revisionPtr revIDLastSave="565" documentId="8_{C26E5431-D9B6-4ED8-B741-130A3259986C}" xr6:coauthVersionLast="47" xr6:coauthVersionMax="47" xr10:uidLastSave="{786F0FBD-D390-46C1-BBF0-646CDA6D8DC6}"/>
  <bookViews>
    <workbookView xWindow="-108" yWindow="-108" windowWidth="23256" windowHeight="12456" firstSheet="1" activeTab="1" xr2:uid="{00000000-000D-0000-FFFF-FFFF00000000}"/>
  </bookViews>
  <sheets>
    <sheet name="TotalSales" sheetId="18" r:id="rId1"/>
    <sheet name="orders" sheetId="17" r:id="rId2"/>
    <sheet name="customers" sheetId="13" r:id="rId3"/>
    <sheet name="products" sheetId="2" r:id="rId4"/>
    <sheet name="Country sales" sheetId="24" r:id="rId5"/>
    <sheet name="Top 5 customers" sheetId="23" r:id="rId6"/>
    <sheet name="Dashboard"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 i="17"/>
  <c r="O11" i="17"/>
  <c r="O12" i="17"/>
  <c r="O13" i="17"/>
  <c r="O15" i="17"/>
  <c r="O16" i="17"/>
  <c r="O17" i="17"/>
  <c r="O25" i="17"/>
  <c r="O27" i="17"/>
  <c r="O28" i="17"/>
  <c r="O29" i="17"/>
  <c r="O31" i="17"/>
  <c r="O32" i="17"/>
  <c r="O33" i="17"/>
  <c r="O41" i="17"/>
  <c r="O43" i="17"/>
  <c r="O44" i="17"/>
  <c r="O45" i="17"/>
  <c r="O47" i="17"/>
  <c r="O48" i="17"/>
  <c r="O49" i="17"/>
  <c r="O57" i="17"/>
  <c r="O59" i="17"/>
  <c r="O60" i="17"/>
  <c r="O61" i="17"/>
  <c r="O63" i="17"/>
  <c r="O64" i="17"/>
  <c r="O65" i="17"/>
  <c r="O73" i="17"/>
  <c r="O75" i="17"/>
  <c r="O76" i="17"/>
  <c r="O77" i="17"/>
  <c r="O79" i="17"/>
  <c r="O80" i="17"/>
  <c r="O81" i="17"/>
  <c r="O89" i="17"/>
  <c r="O91" i="17"/>
  <c r="O92" i="17"/>
  <c r="O93" i="17"/>
  <c r="O95" i="17"/>
  <c r="O96" i="17"/>
  <c r="O97" i="17"/>
  <c r="O105" i="17"/>
  <c r="O107" i="17"/>
  <c r="O108" i="17"/>
  <c r="O109" i="17"/>
  <c r="O111" i="17"/>
  <c r="O112" i="17"/>
  <c r="O113" i="17"/>
  <c r="O121" i="17"/>
  <c r="O123" i="17"/>
  <c r="O124" i="17"/>
  <c r="O125" i="17"/>
  <c r="O127" i="17"/>
  <c r="O128" i="17"/>
  <c r="O129" i="17"/>
  <c r="O137" i="17"/>
  <c r="O139" i="17"/>
  <c r="O140" i="17"/>
  <c r="O141" i="17"/>
  <c r="O143" i="17"/>
  <c r="O144" i="17"/>
  <c r="O145" i="17"/>
  <c r="O153" i="17"/>
  <c r="O155" i="17"/>
  <c r="O156" i="17"/>
  <c r="O157" i="17"/>
  <c r="O159" i="17"/>
  <c r="O160" i="17"/>
  <c r="O161" i="17"/>
  <c r="O169" i="17"/>
  <c r="O171" i="17"/>
  <c r="O172" i="17"/>
  <c r="O173" i="17"/>
  <c r="O175" i="17"/>
  <c r="O176" i="17"/>
  <c r="O177" i="17"/>
  <c r="O185" i="17"/>
  <c r="O187" i="17"/>
  <c r="O188" i="17"/>
  <c r="O189" i="17"/>
  <c r="O191" i="17"/>
  <c r="O192" i="17"/>
  <c r="O193" i="17"/>
  <c r="O201" i="17"/>
  <c r="O203" i="17"/>
  <c r="O204" i="17"/>
  <c r="O205" i="17"/>
  <c r="O207" i="17"/>
  <c r="O208" i="17"/>
  <c r="O209" i="17"/>
  <c r="O217" i="17"/>
  <c r="O219" i="17"/>
  <c r="O220" i="17"/>
  <c r="O221" i="17"/>
  <c r="O223" i="17"/>
  <c r="O224" i="17"/>
  <c r="O225" i="17"/>
  <c r="O233" i="17"/>
  <c r="O235" i="17"/>
  <c r="O236" i="17"/>
  <c r="O237" i="17"/>
  <c r="O239" i="17"/>
  <c r="O240" i="17"/>
  <c r="O241" i="17"/>
  <c r="O249" i="17"/>
  <c r="O251" i="17"/>
  <c r="O252" i="17"/>
  <c r="O253" i="17"/>
  <c r="O255" i="17"/>
  <c r="O256" i="17"/>
  <c r="O257" i="17"/>
  <c r="O265" i="17"/>
  <c r="O267" i="17"/>
  <c r="O268" i="17"/>
  <c r="O269" i="17"/>
  <c r="O271" i="17"/>
  <c r="O272" i="17"/>
  <c r="O273" i="17"/>
  <c r="O281" i="17"/>
  <c r="O283" i="17"/>
  <c r="O284" i="17"/>
  <c r="O285" i="17"/>
  <c r="O287" i="17"/>
  <c r="O288" i="17"/>
  <c r="O289" i="17"/>
  <c r="O297" i="17"/>
  <c r="O299" i="17"/>
  <c r="O300" i="17"/>
  <c r="O301" i="17"/>
  <c r="O303" i="17"/>
  <c r="O304" i="17"/>
  <c r="O305" i="17"/>
  <c r="O313" i="17"/>
  <c r="O315" i="17"/>
  <c r="O316" i="17"/>
  <c r="O317" i="17"/>
  <c r="O319" i="17"/>
  <c r="O320" i="17"/>
  <c r="O321" i="17"/>
  <c r="O329" i="17"/>
  <c r="O331" i="17"/>
  <c r="O332" i="17"/>
  <c r="O333" i="17"/>
  <c r="O335" i="17"/>
  <c r="O336" i="17"/>
  <c r="O337" i="17"/>
  <c r="O345" i="17"/>
  <c r="O347" i="17"/>
  <c r="O348" i="17"/>
  <c r="O349" i="17"/>
  <c r="O351" i="17"/>
  <c r="O352" i="17"/>
  <c r="O353" i="17"/>
  <c r="O361" i="17"/>
  <c r="O363" i="17"/>
  <c r="O364" i="17"/>
  <c r="O365" i="17"/>
  <c r="O367" i="17"/>
  <c r="O368" i="17"/>
  <c r="O369" i="17"/>
  <c r="O377" i="17"/>
  <c r="O379" i="17"/>
  <c r="O380" i="17"/>
  <c r="O381" i="17"/>
  <c r="O383" i="17"/>
  <c r="O384" i="17"/>
  <c r="O385" i="17"/>
  <c r="O393" i="17"/>
  <c r="O395" i="17"/>
  <c r="O396" i="17"/>
  <c r="O397" i="17"/>
  <c r="O399" i="17"/>
  <c r="O400" i="17"/>
  <c r="O401" i="17"/>
  <c r="O409" i="17"/>
  <c r="O411" i="17"/>
  <c r="O412" i="17"/>
  <c r="O413" i="17"/>
  <c r="O415" i="17"/>
  <c r="O416" i="17"/>
  <c r="O417" i="17"/>
  <c r="O425" i="17"/>
  <c r="O427" i="17"/>
  <c r="O428" i="17"/>
  <c r="O429" i="17"/>
  <c r="O431" i="17"/>
  <c r="O432" i="17"/>
  <c r="O433" i="17"/>
  <c r="O441" i="17"/>
  <c r="O443" i="17"/>
  <c r="O444" i="17"/>
  <c r="O445" i="17"/>
  <c r="O447" i="17"/>
  <c r="O448" i="17"/>
  <c r="O449" i="17"/>
  <c r="O457" i="17"/>
  <c r="O459" i="17"/>
  <c r="O460" i="17"/>
  <c r="O461" i="17"/>
  <c r="O463" i="17"/>
  <c r="O464" i="17"/>
  <c r="O465" i="17"/>
  <c r="O473" i="17"/>
  <c r="O475" i="17"/>
  <c r="O476" i="17"/>
  <c r="O477" i="17"/>
  <c r="O479" i="17"/>
  <c r="O480" i="17"/>
  <c r="O481" i="17"/>
  <c r="O489" i="17"/>
  <c r="O491" i="17"/>
  <c r="O492" i="17"/>
  <c r="O493" i="17"/>
  <c r="O495" i="17"/>
  <c r="O496" i="17"/>
  <c r="O497" i="17"/>
  <c r="O505" i="17"/>
  <c r="O507" i="17"/>
  <c r="O508" i="17"/>
  <c r="O509" i="17"/>
  <c r="O511" i="17"/>
  <c r="O512" i="17"/>
  <c r="O513" i="17"/>
  <c r="O521" i="17"/>
  <c r="O523" i="17"/>
  <c r="O524" i="17"/>
  <c r="O525" i="17"/>
  <c r="O527" i="17"/>
  <c r="O528" i="17"/>
  <c r="O529" i="17"/>
  <c r="O537" i="17"/>
  <c r="O539" i="17"/>
  <c r="O540" i="17"/>
  <c r="O541" i="17"/>
  <c r="O543" i="17"/>
  <c r="O544" i="17"/>
  <c r="O545" i="17"/>
  <c r="O553" i="17"/>
  <c r="O555" i="17"/>
  <c r="O556" i="17"/>
  <c r="O557" i="17"/>
  <c r="O559" i="17"/>
  <c r="O560" i="17"/>
  <c r="O561" i="17"/>
  <c r="O569" i="17"/>
  <c r="O571" i="17"/>
  <c r="O572" i="17"/>
  <c r="O573" i="17"/>
  <c r="O575" i="17"/>
  <c r="O576" i="17"/>
  <c r="O577" i="17"/>
  <c r="O585" i="17"/>
  <c r="O587" i="17"/>
  <c r="O588" i="17"/>
  <c r="O589" i="17"/>
  <c r="O591" i="17"/>
  <c r="O592" i="17"/>
  <c r="O593" i="17"/>
  <c r="O601" i="17"/>
  <c r="O603" i="17"/>
  <c r="O604" i="17"/>
  <c r="O605" i="17"/>
  <c r="O607" i="17"/>
  <c r="O608" i="17"/>
  <c r="O609" i="17"/>
  <c r="O617" i="17"/>
  <c r="O619" i="17"/>
  <c r="O620" i="17"/>
  <c r="O621" i="17"/>
  <c r="O623" i="17"/>
  <c r="O624" i="17"/>
  <c r="O625" i="17"/>
  <c r="O633" i="17"/>
  <c r="O635" i="17"/>
  <c r="O636" i="17"/>
  <c r="O637" i="17"/>
  <c r="O639" i="17"/>
  <c r="O640" i="17"/>
  <c r="O641" i="17"/>
  <c r="O649" i="17"/>
  <c r="O651" i="17"/>
  <c r="O652" i="17"/>
  <c r="O653" i="17"/>
  <c r="O655" i="17"/>
  <c r="O656" i="17"/>
  <c r="O657" i="17"/>
  <c r="O665" i="17"/>
  <c r="O667" i="17"/>
  <c r="O668" i="17"/>
  <c r="O669" i="17"/>
  <c r="O671" i="17"/>
  <c r="O672" i="17"/>
  <c r="O673" i="17"/>
  <c r="O681" i="17"/>
  <c r="O683" i="17"/>
  <c r="O684" i="17"/>
  <c r="O685" i="17"/>
  <c r="O687" i="17"/>
  <c r="O688" i="17"/>
  <c r="O689" i="17"/>
  <c r="O697" i="17"/>
  <c r="O699" i="17"/>
  <c r="O700" i="17"/>
  <c r="O701" i="17"/>
  <c r="O703" i="17"/>
  <c r="O704" i="17"/>
  <c r="O705" i="17"/>
  <c r="O713" i="17"/>
  <c r="O715" i="17"/>
  <c r="O716" i="17"/>
  <c r="O717" i="17"/>
  <c r="O719" i="17"/>
  <c r="O720" i="17"/>
  <c r="O721" i="17"/>
  <c r="O729" i="17"/>
  <c r="O731" i="17"/>
  <c r="O732" i="17"/>
  <c r="O733" i="17"/>
  <c r="O735" i="17"/>
  <c r="O736" i="17"/>
  <c r="O737" i="17"/>
  <c r="O745" i="17"/>
  <c r="O747" i="17"/>
  <c r="O748" i="17"/>
  <c r="O749" i="17"/>
  <c r="O751" i="17"/>
  <c r="O752" i="17"/>
  <c r="O753" i="17"/>
  <c r="O761" i="17"/>
  <c r="O763" i="17"/>
  <c r="O764" i="17"/>
  <c r="O765" i="17"/>
  <c r="O767" i="17"/>
  <c r="O768" i="17"/>
  <c r="O769" i="17"/>
  <c r="O777" i="17"/>
  <c r="O779" i="17"/>
  <c r="O780" i="17"/>
  <c r="O781" i="17"/>
  <c r="O783" i="17"/>
  <c r="O784" i="17"/>
  <c r="O785" i="17"/>
  <c r="O793" i="17"/>
  <c r="O795" i="17"/>
  <c r="O796" i="17"/>
  <c r="O797" i="17"/>
  <c r="O799" i="17"/>
  <c r="O800" i="17"/>
  <c r="O801" i="17"/>
  <c r="O809" i="17"/>
  <c r="O811" i="17"/>
  <c r="O812" i="17"/>
  <c r="O813" i="17"/>
  <c r="O815" i="17"/>
  <c r="O816" i="17"/>
  <c r="O817" i="17"/>
  <c r="O825" i="17"/>
  <c r="O827" i="17"/>
  <c r="O828" i="17"/>
  <c r="O829" i="17"/>
  <c r="O831" i="17"/>
  <c r="O832" i="17"/>
  <c r="O833" i="17"/>
  <c r="O841" i="17"/>
  <c r="O843" i="17"/>
  <c r="O844" i="17"/>
  <c r="O845" i="17"/>
  <c r="O847" i="17"/>
  <c r="O848" i="17"/>
  <c r="O849" i="17"/>
  <c r="O857" i="17"/>
  <c r="O859" i="17"/>
  <c r="O860" i="17"/>
  <c r="O861" i="17"/>
  <c r="O863" i="17"/>
  <c r="O864" i="17"/>
  <c r="O865" i="17"/>
  <c r="O873" i="17"/>
  <c r="O875" i="17"/>
  <c r="O876" i="17"/>
  <c r="O877" i="17"/>
  <c r="O879" i="17"/>
  <c r="O880" i="17"/>
  <c r="O881" i="17"/>
  <c r="O889" i="17"/>
  <c r="O891" i="17"/>
  <c r="O892" i="17"/>
  <c r="O893" i="17"/>
  <c r="O895" i="17"/>
  <c r="O896" i="17"/>
  <c r="O897" i="17"/>
  <c r="O905" i="17"/>
  <c r="O907" i="17"/>
  <c r="O908" i="17"/>
  <c r="O909" i="17"/>
  <c r="O911" i="17"/>
  <c r="O912" i="17"/>
  <c r="O913" i="17"/>
  <c r="O921" i="17"/>
  <c r="O923" i="17"/>
  <c r="O924" i="17"/>
  <c r="O925" i="17"/>
  <c r="O927" i="17"/>
  <c r="O928" i="17"/>
  <c r="O929" i="17"/>
  <c r="O937" i="17"/>
  <c r="O939" i="17"/>
  <c r="O940" i="17"/>
  <c r="O941" i="17"/>
  <c r="O943" i="17"/>
  <c r="O944" i="17"/>
  <c r="O945" i="17"/>
  <c r="O953" i="17"/>
  <c r="O955" i="17"/>
  <c r="O956" i="17"/>
  <c r="O957" i="17"/>
  <c r="O959" i="17"/>
  <c r="O960" i="17"/>
  <c r="O961" i="17"/>
  <c r="O969" i="17"/>
  <c r="O971" i="17"/>
  <c r="O972" i="17"/>
  <c r="O973" i="17"/>
  <c r="O975" i="17"/>
  <c r="O976" i="17"/>
  <c r="O977" i="17"/>
  <c r="O985" i="17"/>
  <c r="O987" i="17"/>
  <c r="O988" i="17"/>
  <c r="O989" i="17"/>
  <c r="O991" i="17"/>
  <c r="O992" i="17"/>
  <c r="O993" i="17"/>
  <c r="O1001" i="17"/>
  <c r="J8" i="17"/>
  <c r="O8" i="17" s="1"/>
  <c r="J2" i="17"/>
  <c r="O2" i="17" s="1"/>
  <c r="J3" i="17"/>
  <c r="O3" i="17" s="1"/>
  <c r="I4" i="17"/>
  <c r="N4" i="17" s="1"/>
  <c r="I3" i="17"/>
  <c r="N3" i="17" s="1"/>
  <c r="I2" i="17"/>
  <c r="N2" i="17" s="1"/>
  <c r="J4" i="17"/>
  <c r="O4" i="17" s="1"/>
  <c r="J5" i="17"/>
  <c r="O5" i="17" s="1"/>
  <c r="J6" i="17"/>
  <c r="O6" i="17" s="1"/>
  <c r="J7" i="17"/>
  <c r="O7" i="17" s="1"/>
  <c r="J9" i="17"/>
  <c r="J10" i="17"/>
  <c r="O10" i="17" s="1"/>
  <c r="J11" i="17"/>
  <c r="J12" i="17"/>
  <c r="J13" i="17"/>
  <c r="J14" i="17"/>
  <c r="O14" i="17" s="1"/>
  <c r="J15" i="17"/>
  <c r="J16" i="17"/>
  <c r="J17" i="17"/>
  <c r="J18" i="17"/>
  <c r="O18" i="17" s="1"/>
  <c r="J19" i="17"/>
  <c r="O19" i="17" s="1"/>
  <c r="J20" i="17"/>
  <c r="O20" i="17" s="1"/>
  <c r="J21" i="17"/>
  <c r="O21" i="17" s="1"/>
  <c r="J22" i="17"/>
  <c r="O22" i="17" s="1"/>
  <c r="J23" i="17"/>
  <c r="O23" i="17" s="1"/>
  <c r="J24" i="17"/>
  <c r="O24" i="17" s="1"/>
  <c r="J25" i="17"/>
  <c r="J26" i="17"/>
  <c r="O26" i="17" s="1"/>
  <c r="J27" i="17"/>
  <c r="J28" i="17"/>
  <c r="J29" i="17"/>
  <c r="J30" i="17"/>
  <c r="O30" i="17" s="1"/>
  <c r="J31" i="17"/>
  <c r="J32" i="17"/>
  <c r="J33" i="17"/>
  <c r="J34" i="17"/>
  <c r="O34" i="17" s="1"/>
  <c r="J35" i="17"/>
  <c r="O35" i="17" s="1"/>
  <c r="J36" i="17"/>
  <c r="O36" i="17" s="1"/>
  <c r="J37" i="17"/>
  <c r="O37" i="17" s="1"/>
  <c r="J38" i="17"/>
  <c r="O38" i="17" s="1"/>
  <c r="J39" i="17"/>
  <c r="O39" i="17" s="1"/>
  <c r="J40" i="17"/>
  <c r="O40" i="17" s="1"/>
  <c r="J41" i="17"/>
  <c r="J42" i="17"/>
  <c r="O42" i="17" s="1"/>
  <c r="J43" i="17"/>
  <c r="J44" i="17"/>
  <c r="J45" i="17"/>
  <c r="J46" i="17"/>
  <c r="O46" i="17" s="1"/>
  <c r="J47" i="17"/>
  <c r="J48" i="17"/>
  <c r="J49" i="17"/>
  <c r="J50" i="17"/>
  <c r="O50" i="17" s="1"/>
  <c r="J51" i="17"/>
  <c r="O51" i="17" s="1"/>
  <c r="J52" i="17"/>
  <c r="O52" i="17" s="1"/>
  <c r="J53" i="17"/>
  <c r="O53" i="17" s="1"/>
  <c r="J54" i="17"/>
  <c r="O54" i="17" s="1"/>
  <c r="J55" i="17"/>
  <c r="O55" i="17" s="1"/>
  <c r="J56" i="17"/>
  <c r="O56" i="17" s="1"/>
  <c r="J57" i="17"/>
  <c r="J58" i="17"/>
  <c r="O58" i="17" s="1"/>
  <c r="J59" i="17"/>
  <c r="J60" i="17"/>
  <c r="J61" i="17"/>
  <c r="J62" i="17"/>
  <c r="O62" i="17" s="1"/>
  <c r="J63" i="17"/>
  <c r="J64" i="17"/>
  <c r="J65" i="17"/>
  <c r="J66" i="17"/>
  <c r="O66" i="17" s="1"/>
  <c r="J67" i="17"/>
  <c r="O67" i="17" s="1"/>
  <c r="J68" i="17"/>
  <c r="O68" i="17" s="1"/>
  <c r="J69" i="17"/>
  <c r="O69" i="17" s="1"/>
  <c r="J70" i="17"/>
  <c r="O70" i="17" s="1"/>
  <c r="J71" i="17"/>
  <c r="O71" i="17" s="1"/>
  <c r="J72" i="17"/>
  <c r="O72" i="17" s="1"/>
  <c r="J73" i="17"/>
  <c r="J74" i="17"/>
  <c r="O74" i="17" s="1"/>
  <c r="J75" i="17"/>
  <c r="J76" i="17"/>
  <c r="J77" i="17"/>
  <c r="J78" i="17"/>
  <c r="O78" i="17" s="1"/>
  <c r="J79" i="17"/>
  <c r="J80" i="17"/>
  <c r="J81" i="17"/>
  <c r="J82" i="17"/>
  <c r="O82" i="17" s="1"/>
  <c r="J83" i="17"/>
  <c r="O83" i="17" s="1"/>
  <c r="J84" i="17"/>
  <c r="O84" i="17" s="1"/>
  <c r="J85" i="17"/>
  <c r="O85" i="17" s="1"/>
  <c r="J86" i="17"/>
  <c r="O86" i="17" s="1"/>
  <c r="J87" i="17"/>
  <c r="O87" i="17" s="1"/>
  <c r="J88" i="17"/>
  <c r="O88" i="17" s="1"/>
  <c r="J89" i="17"/>
  <c r="J90" i="17"/>
  <c r="O90" i="17" s="1"/>
  <c r="J91" i="17"/>
  <c r="J92" i="17"/>
  <c r="J93" i="17"/>
  <c r="J94" i="17"/>
  <c r="O94" i="17" s="1"/>
  <c r="J95" i="17"/>
  <c r="J96" i="17"/>
  <c r="J97" i="17"/>
  <c r="J98" i="17"/>
  <c r="O98" i="17" s="1"/>
  <c r="J99" i="17"/>
  <c r="O99" i="17" s="1"/>
  <c r="J100" i="17"/>
  <c r="O100" i="17" s="1"/>
  <c r="J101" i="17"/>
  <c r="O101" i="17" s="1"/>
  <c r="J102" i="17"/>
  <c r="O102" i="17" s="1"/>
  <c r="J103" i="17"/>
  <c r="O103" i="17" s="1"/>
  <c r="J104" i="17"/>
  <c r="O104" i="17" s="1"/>
  <c r="J105" i="17"/>
  <c r="J106" i="17"/>
  <c r="O106" i="17" s="1"/>
  <c r="J107" i="17"/>
  <c r="J108" i="17"/>
  <c r="J109" i="17"/>
  <c r="J110" i="17"/>
  <c r="O110" i="17" s="1"/>
  <c r="J111" i="17"/>
  <c r="J112" i="17"/>
  <c r="J113" i="17"/>
  <c r="J114" i="17"/>
  <c r="O114" i="17" s="1"/>
  <c r="J115" i="17"/>
  <c r="O115" i="17" s="1"/>
  <c r="J116" i="17"/>
  <c r="O116" i="17" s="1"/>
  <c r="J117" i="17"/>
  <c r="O117" i="17" s="1"/>
  <c r="J118" i="17"/>
  <c r="O118" i="17" s="1"/>
  <c r="J119" i="17"/>
  <c r="O119" i="17" s="1"/>
  <c r="J120" i="17"/>
  <c r="O120" i="17" s="1"/>
  <c r="J121" i="17"/>
  <c r="J122" i="17"/>
  <c r="O122" i="17" s="1"/>
  <c r="J123" i="17"/>
  <c r="J124" i="17"/>
  <c r="J125" i="17"/>
  <c r="J126" i="17"/>
  <c r="O126" i="17" s="1"/>
  <c r="J127" i="17"/>
  <c r="J128" i="17"/>
  <c r="J129" i="17"/>
  <c r="J130" i="17"/>
  <c r="O130" i="17" s="1"/>
  <c r="J131" i="17"/>
  <c r="O131" i="17" s="1"/>
  <c r="J132" i="17"/>
  <c r="O132" i="17" s="1"/>
  <c r="J133" i="17"/>
  <c r="O133" i="17" s="1"/>
  <c r="J134" i="17"/>
  <c r="O134" i="17" s="1"/>
  <c r="J135" i="17"/>
  <c r="O135" i="17" s="1"/>
  <c r="J136" i="17"/>
  <c r="O136" i="17" s="1"/>
  <c r="J137" i="17"/>
  <c r="J138" i="17"/>
  <c r="O138" i="17" s="1"/>
  <c r="J139" i="17"/>
  <c r="J140" i="17"/>
  <c r="J141" i="17"/>
  <c r="J142" i="17"/>
  <c r="O142" i="17" s="1"/>
  <c r="J143" i="17"/>
  <c r="J144" i="17"/>
  <c r="J145" i="17"/>
  <c r="J146" i="17"/>
  <c r="O146" i="17" s="1"/>
  <c r="J147" i="17"/>
  <c r="O147" i="17" s="1"/>
  <c r="J148" i="17"/>
  <c r="O148" i="17" s="1"/>
  <c r="J149" i="17"/>
  <c r="O149" i="17" s="1"/>
  <c r="J150" i="17"/>
  <c r="O150" i="17" s="1"/>
  <c r="J151" i="17"/>
  <c r="O151" i="17" s="1"/>
  <c r="J152" i="17"/>
  <c r="O152" i="17" s="1"/>
  <c r="J153" i="17"/>
  <c r="J154" i="17"/>
  <c r="O154" i="17" s="1"/>
  <c r="J155" i="17"/>
  <c r="J156" i="17"/>
  <c r="J157" i="17"/>
  <c r="J158" i="17"/>
  <c r="O158" i="17" s="1"/>
  <c r="J159" i="17"/>
  <c r="J160" i="17"/>
  <c r="J161" i="17"/>
  <c r="J162" i="17"/>
  <c r="O162" i="17" s="1"/>
  <c r="J163" i="17"/>
  <c r="O163" i="17" s="1"/>
  <c r="J164" i="17"/>
  <c r="O164" i="17" s="1"/>
  <c r="J165" i="17"/>
  <c r="O165" i="17" s="1"/>
  <c r="J166" i="17"/>
  <c r="O166" i="17" s="1"/>
  <c r="J167" i="17"/>
  <c r="O167" i="17" s="1"/>
  <c r="J168" i="17"/>
  <c r="O168" i="17" s="1"/>
  <c r="J169" i="17"/>
  <c r="J170" i="17"/>
  <c r="O170" i="17" s="1"/>
  <c r="J171" i="17"/>
  <c r="J172" i="17"/>
  <c r="J173" i="17"/>
  <c r="J174" i="17"/>
  <c r="O174" i="17" s="1"/>
  <c r="J175" i="17"/>
  <c r="J176" i="17"/>
  <c r="J177" i="17"/>
  <c r="J178" i="17"/>
  <c r="O178" i="17" s="1"/>
  <c r="J179" i="17"/>
  <c r="O179" i="17" s="1"/>
  <c r="J180" i="17"/>
  <c r="O180" i="17" s="1"/>
  <c r="J181" i="17"/>
  <c r="O181" i="17" s="1"/>
  <c r="J182" i="17"/>
  <c r="O182" i="17" s="1"/>
  <c r="J183" i="17"/>
  <c r="O183" i="17" s="1"/>
  <c r="J184" i="17"/>
  <c r="O184" i="17" s="1"/>
  <c r="J185" i="17"/>
  <c r="J186" i="17"/>
  <c r="O186" i="17" s="1"/>
  <c r="J187" i="17"/>
  <c r="J188" i="17"/>
  <c r="J189" i="17"/>
  <c r="J190" i="17"/>
  <c r="O190" i="17" s="1"/>
  <c r="J191" i="17"/>
  <c r="J192" i="17"/>
  <c r="J193" i="17"/>
  <c r="J194" i="17"/>
  <c r="O194" i="17" s="1"/>
  <c r="J195" i="17"/>
  <c r="O195" i="17" s="1"/>
  <c r="J196" i="17"/>
  <c r="O196" i="17" s="1"/>
  <c r="J197" i="17"/>
  <c r="O197" i="17" s="1"/>
  <c r="J198" i="17"/>
  <c r="O198" i="17" s="1"/>
  <c r="J199" i="17"/>
  <c r="O199" i="17" s="1"/>
  <c r="J200" i="17"/>
  <c r="O200" i="17" s="1"/>
  <c r="J201" i="17"/>
  <c r="J202" i="17"/>
  <c r="O202" i="17" s="1"/>
  <c r="J203" i="17"/>
  <c r="J204" i="17"/>
  <c r="J205" i="17"/>
  <c r="J206" i="17"/>
  <c r="O206" i="17" s="1"/>
  <c r="J207" i="17"/>
  <c r="J208" i="17"/>
  <c r="J209" i="17"/>
  <c r="J210" i="17"/>
  <c r="O210" i="17" s="1"/>
  <c r="J211" i="17"/>
  <c r="O211" i="17" s="1"/>
  <c r="J212" i="17"/>
  <c r="O212" i="17" s="1"/>
  <c r="J213" i="17"/>
  <c r="O213" i="17" s="1"/>
  <c r="J214" i="17"/>
  <c r="O214" i="17" s="1"/>
  <c r="J215" i="17"/>
  <c r="O215" i="17" s="1"/>
  <c r="J216" i="17"/>
  <c r="O216" i="17" s="1"/>
  <c r="J217" i="17"/>
  <c r="J218" i="17"/>
  <c r="O218" i="17" s="1"/>
  <c r="J219" i="17"/>
  <c r="J220" i="17"/>
  <c r="J221" i="17"/>
  <c r="J222" i="17"/>
  <c r="O222" i="17" s="1"/>
  <c r="J223" i="17"/>
  <c r="J224" i="17"/>
  <c r="J225" i="17"/>
  <c r="J226" i="17"/>
  <c r="O226" i="17" s="1"/>
  <c r="J227" i="17"/>
  <c r="O227" i="17" s="1"/>
  <c r="J228" i="17"/>
  <c r="O228" i="17" s="1"/>
  <c r="J229" i="17"/>
  <c r="O229" i="17" s="1"/>
  <c r="J230" i="17"/>
  <c r="O230" i="17" s="1"/>
  <c r="J231" i="17"/>
  <c r="O231" i="17" s="1"/>
  <c r="J232" i="17"/>
  <c r="O232" i="17" s="1"/>
  <c r="J233" i="17"/>
  <c r="J234" i="17"/>
  <c r="O234" i="17" s="1"/>
  <c r="J235" i="17"/>
  <c r="J236" i="17"/>
  <c r="J237" i="17"/>
  <c r="J238" i="17"/>
  <c r="O238" i="17" s="1"/>
  <c r="J239" i="17"/>
  <c r="J240" i="17"/>
  <c r="J241" i="17"/>
  <c r="J242" i="17"/>
  <c r="O242" i="17" s="1"/>
  <c r="J243" i="17"/>
  <c r="O243" i="17" s="1"/>
  <c r="J244" i="17"/>
  <c r="O244" i="17" s="1"/>
  <c r="J245" i="17"/>
  <c r="O245" i="17" s="1"/>
  <c r="J246" i="17"/>
  <c r="O246" i="17" s="1"/>
  <c r="J247" i="17"/>
  <c r="O247" i="17" s="1"/>
  <c r="J248" i="17"/>
  <c r="O248" i="17" s="1"/>
  <c r="J249" i="17"/>
  <c r="J250" i="17"/>
  <c r="O250" i="17" s="1"/>
  <c r="J251" i="17"/>
  <c r="J252" i="17"/>
  <c r="J253" i="17"/>
  <c r="J254" i="17"/>
  <c r="O254" i="17" s="1"/>
  <c r="J255" i="17"/>
  <c r="J256" i="17"/>
  <c r="J257" i="17"/>
  <c r="J258" i="17"/>
  <c r="O258" i="17" s="1"/>
  <c r="J259" i="17"/>
  <c r="O259" i="17" s="1"/>
  <c r="J260" i="17"/>
  <c r="O260" i="17" s="1"/>
  <c r="J261" i="17"/>
  <c r="O261" i="17" s="1"/>
  <c r="J262" i="17"/>
  <c r="O262" i="17" s="1"/>
  <c r="J263" i="17"/>
  <c r="O263" i="17" s="1"/>
  <c r="J264" i="17"/>
  <c r="O264" i="17" s="1"/>
  <c r="J265" i="17"/>
  <c r="J266" i="17"/>
  <c r="O266" i="17" s="1"/>
  <c r="J267" i="17"/>
  <c r="J268" i="17"/>
  <c r="J269" i="17"/>
  <c r="J270" i="17"/>
  <c r="O270" i="17" s="1"/>
  <c r="J271" i="17"/>
  <c r="J272" i="17"/>
  <c r="J273" i="17"/>
  <c r="J274" i="17"/>
  <c r="O274" i="17" s="1"/>
  <c r="J275" i="17"/>
  <c r="O275" i="17" s="1"/>
  <c r="J276" i="17"/>
  <c r="O276" i="17" s="1"/>
  <c r="J277" i="17"/>
  <c r="O277" i="17" s="1"/>
  <c r="J278" i="17"/>
  <c r="O278" i="17" s="1"/>
  <c r="J279" i="17"/>
  <c r="O279" i="17" s="1"/>
  <c r="J280" i="17"/>
  <c r="O280" i="17" s="1"/>
  <c r="J281" i="17"/>
  <c r="J282" i="17"/>
  <c r="O282" i="17" s="1"/>
  <c r="J283" i="17"/>
  <c r="J284" i="17"/>
  <c r="J285" i="17"/>
  <c r="J286" i="17"/>
  <c r="O286" i="17" s="1"/>
  <c r="J287" i="17"/>
  <c r="J288" i="17"/>
  <c r="J289" i="17"/>
  <c r="J290" i="17"/>
  <c r="O290" i="17" s="1"/>
  <c r="J291" i="17"/>
  <c r="O291" i="17" s="1"/>
  <c r="J292" i="17"/>
  <c r="O292" i="17" s="1"/>
  <c r="J293" i="17"/>
  <c r="O293" i="17" s="1"/>
  <c r="J294" i="17"/>
  <c r="O294" i="17" s="1"/>
  <c r="J295" i="17"/>
  <c r="O295" i="17" s="1"/>
  <c r="J296" i="17"/>
  <c r="O296" i="17" s="1"/>
  <c r="J297" i="17"/>
  <c r="J298" i="17"/>
  <c r="O298" i="17" s="1"/>
  <c r="J299" i="17"/>
  <c r="J300" i="17"/>
  <c r="J301" i="17"/>
  <c r="J302" i="17"/>
  <c r="O302" i="17" s="1"/>
  <c r="J303" i="17"/>
  <c r="J304" i="17"/>
  <c r="J305" i="17"/>
  <c r="J306" i="17"/>
  <c r="O306" i="17" s="1"/>
  <c r="J307" i="17"/>
  <c r="O307" i="17" s="1"/>
  <c r="J308" i="17"/>
  <c r="O308" i="17" s="1"/>
  <c r="J309" i="17"/>
  <c r="O309" i="17" s="1"/>
  <c r="J310" i="17"/>
  <c r="O310" i="17" s="1"/>
  <c r="J311" i="17"/>
  <c r="O311" i="17" s="1"/>
  <c r="J312" i="17"/>
  <c r="O312" i="17" s="1"/>
  <c r="J313" i="17"/>
  <c r="J314" i="17"/>
  <c r="O314" i="17" s="1"/>
  <c r="J315" i="17"/>
  <c r="J316" i="17"/>
  <c r="J317" i="17"/>
  <c r="J318" i="17"/>
  <c r="O318" i="17" s="1"/>
  <c r="J319" i="17"/>
  <c r="J320" i="17"/>
  <c r="J321" i="17"/>
  <c r="J322" i="17"/>
  <c r="O322" i="17" s="1"/>
  <c r="J323" i="17"/>
  <c r="O323" i="17" s="1"/>
  <c r="J324" i="17"/>
  <c r="O324" i="17" s="1"/>
  <c r="J325" i="17"/>
  <c r="O325" i="17" s="1"/>
  <c r="J326" i="17"/>
  <c r="O326" i="17" s="1"/>
  <c r="J327" i="17"/>
  <c r="O327" i="17" s="1"/>
  <c r="J328" i="17"/>
  <c r="O328" i="17" s="1"/>
  <c r="J329" i="17"/>
  <c r="J330" i="17"/>
  <c r="O330" i="17" s="1"/>
  <c r="J331" i="17"/>
  <c r="J332" i="17"/>
  <c r="J333" i="17"/>
  <c r="J334" i="17"/>
  <c r="O334" i="17" s="1"/>
  <c r="J335" i="17"/>
  <c r="J336" i="17"/>
  <c r="J337" i="17"/>
  <c r="J338" i="17"/>
  <c r="O338" i="17" s="1"/>
  <c r="J339" i="17"/>
  <c r="O339" i="17" s="1"/>
  <c r="J340" i="17"/>
  <c r="O340" i="17" s="1"/>
  <c r="J341" i="17"/>
  <c r="O341" i="17" s="1"/>
  <c r="J342" i="17"/>
  <c r="O342" i="17" s="1"/>
  <c r="J343" i="17"/>
  <c r="O343" i="17" s="1"/>
  <c r="J344" i="17"/>
  <c r="O344" i="17" s="1"/>
  <c r="J345" i="17"/>
  <c r="J346" i="17"/>
  <c r="O346" i="17" s="1"/>
  <c r="J347" i="17"/>
  <c r="J348" i="17"/>
  <c r="J349" i="17"/>
  <c r="J350" i="17"/>
  <c r="O350" i="17" s="1"/>
  <c r="J351" i="17"/>
  <c r="J352" i="17"/>
  <c r="J353" i="17"/>
  <c r="J354" i="17"/>
  <c r="O354" i="17" s="1"/>
  <c r="J355" i="17"/>
  <c r="O355" i="17" s="1"/>
  <c r="J356" i="17"/>
  <c r="O356" i="17" s="1"/>
  <c r="J357" i="17"/>
  <c r="O357" i="17" s="1"/>
  <c r="J358" i="17"/>
  <c r="O358" i="17" s="1"/>
  <c r="J359" i="17"/>
  <c r="O359" i="17" s="1"/>
  <c r="J360" i="17"/>
  <c r="O360" i="17" s="1"/>
  <c r="J361" i="17"/>
  <c r="J362" i="17"/>
  <c r="O362" i="17" s="1"/>
  <c r="J363" i="17"/>
  <c r="J364" i="17"/>
  <c r="J365" i="17"/>
  <c r="J366" i="17"/>
  <c r="O366" i="17" s="1"/>
  <c r="J367" i="17"/>
  <c r="J368" i="17"/>
  <c r="J369" i="17"/>
  <c r="J370" i="17"/>
  <c r="O370" i="17" s="1"/>
  <c r="J371" i="17"/>
  <c r="O371" i="17" s="1"/>
  <c r="J372" i="17"/>
  <c r="O372" i="17" s="1"/>
  <c r="J373" i="17"/>
  <c r="O373" i="17" s="1"/>
  <c r="J374" i="17"/>
  <c r="O374" i="17" s="1"/>
  <c r="J375" i="17"/>
  <c r="O375" i="17" s="1"/>
  <c r="J376" i="17"/>
  <c r="O376" i="17" s="1"/>
  <c r="J377" i="17"/>
  <c r="J378" i="17"/>
  <c r="O378" i="17" s="1"/>
  <c r="J379" i="17"/>
  <c r="J380" i="17"/>
  <c r="J381" i="17"/>
  <c r="J382" i="17"/>
  <c r="O382" i="17" s="1"/>
  <c r="J383" i="17"/>
  <c r="J384" i="17"/>
  <c r="J385" i="17"/>
  <c r="J386" i="17"/>
  <c r="O386" i="17" s="1"/>
  <c r="J387" i="17"/>
  <c r="O387" i="17" s="1"/>
  <c r="J388" i="17"/>
  <c r="O388" i="17" s="1"/>
  <c r="J389" i="17"/>
  <c r="O389" i="17" s="1"/>
  <c r="J390" i="17"/>
  <c r="O390" i="17" s="1"/>
  <c r="J391" i="17"/>
  <c r="O391" i="17" s="1"/>
  <c r="J392" i="17"/>
  <c r="O392" i="17" s="1"/>
  <c r="J393" i="17"/>
  <c r="J394" i="17"/>
  <c r="O394" i="17" s="1"/>
  <c r="J395" i="17"/>
  <c r="J396" i="17"/>
  <c r="J397" i="17"/>
  <c r="J398" i="17"/>
  <c r="O398" i="17" s="1"/>
  <c r="J399" i="17"/>
  <c r="J400" i="17"/>
  <c r="J401" i="17"/>
  <c r="J402" i="17"/>
  <c r="O402" i="17" s="1"/>
  <c r="J403" i="17"/>
  <c r="O403" i="17" s="1"/>
  <c r="J404" i="17"/>
  <c r="O404" i="17" s="1"/>
  <c r="J405" i="17"/>
  <c r="O405" i="17" s="1"/>
  <c r="J406" i="17"/>
  <c r="O406" i="17" s="1"/>
  <c r="J407" i="17"/>
  <c r="O407" i="17" s="1"/>
  <c r="J408" i="17"/>
  <c r="O408" i="17" s="1"/>
  <c r="J409" i="17"/>
  <c r="J410" i="17"/>
  <c r="O410" i="17" s="1"/>
  <c r="J411" i="17"/>
  <c r="J412" i="17"/>
  <c r="J413" i="17"/>
  <c r="J414" i="17"/>
  <c r="O414" i="17" s="1"/>
  <c r="J415" i="17"/>
  <c r="J416" i="17"/>
  <c r="J417" i="17"/>
  <c r="J418" i="17"/>
  <c r="O418" i="17" s="1"/>
  <c r="J419" i="17"/>
  <c r="O419" i="17" s="1"/>
  <c r="J420" i="17"/>
  <c r="O420" i="17" s="1"/>
  <c r="J421" i="17"/>
  <c r="O421" i="17" s="1"/>
  <c r="J422" i="17"/>
  <c r="O422" i="17" s="1"/>
  <c r="J423" i="17"/>
  <c r="O423" i="17" s="1"/>
  <c r="J424" i="17"/>
  <c r="O424" i="17" s="1"/>
  <c r="J425" i="17"/>
  <c r="J426" i="17"/>
  <c r="O426" i="17" s="1"/>
  <c r="J427" i="17"/>
  <c r="J428" i="17"/>
  <c r="J429" i="17"/>
  <c r="J430" i="17"/>
  <c r="O430" i="17" s="1"/>
  <c r="J431" i="17"/>
  <c r="J432" i="17"/>
  <c r="J433" i="17"/>
  <c r="J434" i="17"/>
  <c r="O434" i="17" s="1"/>
  <c r="J435" i="17"/>
  <c r="O435" i="17" s="1"/>
  <c r="J436" i="17"/>
  <c r="O436" i="17" s="1"/>
  <c r="J437" i="17"/>
  <c r="O437" i="17" s="1"/>
  <c r="J438" i="17"/>
  <c r="O438" i="17" s="1"/>
  <c r="J439" i="17"/>
  <c r="O439" i="17" s="1"/>
  <c r="J440" i="17"/>
  <c r="O440" i="17" s="1"/>
  <c r="J441" i="17"/>
  <c r="J442" i="17"/>
  <c r="O442" i="17" s="1"/>
  <c r="J443" i="17"/>
  <c r="J444" i="17"/>
  <c r="J445" i="17"/>
  <c r="J446" i="17"/>
  <c r="O446" i="17" s="1"/>
  <c r="J447" i="17"/>
  <c r="J448" i="17"/>
  <c r="J449" i="17"/>
  <c r="J450" i="17"/>
  <c r="O450" i="17" s="1"/>
  <c r="J451" i="17"/>
  <c r="O451" i="17" s="1"/>
  <c r="J452" i="17"/>
  <c r="O452" i="17" s="1"/>
  <c r="J453" i="17"/>
  <c r="O453" i="17" s="1"/>
  <c r="J454" i="17"/>
  <c r="O454" i="17" s="1"/>
  <c r="J455" i="17"/>
  <c r="O455" i="17" s="1"/>
  <c r="J456" i="17"/>
  <c r="O456" i="17" s="1"/>
  <c r="J457" i="17"/>
  <c r="J458" i="17"/>
  <c r="O458" i="17" s="1"/>
  <c r="J459" i="17"/>
  <c r="J460" i="17"/>
  <c r="J461" i="17"/>
  <c r="J462" i="17"/>
  <c r="O462" i="17" s="1"/>
  <c r="J463" i="17"/>
  <c r="J464" i="17"/>
  <c r="J465" i="17"/>
  <c r="J466" i="17"/>
  <c r="O466" i="17" s="1"/>
  <c r="J467" i="17"/>
  <c r="O467" i="17" s="1"/>
  <c r="J468" i="17"/>
  <c r="O468" i="17" s="1"/>
  <c r="J469" i="17"/>
  <c r="O469" i="17" s="1"/>
  <c r="J470" i="17"/>
  <c r="O470" i="17" s="1"/>
  <c r="J471" i="17"/>
  <c r="O471" i="17" s="1"/>
  <c r="J472" i="17"/>
  <c r="O472" i="17" s="1"/>
  <c r="J473" i="17"/>
  <c r="J474" i="17"/>
  <c r="O474" i="17" s="1"/>
  <c r="J475" i="17"/>
  <c r="J476" i="17"/>
  <c r="J477" i="17"/>
  <c r="J478" i="17"/>
  <c r="O478" i="17" s="1"/>
  <c r="J479" i="17"/>
  <c r="J480" i="17"/>
  <c r="J481" i="17"/>
  <c r="J482" i="17"/>
  <c r="O482" i="17" s="1"/>
  <c r="J483" i="17"/>
  <c r="O483" i="17" s="1"/>
  <c r="J484" i="17"/>
  <c r="O484" i="17" s="1"/>
  <c r="J485" i="17"/>
  <c r="O485" i="17" s="1"/>
  <c r="J486" i="17"/>
  <c r="O486" i="17" s="1"/>
  <c r="J487" i="17"/>
  <c r="O487" i="17" s="1"/>
  <c r="J488" i="17"/>
  <c r="O488" i="17" s="1"/>
  <c r="J489" i="17"/>
  <c r="J490" i="17"/>
  <c r="O490" i="17" s="1"/>
  <c r="J491" i="17"/>
  <c r="J492" i="17"/>
  <c r="J493" i="17"/>
  <c r="J494" i="17"/>
  <c r="O494" i="17" s="1"/>
  <c r="J495" i="17"/>
  <c r="J496" i="17"/>
  <c r="J497" i="17"/>
  <c r="J498" i="17"/>
  <c r="O498" i="17" s="1"/>
  <c r="J499" i="17"/>
  <c r="O499" i="17" s="1"/>
  <c r="J500" i="17"/>
  <c r="O500" i="17" s="1"/>
  <c r="J501" i="17"/>
  <c r="O501" i="17" s="1"/>
  <c r="J502" i="17"/>
  <c r="O502" i="17" s="1"/>
  <c r="J503" i="17"/>
  <c r="O503" i="17" s="1"/>
  <c r="J504" i="17"/>
  <c r="O504" i="17" s="1"/>
  <c r="J505" i="17"/>
  <c r="J506" i="17"/>
  <c r="O506" i="17" s="1"/>
  <c r="J507" i="17"/>
  <c r="J508" i="17"/>
  <c r="J509" i="17"/>
  <c r="J510" i="17"/>
  <c r="O510" i="17" s="1"/>
  <c r="J511" i="17"/>
  <c r="J512" i="17"/>
  <c r="J513" i="17"/>
  <c r="J514" i="17"/>
  <c r="O514" i="17" s="1"/>
  <c r="J515" i="17"/>
  <c r="O515" i="17" s="1"/>
  <c r="J516" i="17"/>
  <c r="O516" i="17" s="1"/>
  <c r="J517" i="17"/>
  <c r="O517" i="17" s="1"/>
  <c r="J518" i="17"/>
  <c r="O518" i="17" s="1"/>
  <c r="J519" i="17"/>
  <c r="O519" i="17" s="1"/>
  <c r="J520" i="17"/>
  <c r="O520" i="17" s="1"/>
  <c r="J521" i="17"/>
  <c r="J522" i="17"/>
  <c r="O522" i="17" s="1"/>
  <c r="J523" i="17"/>
  <c r="J524" i="17"/>
  <c r="J525" i="17"/>
  <c r="J526" i="17"/>
  <c r="O526" i="17" s="1"/>
  <c r="J527" i="17"/>
  <c r="J528" i="17"/>
  <c r="J529" i="17"/>
  <c r="J530" i="17"/>
  <c r="O530" i="17" s="1"/>
  <c r="J531" i="17"/>
  <c r="O531" i="17" s="1"/>
  <c r="J532" i="17"/>
  <c r="O532" i="17" s="1"/>
  <c r="J533" i="17"/>
  <c r="O533" i="17" s="1"/>
  <c r="J534" i="17"/>
  <c r="O534" i="17" s="1"/>
  <c r="J535" i="17"/>
  <c r="O535" i="17" s="1"/>
  <c r="J536" i="17"/>
  <c r="O536" i="17" s="1"/>
  <c r="J537" i="17"/>
  <c r="J538" i="17"/>
  <c r="O538" i="17" s="1"/>
  <c r="J539" i="17"/>
  <c r="J540" i="17"/>
  <c r="J541" i="17"/>
  <c r="J542" i="17"/>
  <c r="O542" i="17" s="1"/>
  <c r="J543" i="17"/>
  <c r="J544" i="17"/>
  <c r="J545" i="17"/>
  <c r="J546" i="17"/>
  <c r="O546" i="17" s="1"/>
  <c r="J547" i="17"/>
  <c r="O547" i="17" s="1"/>
  <c r="J548" i="17"/>
  <c r="O548" i="17" s="1"/>
  <c r="J549" i="17"/>
  <c r="O549" i="17" s="1"/>
  <c r="J550" i="17"/>
  <c r="O550" i="17" s="1"/>
  <c r="J551" i="17"/>
  <c r="O551" i="17" s="1"/>
  <c r="J552" i="17"/>
  <c r="O552" i="17" s="1"/>
  <c r="J553" i="17"/>
  <c r="J554" i="17"/>
  <c r="O554" i="17" s="1"/>
  <c r="J555" i="17"/>
  <c r="J556" i="17"/>
  <c r="J557" i="17"/>
  <c r="J558" i="17"/>
  <c r="O558" i="17" s="1"/>
  <c r="J559" i="17"/>
  <c r="J560" i="17"/>
  <c r="J561" i="17"/>
  <c r="J562" i="17"/>
  <c r="O562" i="17" s="1"/>
  <c r="J563" i="17"/>
  <c r="O563" i="17" s="1"/>
  <c r="J564" i="17"/>
  <c r="O564" i="17" s="1"/>
  <c r="J565" i="17"/>
  <c r="O565" i="17" s="1"/>
  <c r="J566" i="17"/>
  <c r="O566" i="17" s="1"/>
  <c r="J567" i="17"/>
  <c r="O567" i="17" s="1"/>
  <c r="J568" i="17"/>
  <c r="O568" i="17" s="1"/>
  <c r="J569" i="17"/>
  <c r="J570" i="17"/>
  <c r="O570" i="17" s="1"/>
  <c r="J571" i="17"/>
  <c r="J572" i="17"/>
  <c r="J573" i="17"/>
  <c r="J574" i="17"/>
  <c r="O574" i="17" s="1"/>
  <c r="J575" i="17"/>
  <c r="J576" i="17"/>
  <c r="J577" i="17"/>
  <c r="J578" i="17"/>
  <c r="O578" i="17" s="1"/>
  <c r="J579" i="17"/>
  <c r="O579" i="17" s="1"/>
  <c r="J580" i="17"/>
  <c r="O580" i="17" s="1"/>
  <c r="J581" i="17"/>
  <c r="O581" i="17" s="1"/>
  <c r="J582" i="17"/>
  <c r="O582" i="17" s="1"/>
  <c r="J583" i="17"/>
  <c r="O583" i="17" s="1"/>
  <c r="J584" i="17"/>
  <c r="O584" i="17" s="1"/>
  <c r="J585" i="17"/>
  <c r="J586" i="17"/>
  <c r="O586" i="17" s="1"/>
  <c r="J587" i="17"/>
  <c r="J588" i="17"/>
  <c r="J589" i="17"/>
  <c r="J590" i="17"/>
  <c r="O590" i="17" s="1"/>
  <c r="J591" i="17"/>
  <c r="J592" i="17"/>
  <c r="J593" i="17"/>
  <c r="J594" i="17"/>
  <c r="O594" i="17" s="1"/>
  <c r="J595" i="17"/>
  <c r="O595" i="17" s="1"/>
  <c r="J596" i="17"/>
  <c r="O596" i="17" s="1"/>
  <c r="J597" i="17"/>
  <c r="O597" i="17" s="1"/>
  <c r="J598" i="17"/>
  <c r="O598" i="17" s="1"/>
  <c r="J599" i="17"/>
  <c r="O599" i="17" s="1"/>
  <c r="J600" i="17"/>
  <c r="O600" i="17" s="1"/>
  <c r="J601" i="17"/>
  <c r="J602" i="17"/>
  <c r="O602" i="17" s="1"/>
  <c r="J603" i="17"/>
  <c r="J604" i="17"/>
  <c r="J605" i="17"/>
  <c r="J606" i="17"/>
  <c r="O606" i="17" s="1"/>
  <c r="J607" i="17"/>
  <c r="J608" i="17"/>
  <c r="J609" i="17"/>
  <c r="J610" i="17"/>
  <c r="O610" i="17" s="1"/>
  <c r="J611" i="17"/>
  <c r="O611" i="17" s="1"/>
  <c r="J612" i="17"/>
  <c r="O612" i="17" s="1"/>
  <c r="J613" i="17"/>
  <c r="O613" i="17" s="1"/>
  <c r="J614" i="17"/>
  <c r="O614" i="17" s="1"/>
  <c r="J615" i="17"/>
  <c r="O615" i="17" s="1"/>
  <c r="J616" i="17"/>
  <c r="O616" i="17" s="1"/>
  <c r="J617" i="17"/>
  <c r="J618" i="17"/>
  <c r="O618" i="17" s="1"/>
  <c r="J619" i="17"/>
  <c r="J620" i="17"/>
  <c r="J621" i="17"/>
  <c r="J622" i="17"/>
  <c r="O622" i="17" s="1"/>
  <c r="J623" i="17"/>
  <c r="J624" i="17"/>
  <c r="J625" i="17"/>
  <c r="J626" i="17"/>
  <c r="O626" i="17" s="1"/>
  <c r="J627" i="17"/>
  <c r="O627" i="17" s="1"/>
  <c r="J628" i="17"/>
  <c r="O628" i="17" s="1"/>
  <c r="J629" i="17"/>
  <c r="O629" i="17" s="1"/>
  <c r="J630" i="17"/>
  <c r="O630" i="17" s="1"/>
  <c r="J631" i="17"/>
  <c r="O631" i="17" s="1"/>
  <c r="J632" i="17"/>
  <c r="O632" i="17" s="1"/>
  <c r="J633" i="17"/>
  <c r="J634" i="17"/>
  <c r="O634" i="17" s="1"/>
  <c r="J635" i="17"/>
  <c r="J636" i="17"/>
  <c r="J637" i="17"/>
  <c r="J638" i="17"/>
  <c r="O638" i="17" s="1"/>
  <c r="J639" i="17"/>
  <c r="J640" i="17"/>
  <c r="J641" i="17"/>
  <c r="J642" i="17"/>
  <c r="O642" i="17" s="1"/>
  <c r="J643" i="17"/>
  <c r="O643" i="17" s="1"/>
  <c r="J644" i="17"/>
  <c r="O644" i="17" s="1"/>
  <c r="J645" i="17"/>
  <c r="O645" i="17" s="1"/>
  <c r="J646" i="17"/>
  <c r="O646" i="17" s="1"/>
  <c r="J647" i="17"/>
  <c r="O647" i="17" s="1"/>
  <c r="J648" i="17"/>
  <c r="O648" i="17" s="1"/>
  <c r="J649" i="17"/>
  <c r="J650" i="17"/>
  <c r="O650" i="17" s="1"/>
  <c r="J651" i="17"/>
  <c r="J652" i="17"/>
  <c r="J653" i="17"/>
  <c r="J654" i="17"/>
  <c r="O654" i="17" s="1"/>
  <c r="J655" i="17"/>
  <c r="J656" i="17"/>
  <c r="J657" i="17"/>
  <c r="J658" i="17"/>
  <c r="O658" i="17" s="1"/>
  <c r="J659" i="17"/>
  <c r="O659" i="17" s="1"/>
  <c r="J660" i="17"/>
  <c r="O660" i="17" s="1"/>
  <c r="J661" i="17"/>
  <c r="O661" i="17" s="1"/>
  <c r="J662" i="17"/>
  <c r="O662" i="17" s="1"/>
  <c r="J663" i="17"/>
  <c r="O663" i="17" s="1"/>
  <c r="J664" i="17"/>
  <c r="O664" i="17" s="1"/>
  <c r="J665" i="17"/>
  <c r="J666" i="17"/>
  <c r="O666" i="17" s="1"/>
  <c r="J667" i="17"/>
  <c r="J668" i="17"/>
  <c r="J669" i="17"/>
  <c r="J670" i="17"/>
  <c r="O670" i="17" s="1"/>
  <c r="J671" i="17"/>
  <c r="J672" i="17"/>
  <c r="J673" i="17"/>
  <c r="J674" i="17"/>
  <c r="O674" i="17" s="1"/>
  <c r="J675" i="17"/>
  <c r="O675" i="17" s="1"/>
  <c r="J676" i="17"/>
  <c r="O676" i="17" s="1"/>
  <c r="J677" i="17"/>
  <c r="O677" i="17" s="1"/>
  <c r="J678" i="17"/>
  <c r="O678" i="17" s="1"/>
  <c r="J679" i="17"/>
  <c r="O679" i="17" s="1"/>
  <c r="J680" i="17"/>
  <c r="O680" i="17" s="1"/>
  <c r="J681" i="17"/>
  <c r="J682" i="17"/>
  <c r="O682" i="17" s="1"/>
  <c r="J683" i="17"/>
  <c r="J684" i="17"/>
  <c r="J685" i="17"/>
  <c r="J686" i="17"/>
  <c r="O686" i="17" s="1"/>
  <c r="J687" i="17"/>
  <c r="J688" i="17"/>
  <c r="J689" i="17"/>
  <c r="J690" i="17"/>
  <c r="O690" i="17" s="1"/>
  <c r="J691" i="17"/>
  <c r="O691" i="17" s="1"/>
  <c r="J692" i="17"/>
  <c r="O692" i="17" s="1"/>
  <c r="J693" i="17"/>
  <c r="O693" i="17" s="1"/>
  <c r="J694" i="17"/>
  <c r="O694" i="17" s="1"/>
  <c r="J695" i="17"/>
  <c r="O695" i="17" s="1"/>
  <c r="J696" i="17"/>
  <c r="O696" i="17" s="1"/>
  <c r="J697" i="17"/>
  <c r="J698" i="17"/>
  <c r="O698" i="17" s="1"/>
  <c r="J699" i="17"/>
  <c r="J700" i="17"/>
  <c r="J701" i="17"/>
  <c r="J702" i="17"/>
  <c r="O702" i="17" s="1"/>
  <c r="J703" i="17"/>
  <c r="J704" i="17"/>
  <c r="J705" i="17"/>
  <c r="J706" i="17"/>
  <c r="O706" i="17" s="1"/>
  <c r="J707" i="17"/>
  <c r="O707" i="17" s="1"/>
  <c r="J708" i="17"/>
  <c r="O708" i="17" s="1"/>
  <c r="J709" i="17"/>
  <c r="O709" i="17" s="1"/>
  <c r="J710" i="17"/>
  <c r="O710" i="17" s="1"/>
  <c r="J711" i="17"/>
  <c r="O711" i="17" s="1"/>
  <c r="J712" i="17"/>
  <c r="O712" i="17" s="1"/>
  <c r="J713" i="17"/>
  <c r="J714" i="17"/>
  <c r="O714" i="17" s="1"/>
  <c r="J715" i="17"/>
  <c r="J716" i="17"/>
  <c r="J717" i="17"/>
  <c r="J718" i="17"/>
  <c r="O718" i="17" s="1"/>
  <c r="J719" i="17"/>
  <c r="J720" i="17"/>
  <c r="J721" i="17"/>
  <c r="J722" i="17"/>
  <c r="O722" i="17" s="1"/>
  <c r="J723" i="17"/>
  <c r="O723" i="17" s="1"/>
  <c r="J724" i="17"/>
  <c r="O724" i="17" s="1"/>
  <c r="J725" i="17"/>
  <c r="O725" i="17" s="1"/>
  <c r="J726" i="17"/>
  <c r="O726" i="17" s="1"/>
  <c r="J727" i="17"/>
  <c r="O727" i="17" s="1"/>
  <c r="J728" i="17"/>
  <c r="O728" i="17" s="1"/>
  <c r="J729" i="17"/>
  <c r="J730" i="17"/>
  <c r="O730" i="17" s="1"/>
  <c r="J731" i="17"/>
  <c r="J732" i="17"/>
  <c r="J733" i="17"/>
  <c r="J734" i="17"/>
  <c r="O734" i="17" s="1"/>
  <c r="J735" i="17"/>
  <c r="J736" i="17"/>
  <c r="J737" i="17"/>
  <c r="J738" i="17"/>
  <c r="O738" i="17" s="1"/>
  <c r="J739" i="17"/>
  <c r="O739" i="17" s="1"/>
  <c r="J740" i="17"/>
  <c r="O740" i="17" s="1"/>
  <c r="J741" i="17"/>
  <c r="O741" i="17" s="1"/>
  <c r="J742" i="17"/>
  <c r="O742" i="17" s="1"/>
  <c r="J743" i="17"/>
  <c r="O743" i="17" s="1"/>
  <c r="J744" i="17"/>
  <c r="O744" i="17" s="1"/>
  <c r="J745" i="17"/>
  <c r="J746" i="17"/>
  <c r="O746" i="17" s="1"/>
  <c r="J747" i="17"/>
  <c r="J748" i="17"/>
  <c r="J749" i="17"/>
  <c r="J750" i="17"/>
  <c r="O750" i="17" s="1"/>
  <c r="J751" i="17"/>
  <c r="J752" i="17"/>
  <c r="J753" i="17"/>
  <c r="J754" i="17"/>
  <c r="O754" i="17" s="1"/>
  <c r="J755" i="17"/>
  <c r="O755" i="17" s="1"/>
  <c r="J756" i="17"/>
  <c r="O756" i="17" s="1"/>
  <c r="J757" i="17"/>
  <c r="O757" i="17" s="1"/>
  <c r="J758" i="17"/>
  <c r="O758" i="17" s="1"/>
  <c r="J759" i="17"/>
  <c r="O759" i="17" s="1"/>
  <c r="J760" i="17"/>
  <c r="O760" i="17" s="1"/>
  <c r="J761" i="17"/>
  <c r="J762" i="17"/>
  <c r="O762" i="17" s="1"/>
  <c r="J763" i="17"/>
  <c r="J764" i="17"/>
  <c r="J765" i="17"/>
  <c r="J766" i="17"/>
  <c r="O766" i="17" s="1"/>
  <c r="J767" i="17"/>
  <c r="J768" i="17"/>
  <c r="J769" i="17"/>
  <c r="J770" i="17"/>
  <c r="O770" i="17" s="1"/>
  <c r="J771" i="17"/>
  <c r="O771" i="17" s="1"/>
  <c r="J772" i="17"/>
  <c r="O772" i="17" s="1"/>
  <c r="J773" i="17"/>
  <c r="O773" i="17" s="1"/>
  <c r="J774" i="17"/>
  <c r="O774" i="17" s="1"/>
  <c r="J775" i="17"/>
  <c r="O775" i="17" s="1"/>
  <c r="J776" i="17"/>
  <c r="O776" i="17" s="1"/>
  <c r="J777" i="17"/>
  <c r="J778" i="17"/>
  <c r="O778" i="17" s="1"/>
  <c r="J779" i="17"/>
  <c r="J780" i="17"/>
  <c r="J781" i="17"/>
  <c r="J782" i="17"/>
  <c r="O782" i="17" s="1"/>
  <c r="J783" i="17"/>
  <c r="J784" i="17"/>
  <c r="J785" i="17"/>
  <c r="J786" i="17"/>
  <c r="O786" i="17" s="1"/>
  <c r="J787" i="17"/>
  <c r="O787" i="17" s="1"/>
  <c r="J788" i="17"/>
  <c r="O788" i="17" s="1"/>
  <c r="J789" i="17"/>
  <c r="O789" i="17" s="1"/>
  <c r="J790" i="17"/>
  <c r="O790" i="17" s="1"/>
  <c r="J791" i="17"/>
  <c r="O791" i="17" s="1"/>
  <c r="J792" i="17"/>
  <c r="O792" i="17" s="1"/>
  <c r="J793" i="17"/>
  <c r="J794" i="17"/>
  <c r="O794" i="17" s="1"/>
  <c r="J795" i="17"/>
  <c r="J796" i="17"/>
  <c r="J797" i="17"/>
  <c r="J798" i="17"/>
  <c r="O798" i="17" s="1"/>
  <c r="J799" i="17"/>
  <c r="J800" i="17"/>
  <c r="J801" i="17"/>
  <c r="J802" i="17"/>
  <c r="O802" i="17" s="1"/>
  <c r="J803" i="17"/>
  <c r="O803" i="17" s="1"/>
  <c r="J804" i="17"/>
  <c r="O804" i="17" s="1"/>
  <c r="J805" i="17"/>
  <c r="O805" i="17" s="1"/>
  <c r="J806" i="17"/>
  <c r="O806" i="17" s="1"/>
  <c r="J807" i="17"/>
  <c r="O807" i="17" s="1"/>
  <c r="J808" i="17"/>
  <c r="O808" i="17" s="1"/>
  <c r="J809" i="17"/>
  <c r="J810" i="17"/>
  <c r="O810" i="17" s="1"/>
  <c r="J811" i="17"/>
  <c r="J812" i="17"/>
  <c r="J813" i="17"/>
  <c r="J814" i="17"/>
  <c r="O814" i="17" s="1"/>
  <c r="J815" i="17"/>
  <c r="J816" i="17"/>
  <c r="J817" i="17"/>
  <c r="J818" i="17"/>
  <c r="O818" i="17" s="1"/>
  <c r="J819" i="17"/>
  <c r="O819" i="17" s="1"/>
  <c r="J820" i="17"/>
  <c r="O820" i="17" s="1"/>
  <c r="J821" i="17"/>
  <c r="O821" i="17" s="1"/>
  <c r="J822" i="17"/>
  <c r="O822" i="17" s="1"/>
  <c r="J823" i="17"/>
  <c r="O823" i="17" s="1"/>
  <c r="J824" i="17"/>
  <c r="O824" i="17" s="1"/>
  <c r="J825" i="17"/>
  <c r="J826" i="17"/>
  <c r="O826" i="17" s="1"/>
  <c r="J827" i="17"/>
  <c r="J828" i="17"/>
  <c r="J829" i="17"/>
  <c r="J830" i="17"/>
  <c r="O830" i="17" s="1"/>
  <c r="J831" i="17"/>
  <c r="J832" i="17"/>
  <c r="J833" i="17"/>
  <c r="J834" i="17"/>
  <c r="O834" i="17" s="1"/>
  <c r="J835" i="17"/>
  <c r="O835" i="17" s="1"/>
  <c r="J836" i="17"/>
  <c r="O836" i="17" s="1"/>
  <c r="J837" i="17"/>
  <c r="O837" i="17" s="1"/>
  <c r="J838" i="17"/>
  <c r="O838" i="17" s="1"/>
  <c r="J839" i="17"/>
  <c r="O839" i="17" s="1"/>
  <c r="J840" i="17"/>
  <c r="O840" i="17" s="1"/>
  <c r="J841" i="17"/>
  <c r="J842" i="17"/>
  <c r="O842" i="17" s="1"/>
  <c r="J843" i="17"/>
  <c r="J844" i="17"/>
  <c r="J845" i="17"/>
  <c r="J846" i="17"/>
  <c r="O846" i="17" s="1"/>
  <c r="J847" i="17"/>
  <c r="J848" i="17"/>
  <c r="J849" i="17"/>
  <c r="J850" i="17"/>
  <c r="O850" i="17" s="1"/>
  <c r="J851" i="17"/>
  <c r="O851" i="17" s="1"/>
  <c r="J852" i="17"/>
  <c r="O852" i="17" s="1"/>
  <c r="J853" i="17"/>
  <c r="O853" i="17" s="1"/>
  <c r="J854" i="17"/>
  <c r="O854" i="17" s="1"/>
  <c r="J855" i="17"/>
  <c r="O855" i="17" s="1"/>
  <c r="J856" i="17"/>
  <c r="O856" i="17" s="1"/>
  <c r="J857" i="17"/>
  <c r="J858" i="17"/>
  <c r="O858" i="17" s="1"/>
  <c r="J859" i="17"/>
  <c r="J860" i="17"/>
  <c r="J861" i="17"/>
  <c r="J862" i="17"/>
  <c r="O862" i="17" s="1"/>
  <c r="J863" i="17"/>
  <c r="J864" i="17"/>
  <c r="J865" i="17"/>
  <c r="J866" i="17"/>
  <c r="O866" i="17" s="1"/>
  <c r="J867" i="17"/>
  <c r="O867" i="17" s="1"/>
  <c r="J868" i="17"/>
  <c r="O868" i="17" s="1"/>
  <c r="J869" i="17"/>
  <c r="O869" i="17" s="1"/>
  <c r="J870" i="17"/>
  <c r="O870" i="17" s="1"/>
  <c r="J871" i="17"/>
  <c r="O871" i="17" s="1"/>
  <c r="J872" i="17"/>
  <c r="O872" i="17" s="1"/>
  <c r="J873" i="17"/>
  <c r="J874" i="17"/>
  <c r="O874" i="17" s="1"/>
  <c r="J875" i="17"/>
  <c r="J876" i="17"/>
  <c r="J877" i="17"/>
  <c r="J878" i="17"/>
  <c r="O878" i="17" s="1"/>
  <c r="J879" i="17"/>
  <c r="J880" i="17"/>
  <c r="J881" i="17"/>
  <c r="J882" i="17"/>
  <c r="O882" i="17" s="1"/>
  <c r="J883" i="17"/>
  <c r="O883" i="17" s="1"/>
  <c r="J884" i="17"/>
  <c r="O884" i="17" s="1"/>
  <c r="J885" i="17"/>
  <c r="O885" i="17" s="1"/>
  <c r="J886" i="17"/>
  <c r="O886" i="17" s="1"/>
  <c r="J887" i="17"/>
  <c r="O887" i="17" s="1"/>
  <c r="J888" i="17"/>
  <c r="O888" i="17" s="1"/>
  <c r="J889" i="17"/>
  <c r="J890" i="17"/>
  <c r="O890" i="17" s="1"/>
  <c r="J891" i="17"/>
  <c r="J892" i="17"/>
  <c r="J893" i="17"/>
  <c r="J894" i="17"/>
  <c r="O894" i="17" s="1"/>
  <c r="J895" i="17"/>
  <c r="J896" i="17"/>
  <c r="J897" i="17"/>
  <c r="J898" i="17"/>
  <c r="O898" i="17" s="1"/>
  <c r="J899" i="17"/>
  <c r="O899" i="17" s="1"/>
  <c r="J900" i="17"/>
  <c r="O900" i="17" s="1"/>
  <c r="J901" i="17"/>
  <c r="O901" i="17" s="1"/>
  <c r="J902" i="17"/>
  <c r="O902" i="17" s="1"/>
  <c r="J903" i="17"/>
  <c r="O903" i="17" s="1"/>
  <c r="J904" i="17"/>
  <c r="O904" i="17" s="1"/>
  <c r="J905" i="17"/>
  <c r="J906" i="17"/>
  <c r="O906" i="17" s="1"/>
  <c r="J907" i="17"/>
  <c r="J908" i="17"/>
  <c r="J909" i="17"/>
  <c r="J910" i="17"/>
  <c r="O910" i="17" s="1"/>
  <c r="J911" i="17"/>
  <c r="J912" i="17"/>
  <c r="J913" i="17"/>
  <c r="J914" i="17"/>
  <c r="O914" i="17" s="1"/>
  <c r="J915" i="17"/>
  <c r="O915" i="17" s="1"/>
  <c r="J916" i="17"/>
  <c r="O916" i="17" s="1"/>
  <c r="J917" i="17"/>
  <c r="O917" i="17" s="1"/>
  <c r="J918" i="17"/>
  <c r="O918" i="17" s="1"/>
  <c r="J919" i="17"/>
  <c r="O919" i="17" s="1"/>
  <c r="J920" i="17"/>
  <c r="O920" i="17" s="1"/>
  <c r="J921" i="17"/>
  <c r="J922" i="17"/>
  <c r="O922" i="17" s="1"/>
  <c r="J923" i="17"/>
  <c r="J924" i="17"/>
  <c r="J925" i="17"/>
  <c r="J926" i="17"/>
  <c r="O926" i="17" s="1"/>
  <c r="J927" i="17"/>
  <c r="J928" i="17"/>
  <c r="J929" i="17"/>
  <c r="J930" i="17"/>
  <c r="O930" i="17" s="1"/>
  <c r="J931" i="17"/>
  <c r="O931" i="17" s="1"/>
  <c r="J932" i="17"/>
  <c r="O932" i="17" s="1"/>
  <c r="J933" i="17"/>
  <c r="O933" i="17" s="1"/>
  <c r="J934" i="17"/>
  <c r="O934" i="17" s="1"/>
  <c r="J935" i="17"/>
  <c r="O935" i="17" s="1"/>
  <c r="J936" i="17"/>
  <c r="O936" i="17" s="1"/>
  <c r="J937" i="17"/>
  <c r="J938" i="17"/>
  <c r="O938" i="17" s="1"/>
  <c r="J939" i="17"/>
  <c r="J940" i="17"/>
  <c r="J941" i="17"/>
  <c r="J942" i="17"/>
  <c r="O942" i="17" s="1"/>
  <c r="J943" i="17"/>
  <c r="J944" i="17"/>
  <c r="J945" i="17"/>
  <c r="J946" i="17"/>
  <c r="O946" i="17" s="1"/>
  <c r="J947" i="17"/>
  <c r="O947" i="17" s="1"/>
  <c r="J948" i="17"/>
  <c r="O948" i="17" s="1"/>
  <c r="J949" i="17"/>
  <c r="O949" i="17" s="1"/>
  <c r="J950" i="17"/>
  <c r="O950" i="17" s="1"/>
  <c r="J951" i="17"/>
  <c r="O951" i="17" s="1"/>
  <c r="J952" i="17"/>
  <c r="O952" i="17" s="1"/>
  <c r="J953" i="17"/>
  <c r="J954" i="17"/>
  <c r="O954" i="17" s="1"/>
  <c r="J955" i="17"/>
  <c r="J956" i="17"/>
  <c r="J957" i="17"/>
  <c r="J958" i="17"/>
  <c r="O958" i="17" s="1"/>
  <c r="J959" i="17"/>
  <c r="J960" i="17"/>
  <c r="J961" i="17"/>
  <c r="J962" i="17"/>
  <c r="O962" i="17" s="1"/>
  <c r="J963" i="17"/>
  <c r="O963" i="17" s="1"/>
  <c r="J964" i="17"/>
  <c r="O964" i="17" s="1"/>
  <c r="J965" i="17"/>
  <c r="O965" i="17" s="1"/>
  <c r="J966" i="17"/>
  <c r="O966" i="17" s="1"/>
  <c r="J967" i="17"/>
  <c r="O967" i="17" s="1"/>
  <c r="J968" i="17"/>
  <c r="O968" i="17" s="1"/>
  <c r="J969" i="17"/>
  <c r="J970" i="17"/>
  <c r="O970" i="17" s="1"/>
  <c r="J971" i="17"/>
  <c r="J972" i="17"/>
  <c r="J973" i="17"/>
  <c r="J974" i="17"/>
  <c r="O974" i="17" s="1"/>
  <c r="J975" i="17"/>
  <c r="J976" i="17"/>
  <c r="J977" i="17"/>
  <c r="J978" i="17"/>
  <c r="O978" i="17" s="1"/>
  <c r="J979" i="17"/>
  <c r="O979" i="17" s="1"/>
  <c r="J980" i="17"/>
  <c r="O980" i="17" s="1"/>
  <c r="J981" i="17"/>
  <c r="O981" i="17" s="1"/>
  <c r="J982" i="17"/>
  <c r="O982" i="17" s="1"/>
  <c r="J983" i="17"/>
  <c r="O983" i="17" s="1"/>
  <c r="J984" i="17"/>
  <c r="O984" i="17" s="1"/>
  <c r="J985" i="17"/>
  <c r="J986" i="17"/>
  <c r="O986" i="17" s="1"/>
  <c r="J987" i="17"/>
  <c r="J988" i="17"/>
  <c r="J989" i="17"/>
  <c r="J990" i="17"/>
  <c r="O990" i="17" s="1"/>
  <c r="J991" i="17"/>
  <c r="J992" i="17"/>
  <c r="J993" i="17"/>
  <c r="J994" i="17"/>
  <c r="O994" i="17" s="1"/>
  <c r="J995" i="17"/>
  <c r="O995" i="17" s="1"/>
  <c r="J996" i="17"/>
  <c r="O996" i="17" s="1"/>
  <c r="J997" i="17"/>
  <c r="O997" i="17" s="1"/>
  <c r="J998" i="17"/>
  <c r="O998" i="17" s="1"/>
  <c r="J999" i="17"/>
  <c r="O999" i="17" s="1"/>
  <c r="J1000" i="17"/>
  <c r="O1000" i="17" s="1"/>
  <c r="J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L2" i="17"/>
  <c r="M2"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<sst xmlns="http://schemas.openxmlformats.org/spreadsheetml/2006/main" count="11131" uniqueCount="6223">
  <si>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</si>
  <si>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</si>
  <si>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</si>
  <si>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</si>
  <si>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</si>
  <si>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</si>
  <si>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</si>
  <si>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</si>
  <si>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</si>
  <si>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</si>
  <si>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</si>
  <si>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</si>
  <si>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</si>
  <si>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</si>
  <si>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</si>
  <si>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</si>
  <si>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</si>
  <si>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</si>
  <si>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</si>
  <si>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</si>
  <si>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</si>
  <si>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</si>
  <si>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</si>
  <si>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</si>
  <si>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</si>
  <si>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</si>
  <si>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</si>
  <si>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</si>
  <si>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</si>
  <si>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</si>
  <si>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</si>
  <si>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</si>
  <si>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</si>
  <si>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</si>
  <si>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</si>
  <si>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</si>
  <si>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</si>
  <si>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</si>
  <si>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</si>
  <si>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</si>
  <si>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</si>
  <si>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</si>
  <si>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</si>
  <si>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</si>
  <si>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</si>
  <si>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</si>
  <si>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</si>
  <si>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</si>
  <si>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</si>
  <si>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</si>
  <si>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</si>
  <si>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</si>
  <si>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</si>
  <si>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</si>
  <si>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</si>
  <si>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</si>
  <si>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</si>
  <si>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</si>
  <si>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</si>
  <si>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</si>
  <si>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</si>
  <si>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</si>
  <si>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</si>
  <si>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</si>
  <si>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</si>
  <si>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</si>
  <si>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</si>
  <si>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</si>
  <si>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</si>
  <si>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</si>
  <si>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</si>
  <si>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</si>
  <si>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</si>
  <si>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</si>
  <si>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</si>
  <si>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</si>
  <si>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</si>
  <si>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</si>
  <si>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</si>
  <si>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</si>
  <si>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</si>
  <si>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</si>
  <si>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</si>
  <si>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</si>
  <si>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</si>
  <si>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</si>
  <si>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</si>
  <si>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</si>
  <si>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</si>
  <si>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</si>
  <si>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</si>
  <si>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</si>
  <si>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</si>
  <si>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</si>
  <si>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</si>
  <si>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</si>
  <si>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</si>
  <si>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</si>
  <si>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</si>
  <si>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</si>
  <si>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</si>
  <si>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</si>
  <si>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</si>
  <si>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</si>
  <si>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</si>
  <si>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</si>
  <si>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</si>
  <si>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</si>
  <si>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</si>
  <si>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</si>
  <si>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</si>
  <si>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</si>
  <si>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</si>
  <si>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</si>
  <si>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</si>
  <si>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</si>
  <si>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</si>
  <si>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</si>
  <si>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</si>
  <si>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</si>
  <si>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</si>
  <si>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</si>
  <si>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</si>
  <si>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</si>
  <si>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</si>
  <si>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</si>
  <si>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</si>
  <si>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</si>
  <si>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</si>
  <si>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</si>
  <si>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</si>
  <si>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</si>
  <si>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</si>
  <si>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</si>
  <si>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</si>
  <si>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</si>
  <si>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</si>
  <si>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</si>
  <si>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</si>
  <si>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</si>
  <si>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</si>
  <si>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</si>
  <si>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</si>
  <si>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</si>
  <si>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</si>
  <si>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</si>
  <si>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</si>
  <si>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</si>
  <si>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</si>
  <si>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</si>
  <si>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</si>
  <si>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</si>
  <si>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</si>
  <si>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</si>
  <si>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</si>
  <si>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</si>
  <si>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</si>
  <si>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</si>
  <si>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</si>
  <si>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</si>
  <si>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</si>
  <si>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</si>
  <si>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</si>
  <si>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</si>
  <si>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</si>
  <si>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</si>
  <si>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</si>
  <si>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</si>
  <si>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</si>
  <si>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</si>
  <si>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</si>
  <si>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</si>
  <si>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</si>
  <si>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</si>
  <si>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</si>
  <si>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</si>
  <si>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</si>
  <si>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</si>
  <si>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</si>
  <si>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</si>
  <si>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</si>
  <si>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</si>
  <si>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</si>
  <si>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</si>
  <si>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</si>
  <si>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</si>
  <si>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</si>
  <si>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</si>
  <si>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</si>
  <si>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</si>
  <si>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</si>
  <si>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</si>
  <si>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</si>
  <si>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</si>
  <si>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</si>
  <si>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</si>
  <si>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</si>
  <si>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</si>
  <si>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</si>
  <si>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</si>
  <si>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</si>
  <si>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</si>
  <si>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</si>
  <si>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</si>
  <si>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</si>
  <si>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</si>
  <si>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</si>
  <si>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</si>
  <si>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</si>
  <si>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</si>
  <si>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</si>
  <si>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</si>
  <si>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</si>
  <si>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</si>
  <si>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</si>
  <si>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</si>
  <si>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</si>
  <si>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</si>
  <si>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</si>
  <si>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</si>
  <si>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</si>
  <si>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</si>
  <si>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</si>
  <si>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</si>
  <si>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</si>
  <si>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</si>
  <si>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</si>
  <si>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</si>
  <si>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</si>
  <si>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</si>
  <si>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</si>
  <si>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</si>
  <si>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</si>
  <si>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</si>
  <si>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</si>
  <si>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</si>
  <si>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</si>
  <si>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</si>
  <si>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</si>
  <si>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</si>
  <si>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</si>
  <si>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</si>
  <si>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</si>
  <si>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</si>
  <si>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</si>
  <si>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</si>
  <si>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</si>
  <si>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</si>
  <si>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</si>
  <si>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</si>
  <si>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</si>
  <si>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</si>
  <si>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</si>
  <si>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</si>
  <si>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</si>
  <si>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</si>
  <si>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</si>
  <si>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</si>
  <si>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</si>
  <si>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</si>
  <si>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</si>
  <si>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</si>
  <si>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</si>
  <si>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</si>
  <si>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</si>
  <si>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</si>
  <si>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</si>
  <si>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</si>
  <si>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</si>
  <si>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</si>
  <si>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</si>
  <si>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</si>
  <si>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</si>
  <si>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</si>
  <si>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</si>
  <si>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</si>
  <si>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</si>
  <si>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</si>
  <si>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</si>
  <si>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</si>
  <si>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</si>
  <si>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</si>
  <si>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</si>
  <si>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</si>
  <si>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</si>
  <si>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</si>
  <si>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</si>
  <si>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</si>
  <si>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</si>
  <si>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</si>
  <si>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</si>
  <si>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</si>
  <si>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</si>
  <si>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</si>
  <si>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</si>
  <si>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</si>
  <si>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</si>
  <si>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</si>
  <si>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</si>
  <si>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</si>
  <si>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</si>
  <si>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</si>
  <si>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</si>
  <si>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</si>
  <si>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</si>
  <si>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</si>
  <si>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</si>
  <si>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</si>
  <si>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</si>
  <si>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</si>
  <si>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</si>
  <si>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</si>
  <si>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</si>
  <si>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</si>
  <si>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</si>
  <si>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</si>
  <si>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</si>
  <si>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</si>
  <si>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</si>
  <si>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</si>
  <si>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</si>
  <si>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</si>
  <si>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</si>
  <si>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</si>
  <si>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</si>
  <si>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</si>
  <si>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</si>
  <si>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</si>
  <si>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</si>
  <si>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</si>
  <si>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</si>
  <si>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</si>
  <si>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</si>
  <si>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</si>
  <si>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</si>
  <si>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</si>
  <si>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</si>
  <si>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</si>
  <si>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</si>
  <si>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</si>
  <si>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</si>
  <si>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</si>
  <si>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</si>
  <si>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</si>
  <si>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</si>
  <si>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</si>
  <si>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</si>
  <si>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</si>
  <si>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</si>
  <si>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</si>
  <si>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</si>
  <si>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</si>
  <si>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</si>
  <si>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</si>
  <si>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</si>
  <si>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</si>
  <si>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</si>
  <si>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</si>
  <si>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</si>
  <si>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</si>
  <si>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</si>
  <si>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</si>
  <si>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</si>
  <si>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</si>
  <si>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</si>
  <si>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</si>
  <si>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</si>
  <si>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</si>
  <si>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</si>
  <si>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</si>
  <si>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</si>
  <si>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</si>
  <si>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</si>
  <si>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</si>
  <si>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</si>
  <si>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</si>
  <si>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</si>
  <si>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</si>
  <si>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</si>
  <si>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</si>
  <si>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</si>
  <si>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</si>
  <si>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</si>
  <si>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</si>
  <si>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</si>
  <si>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</si>
  <si>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</si>
  <si>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</si>
  <si>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</si>
  <si>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</si>
  <si>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</si>
  <si>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</si>
  <si>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</si>
  <si>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</si>
  <si>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</si>
  <si>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</si>
  <si>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</si>
  <si>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</si>
  <si>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</si>
  <si>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</si>
  <si>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</si>
  <si>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</si>
  <si>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</si>
  <si>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</si>
  <si>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</si>
  <si>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</si>
  <si>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</si>
  <si>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</si>
  <si>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</si>
  <si>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</si>
  <si>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</si>
  <si>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</si>
  <si>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</si>
  <si>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</si>
  <si>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</si>
  <si>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</si>
  <si>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</si>
  <si>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</si>
  <si>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</si>
  <si>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</si>
  <si>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</si>
  <si>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</si>
  <si>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</si>
  <si>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</si>
  <si>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</si>
  <si>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</si>
  <si>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</si>
  <si>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</si>
  <si>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</si>
  <si>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</si>
  <si>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</si>
  <si>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</si>
  <si>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</si>
  <si>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</si>
  <si>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</si>
  <si>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</si>
  <si>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</si>
  <si>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</si>
  <si>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</si>
  <si>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</si>
  <si>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</si>
  <si>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</si>
  <si>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</si>
  <si>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</si>
  <si>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</si>
  <si>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</si>
  <si>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</si>
  <si>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</si>
  <si>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</si>
  <si>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</si>
  <si>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</si>
  <si>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</si>
  <si>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</si>
  <si>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</si>
  <si>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</si>
  <si>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</si>
  <si>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</si>
  <si>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</si>
  <si>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</si>
  <si>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</si>
  <si>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</si>
  <si>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</si>
  <si>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</si>
  <si>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</si>
  <si>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</si>
  <si>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</si>
  <si>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</si>
  <si>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</si>
  <si>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</si>
  <si>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</si>
  <si>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</si>
  <si>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</si>
  <si>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</si>
  <si>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</si>
  <si>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</si>
  <si>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</si>
  <si>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</si>
  <si>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</si>
  <si>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</si>
  <si>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</si>
  <si>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</si>
  <si>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</si>
  <si>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</si>
  <si>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</si>
  <si>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</si>
  <si>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</si>
  <si>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</si>
  <si>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</si>
  <si>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</si>
  <si>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</si>
  <si>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</si>
  <si>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</si>
  <si>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</si>
  <si>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</si>
  <si>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</si>
  <si>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</si>
  <si>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</si>
  <si>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</si>
  <si>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</si>
  <si>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</si>
  <si>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</si>
  <si>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</si>
  <si>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</si>
  <si>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</si>
  <si>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</si>
  <si>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</si>
  <si>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</si>
  <si>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</si>
  <si>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</si>
  <si>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</si>
  <si>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</si>
  <si>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</si>
  <si>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</si>
  <si>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</si>
  <si>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</si>
  <si>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</si>
  <si>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</si>
  <si>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</si>
  <si>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</si>
  <si>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</si>
  <si>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</si>
  <si>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</si>
  <si>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</si>
  <si>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</si>
  <si>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</si>
  <si>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</si>
  <si>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</si>
  <si>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</si>
  <si>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</si>
  <si>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</si>
  <si>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</si>
  <si>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</si>
  <si>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</si>
  <si>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</si>
  <si>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</si>
  <si>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</si>
  <si>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</si>
  <si>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</si>
  <si>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</si>
  <si>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</si>
  <si>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</si>
  <si>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</si>
  <si>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</si>
  <si>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</si>
  <si>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</si>
  <si>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</si>
  <si>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</si>
  <si>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</si>
  <si>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</si>
  <si>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</si>
  <si>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</si>
  <si>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</si>
  <si>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</si>
  <si>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</si>
  <si>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</si>
  <si>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</si>
  <si>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</si>
  <si>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</si>
  <si>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</si>
  <si>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</si>
  <si>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</si>
  <si>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</si>
  <si>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</si>
  <si>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</si>
  <si>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</si>
  <si>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</si>
  <si>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</si>
  <si>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</si>
  <si>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</si>
  <si>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</si>
  <si>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</si>
  <si>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</si>
  <si>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</si>
  <si>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</si>
  <si>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</si>
  <si>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</si>
  <si>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</si>
  <si>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</si>
  <si>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</si>
  <si>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</si>
  <si>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</si>
  <si>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</si>
  <si>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</si>
  <si>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</si>
  <si>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</si>
  <si>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</si>
  <si>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</si>
  <si>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</si>
  <si>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</si>
  <si>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</si>
  <si>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</si>
  <si>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</si>
  <si>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</si>
  <si>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</si>
  <si>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</si>
  <si>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</si>
  <si>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</si>
  <si>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</si>
  <si>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</si>
  <si>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</si>
  <si>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</si>
  <si>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</si>
  <si>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</si>
  <si>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</si>
  <si>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</si>
  <si>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</si>
  <si>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</si>
  <si>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</si>
  <si>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</si>
  <si>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</si>
  <si>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</si>
  <si>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</si>
  <si>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</si>
  <si>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</si>
  <si>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</si>
  <si>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</si>
  <si>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</si>
  <si>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</si>
  <si>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</si>
  <si>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</si>
  <si>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</si>
  <si>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</si>
  <si>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</si>
  <si>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</si>
  <si>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</si>
  <si>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</si>
  <si>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</si>
  <si>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</si>
  <si>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</si>
  <si>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</si>
  <si>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</si>
  <si>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</si>
  <si>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</si>
  <si>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</si>
  <si>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</si>
  <si>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</si>
  <si>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</si>
  <si>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</si>
  <si>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</si>
  <si>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</si>
  <si>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</si>
  <si>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</si>
  <si>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</si>
  <si>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</si>
  <si>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</si>
  <si>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</si>
  <si>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</si>
  <si>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</si>
  <si>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</si>
  <si>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</si>
  <si>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</si>
  <si>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</si>
  <si>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</si>
  <si>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</si>
  <si>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</si>
  <si>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</si>
  <si>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</si>
  <si>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</si>
  <si>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</si>
  <si>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</si>
  <si>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</si>
  <si>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</si>
  <si>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</si>
  <si>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</si>
  <si>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</si>
  <si>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</si>
  <si>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</si>
  <si>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</si>
  <si>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</si>
  <si>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</si>
  <si>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</si>
  <si>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</si>
  <si>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</si>
  <si>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</si>
  <si>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</si>
  <si>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</si>
  <si>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</si>
  <si>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</si>
  <si>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</si>
  <si>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</si>
  <si>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</si>
  <si>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</si>
  <si>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</si>
  <si>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</si>
  <si>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</si>
  <si>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</si>
  <si>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</si>
  <si>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</si>
  <si>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</si>
  <si>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</si>
  <si>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</si>
  <si>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</si>
  <si>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</si>
  <si>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</si>
  <si>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</si>
  <si>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</si>
  <si>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</si>
  <si>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</si>
  <si>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</si>
  <si>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</si>
  <si>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</si>
  <si>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</si>
  <si>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</si>
  <si>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</si>
  <si>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</si>
  <si>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</si>
  <si>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</si>
  <si>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</si>
  <si>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</si>
  <si>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</si>
  <si>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</si>
  <si>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</si>
  <si>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</si>
  <si>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</si>
  <si>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</si>
  <si>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</si>
  <si>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</si>
  <si>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</si>
  <si>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</si>
  <si>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</si>
  <si>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</si>
  <si>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</si>
  <si>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</si>
  <si>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</si>
  <si>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</si>
  <si>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</si>
  <si>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</si>
  <si>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</si>
  <si>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</si>
  <si>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</si>
  <si>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</si>
  <si>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</si>
  <si>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</si>
  <si>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</si>
  <si>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</si>
  <si>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</si>
  <si>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</si>
  <si>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</si>
  <si>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</si>
  <si>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</si>
  <si>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</si>
  <si>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</si>
  <si>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</si>
  <si>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</si>
  <si>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</si>
  <si>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</si>
  <si>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</si>
  <si>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</si>
  <si>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</si>
  <si>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</si>
  <si>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</si>
  <si>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</si>
  <si>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</si>
  <si>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</si>
  <si>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</si>
  <si>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</si>
  <si>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</si>
  <si>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</si>
  <si>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</si>
  <si>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</si>
  <si>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</si>
  <si>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</si>
  <si>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</si>
  <si>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</si>
  <si>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</si>
  <si>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</si>
  <si>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</si>
  <si>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</si>
  <si>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</si>
  <si>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</si>
  <si>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</si>
  <si>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</si>
  <si>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</si>
  <si>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</si>
  <si>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</si>
  <si>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</si>
  <si>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</si>
  <si>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</si>
  <si>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</si>
  <si>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</si>
  <si>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</si>
  <si>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</si>
  <si>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</si>
  <si>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</si>
  <si>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</si>
  <si>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</si>
  <si>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</si>
  <si>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</si>
  <si>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</si>
  <si>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</si>
  <si>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</si>
  <si>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</si>
  <si>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</si>
  <si>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</si>
  <si>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</si>
  <si>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</si>
  <si>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</si>
  <si>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</si>
  <si>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</si>
  <si>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</si>
  <si>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</si>
  <si>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</si>
  <si>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</si>
  <si>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</si>
  <si>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</si>
  <si>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</si>
  <si>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</si>
  <si>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</si>
  <si>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</si>
  <si>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</si>
  <si>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</si>
  <si>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</si>
  <si>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</si>
  <si>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</si>
  <si>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</si>
  <si>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</si>
  <si>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</si>
  <si>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</si>
  <si>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</si>
  <si>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</si>
  <si>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</si>
  <si>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</si>
  <si>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</si>
  <si>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</si>
  <si>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</si>
  <si>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</si>
  <si>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</si>
  <si>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</si>
  <si>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</si>
  <si>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</si>
  <si>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</si>
  <si>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</si>
  <si>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</si>
  <si>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</si>
  <si>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</si>
  <si>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</si>
  <si>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</si>
  <si>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</si>
  <si>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</si>
  <si>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</si>
  <si>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</si>
  <si>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</si>
  <si>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</si>
  <si>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</si>
  <si>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</si>
  <si>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</si>
  <si>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</si>
  <si>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</si>
  <si>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</si>
  <si>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</si>
  <si>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</si>
  <si>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</si>
  <si>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</si>
  <si>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</si>
  <si>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</si>
  <si>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</si>
  <si>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</si>
  <si>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</si>
  <si>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</si>
  <si>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</si>
  <si>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</si>
  <si>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</si>
  <si>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</si>
  <si>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</si>
  <si>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</si>
  <si>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</si>
  <si>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</si>
  <si>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</si>
  <si>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</si>
  <si>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</si>
  <si>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</si>
  <si>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</si>
  <si>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</si>
  <si>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</si>
  <si>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</si>
  <si>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</si>
  <si>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</si>
  <si>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</si>
  <si>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</si>
  <si>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</si>
  <si>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</si>
  <si>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</si>
  <si>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</si>
  <si>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</si>
  <si>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</si>
  <si>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</si>
  <si>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</si>
  <si>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</si>
  <si>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</si>
  <si>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</si>
  <si>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</si>
  <si>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</si>
  <si>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</si>
  <si>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</si>
  <si>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</si>
  <si>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</si>
  <si>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</si>
  <si>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</si>
  <si>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</si>
  <si>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</si>
  <si>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</si>
  <si>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</si>
  <si>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</si>
  <si>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</si>
  <si>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</si>
  <si>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</si>
  <si>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</si>
  <si>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</si>
  <si>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</si>
  <si>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</si>
  <si>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</si>
  <si>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</si>
  <si>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</si>
  <si>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</si>
  <si>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</si>
  <si>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</si>
  <si>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</si>
  <si>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</si>
  <si>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</si>
  <si>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</si>
  <si>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</si>
  <si>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</si>
  <si>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</si>
  <si>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</si>
  <si>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</si>
  <si>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</si>
  <si>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</si>
  <si>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</si>
  <si>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</si>
  <si>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</si>
  <si>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</si>
  <si>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</si>
  <si>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</si>
  <si>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</si>
  <si>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</si>
  <si>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</si>
  <si>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</si>
  <si>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</si>
  <si>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</si>
  <si>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</si>
  <si>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</si>
  <si>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</si>
  <si>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</si>
  <si>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</si>
  <si>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</si>
  <si>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</si>
  <si>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</si>
  <si>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</si>
  <si>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</si>
  <si>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</si>
  <si>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</si>
  <si>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</si>
  <si>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</si>
  <si>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</si>
  <si>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</si>
  <si>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</si>
  <si>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</si>
  <si>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</si>
  <si>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</si>
  <si>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</si>
  <si>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</si>
  <si>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</si>
  <si>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</si>
  <si>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</si>
  <si>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</si>
  <si>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</si>
  <si>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</si>
  <si>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</si>
  <si>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</si>
  <si>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</si>
  <si>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</si>
  <si>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</si>
  <si>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</si>
  <si>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</si>
  <si>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</si>
  <si>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</si>
  <si>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</si>
  <si>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</si>
  <si>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</si>
  <si>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</si>
  <si>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</si>
  <si>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</si>
  <si>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</si>
  <si>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</si>
  <si>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</si>
  <si>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</si>
  <si>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</si>
  <si>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</si>
  <si>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</si>
  <si>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</si>
  <si>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</si>
  <si>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</si>
  <si>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</si>
  <si>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</si>
  <si>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</si>
  <si>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</si>
  <si>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</si>
  <si>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</si>
  <si>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</si>
  <si>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</si>
  <si>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</si>
  <si>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</si>
  <si>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</si>
  <si>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</si>
  <si>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</si>
  <si>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</si>
  <si>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</si>
  <si>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</si>
  <si>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</si>
  <si>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</si>
  <si>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</si>
  <si>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</si>
  <si>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</si>
  <si>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</si>
  <si>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</si>
  <si>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</si>
  <si>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</si>
  <si>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</si>
  <si>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</si>
  <si>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</si>
  <si>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</si>
  <si>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</si>
  <si>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</si>
  <si>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</si>
  <si>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</si>
  <si>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</si>
  <si>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</si>
  <si>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</si>
  <si>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</si>
  <si>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</si>
  <si>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</si>
  <si>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</si>
  <si>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</si>
  <si>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</si>
  <si>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</si>
  <si>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</si>
  <si>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</si>
  <si>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</si>
  <si>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</si>
  <si>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</si>
  <si>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</si>
  <si>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</si>
  <si>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</si>
  <si>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</si>
  <si>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</si>
  <si>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</si>
  <si>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</si>
  <si>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</si>
  <si>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</si>
  <si>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</si>
  <si>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</si>
  <si>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</si>
  <si>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</si>
  <si>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</si>
  <si>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</si>
  <si>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</si>
  <si>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</si>
  <si>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</si>
  <si>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</si>
  <si>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</si>
  <si>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</si>
  <si>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</si>
  <si>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</si>
  <si>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</si>
  <si>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</si>
  <si>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</si>
  <si>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</si>
  <si>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</si>
  <si>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</si>
  <si>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</si>
  <si>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</si>
  <si>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</si>
  <si>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</si>
  <si>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</si>
  <si>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</si>
  <si>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</si>
  <si>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</si>
  <si>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</si>
  <si>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</si>
  <si>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</si>
  <si>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</si>
  <si>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</si>
  <si>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</si>
  <si>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</si>
  <si>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</si>
  <si>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</si>
  <si>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</si>
  <si>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</si>
  <si>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</si>
  <si>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</si>
  <si>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</si>
  <si>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</si>
  <si>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</si>
  <si>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</si>
  <si>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</si>
  <si>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</si>
  <si>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</si>
  <si>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</si>
  <si>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</si>
  <si>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</si>
  <si>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</si>
  <si>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</si>
  <si>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</si>
  <si>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</si>
  <si>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</si>
  <si>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</si>
  <si>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</si>
  <si>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</si>
  <si>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</si>
  <si>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</si>
  <si>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</si>
  <si>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</si>
  <si>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</si>
  <si>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</si>
  <si>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</si>
  <si>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</si>
  <si>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</si>
  <si>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</si>
  <si>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</si>
  <si>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</si>
  <si>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</si>
  <si>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</si>
  <si>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</si>
  <si>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</si>
  <si>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</si>
  <si>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</si>
  <si>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</si>
  <si>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</si>
  <si>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</si>
  <si>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</si>
  <si>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</si>
  <si>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</si>
  <si>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</si>
  <si>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</si>
  <si>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</si>
  <si>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</si>
  <si>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</si>
  <si>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</si>
  <si>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</si>
  <si>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</si>
  <si>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</si>
  <si>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</si>
  <si>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</si>
  <si>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</si>
  <si>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</si>
  <si>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</si>
  <si>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</si>
  <si>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</si>
  <si>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</si>
  <si>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</si>
  <si>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</si>
  <si>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</si>
  <si>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</si>
  <si>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</si>
  <si>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</si>
  <si>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</si>
  <si>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</si>
  <si>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</si>
  <si>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</si>
  <si>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</si>
  <si>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</si>
  <si>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</si>
  <si>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</si>
  <si>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</si>
  <si>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</si>
  <si>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</si>
  <si>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</si>
  <si>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</si>
  <si>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</si>
  <si>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</si>
  <si>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</si>
  <si>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</si>
  <si>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</si>
  <si>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</si>
  <si>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</si>
  <si>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</si>
  <si>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</si>
  <si>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</si>
  <si>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</si>
  <si>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</si>
  <si>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</si>
  <si>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</si>
  <si>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</si>
  <si>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</si>
  <si>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</si>
  <si>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</si>
  <si>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</si>
  <si>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</si>
  <si>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</si>
  <si>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</si>
  <si>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</si>
  <si>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</si>
  <si>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</si>
  <si>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</si>
  <si>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</si>
  <si>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</si>
  <si>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</si>
  <si>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</si>
  <si>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</si>
  <si>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</si>
  <si>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</si>
  <si>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</si>
  <si>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</si>
  <si>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</si>
  <si>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</si>
  <si>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</si>
  <si>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</si>
  <si>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</si>
  <si>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</si>
  <si>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</si>
  <si>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</si>
  <si>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</si>
  <si>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</si>
  <si>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</si>
  <si>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</si>
  <si>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</si>
  <si>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</si>
  <si>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</si>
  <si>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</si>
  <si>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</si>
  <si>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</si>
  <si>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</si>
  <si>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</si>
  <si>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</si>
  <si>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</si>
  <si>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</si>
  <si>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</si>
  <si>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</si>
  <si>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</si>
  <si>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</si>
  <si>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</si>
  <si>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</si>
  <si>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</si>
  <si>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</si>
  <si>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</si>
  <si>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</si>
  <si>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</si>
  <si>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</si>
  <si>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</si>
  <si>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</si>
  <si>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</si>
  <si>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</si>
  <si>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</si>
  <si>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</si>
  <si>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</si>
  <si>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</si>
  <si>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</si>
  <si>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</si>
  <si>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</si>
  <si>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</si>
  <si>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</si>
  <si>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</si>
  <si>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</si>
  <si>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</si>
  <si>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</si>
  <si>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</si>
  <si>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</si>
  <si>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</si>
  <si>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</si>
  <si>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</si>
  <si>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</si>
  <si>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</si>
  <si>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</si>
  <si>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</si>
  <si>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</si>
  <si>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</si>
  <si>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</si>
  <si>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</si>
  <si>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</si>
  <si>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</si>
  <si>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</si>
  <si>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</si>
  <si>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</si>
  <si>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</si>
  <si>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</si>
  <si>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</si>
  <si>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</si>
  <si>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</si>
  <si>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</si>
  <si>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</si>
  <si>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</si>
  <si>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</si>
  <si>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</si>
  <si>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</si>
  <si>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</si>
  <si>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</si>
  <si>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</si>
  <si>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</si>
  <si>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</si>
  <si>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</si>
  <si>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</si>
  <si>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</si>
  <si>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</si>
  <si>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</si>
  <si>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</si>
  <si>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</si>
  <si>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</si>
  <si>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</si>
  <si>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</si>
  <si>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</si>
  <si>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</si>
  <si>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</si>
  <si>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</si>
  <si>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</si>
  <si>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</si>
  <si>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</si>
  <si>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</si>
  <si>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</si>
  <si>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</si>
  <si>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</si>
  <si>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</si>
  <si>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</si>
  <si>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</si>
  <si>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</si>
  <si>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</si>
  <si>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</si>
  <si>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</si>
  <si>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</si>
  <si>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</si>
  <si>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</si>
  <si>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</si>
  <si>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</si>
  <si>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</si>
  <si>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</si>
  <si>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</si>
  <si>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</si>
  <si>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</si>
  <si>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</si>
  <si>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</si>
  <si>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</si>
  <si>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</si>
  <si>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</si>
  <si>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</si>
  <si>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</si>
  <si>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</si>
  <si>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</si>
  <si>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</si>
  <si>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</si>
  <si>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</si>
  <si>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</si>
  <si>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</si>
  <si>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</si>
  <si>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</si>
  <si>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</si>
  <si>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</si>
  <si>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</si>
  <si>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</si>
  <si>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</si>
  <si>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</si>
  <si>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</si>
  <si>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</si>
  <si>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</si>
  <si>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</si>
  <si>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</si>
  <si>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</si>
  <si>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</si>
  <si>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</si>
  <si>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</si>
  <si>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</si>
  <si>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</si>
  <si>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</si>
  <si>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</si>
  <si>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</si>
  <si>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</si>
  <si>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</si>
  <si>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</si>
  <si>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</si>
  <si>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</si>
  <si>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</si>
  <si>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</si>
  <si>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</si>
  <si>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</si>
  <si>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</si>
  <si>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</si>
  <si>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</si>
  <si>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</si>
  <si>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</si>
  <si>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</si>
  <si>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</si>
  <si>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</si>
  <si>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</si>
  <si>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</si>
  <si>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</si>
  <si>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</si>
  <si>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</si>
  <si>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</si>
  <si>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</si>
  <si>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</si>
  <si>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</si>
  <si>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</si>
  <si>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</si>
  <si>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</si>
  <si>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</si>
  <si>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</si>
  <si>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</si>
  <si>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</si>
  <si>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</si>
  <si>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</si>
  <si>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</si>
  <si>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</si>
  <si>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</si>
  <si>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</si>
  <si>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</si>
  <si>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</si>
  <si>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</si>
  <si>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</si>
  <si>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</si>
  <si>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</si>
  <si>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</si>
  <si>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</si>
  <si>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</si>
  <si>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</si>
  <si>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</si>
  <si>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</si>
  <si>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</si>
  <si>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</si>
  <si>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</si>
  <si>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</si>
  <si>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</si>
  <si>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</si>
  <si>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</si>
  <si>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</si>
  <si>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</si>
  <si>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</si>
  <si>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</si>
  <si>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</si>
  <si>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</si>
  <si>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</si>
  <si>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</si>
  <si>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</si>
  <si>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</si>
  <si>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</si>
  <si>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</si>
  <si>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</si>
  <si>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</si>
  <si>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</si>
  <si>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</si>
  <si>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</si>
  <si>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</si>
  <si>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</si>
  <si>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</si>
  <si>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</si>
  <si>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</si>
  <si>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</si>
  <si>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</si>
  <si>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</si>
  <si>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</si>
  <si>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</si>
  <si>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</si>
  <si>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</si>
  <si>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</si>
  <si>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</si>
  <si>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</si>
  <si>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</si>
  <si>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</si>
  <si>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</si>
  <si>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</si>
  <si>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</si>
  <si>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</si>
  <si>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</si>
  <si>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</si>
  <si>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</si>
  <si>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</si>
  <si>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</si>
  <si>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</si>
  <si>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</si>
  <si>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</si>
  <si>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</si>
  <si>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</si>
  <si>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</si>
  <si>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</si>
  <si>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</si>
  <si>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</si>
  <si>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</si>
  <si>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</si>
  <si>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</si>
  <si>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</si>
  <si>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</si>
  <si>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</si>
  <si>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</si>
  <si>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</si>
  <si>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</si>
  <si>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</si>
  <si>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</si>
  <si>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</si>
  <si>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</si>
  <si>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</si>
  <si>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</si>
  <si>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</si>
  <si>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</si>
  <si>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</si>
  <si>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</si>
  <si>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</si>
  <si>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</si>
  <si>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</si>
  <si>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</si>
  <si>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</si>
  <si>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</si>
  <si>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</si>
  <si>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</si>
  <si>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</si>
  <si>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</si>
  <si>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</si>
  <si>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</si>
  <si>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</si>
  <si>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</si>
  <si>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</si>
  <si>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</si>
  <si>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</si>
  <si>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</si>
  <si>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</si>
  <si>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</si>
  <si>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</si>
  <si>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</si>
  <si>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</si>
  <si>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</si>
  <si>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</si>
  <si>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</si>
  <si>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</si>
  <si>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</si>
  <si>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</si>
  <si>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</si>
  <si>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</si>
  <si>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</si>
  <si>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</si>
  <si>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</si>
  <si>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</si>
  <si>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</si>
  <si>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</si>
  <si>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</si>
  <si>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</si>
  <si>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</si>
  <si>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</si>
  <si>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</si>
  <si>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</si>
  <si>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</si>
  <si>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</si>
  <si>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</si>
  <si>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</si>
  <si>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</si>
  <si>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</si>
  <si>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</si>
  <si>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</si>
  <si>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</si>
  <si>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</si>
  <si>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</si>
  <si>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</si>
  <si>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</si>
  <si>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</si>
  <si>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</si>
  <si>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</si>
  <si>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</si>
  <si>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</si>
  <si>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</si>
  <si>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</si>
  <si>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</si>
  <si>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</si>
  <si>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</si>
  <si>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</si>
  <si>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</si>
  <si>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</si>
  <si>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</si>
  <si>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</si>
  <si>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</si>
  <si>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</si>
  <si>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</si>
  <si>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</si>
  <si>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</si>
  <si>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</si>
  <si>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</si>
  <si>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</si>
  <si>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</si>
  <si>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</si>
  <si>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</si>
  <si>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</si>
  <si>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</si>
  <si>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</si>
  <si>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</si>
  <si>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</si>
  <si>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</si>
  <si>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</si>
  <si>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</si>
  <si>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</si>
  <si>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</si>
  <si>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</si>
  <si>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</si>
  <si>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</si>
  <si>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</si>
  <si>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</si>
  <si>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</si>
  <si>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</si>
  <si>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</si>
  <si>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</si>
  <si>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</si>
  <si>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</si>
  <si>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</si>
  <si>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</si>
  <si>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</si>
  <si>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</si>
  <si>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</si>
  <si>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</si>
  <si>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</si>
  <si>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</si>
  <si>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</si>
  <si>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</si>
  <si>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</si>
  <si>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</si>
  <si>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</si>
  <si>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</si>
  <si>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</si>
  <si>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</si>
  <si>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</si>
  <si>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</si>
  <si>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</si>
  <si>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</si>
  <si>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</si>
  <si>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</si>
  <si>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</si>
  <si>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</si>
  <si>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</si>
  <si>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</si>
  <si>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</si>
  <si>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</si>
  <si>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</si>
  <si>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</si>
  <si>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</si>
  <si>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</si>
  <si>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</si>
  <si>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</si>
  <si>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</si>
  <si>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</si>
  <si>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</si>
  <si>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</si>
  <si>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</si>
  <si>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</si>
  <si>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</si>
  <si>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</si>
  <si>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</si>
  <si>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</si>
  <si>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</si>
  <si>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</si>
  <si>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</si>
  <si>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</si>
  <si>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</si>
  <si>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</si>
  <si>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</si>
  <si>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</si>
  <si>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</si>
  <si>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</si>
  <si>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</si>
  <si>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</si>
  <si>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</si>
  <si>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</si>
  <si>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</si>
  <si>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</si>
  <si>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</si>
  <si>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</si>
  <si>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</si>
  <si>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</si>
  <si>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</si>
  <si>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</si>
  <si>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</si>
  <si>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</si>
  <si>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</si>
  <si>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</si>
  <si>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</si>
  <si>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</si>
  <si>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</si>
  <si>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</si>
  <si>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</si>
  <si>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</si>
  <si>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</si>
  <si>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</si>
  <si>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</si>
  <si>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</si>
  <si>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</si>
  <si>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</si>
  <si>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</si>
  <si>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</si>
  <si>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</si>
  <si>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</si>
  <si>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</si>
  <si>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</si>
  <si>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</si>
  <si>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</si>
  <si>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</si>
  <si>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</si>
  <si>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</si>
  <si>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</si>
  <si>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</si>
  <si>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</si>
  <si>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</si>
  <si>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</si>
  <si>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</si>
  <si>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</si>
  <si>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</si>
  <si>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</si>
  <si>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</si>
  <si>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</si>
  <si>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</si>
  <si>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</si>
  <si>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</si>
  <si>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</si>
  <si>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</si>
  <si>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</si>
  <si>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</si>
  <si>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</si>
  <si>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</si>
  <si>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</si>
  <si>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</si>
  <si>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</si>
  <si>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</si>
  <si>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</si>
  <si>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</si>
  <si>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</si>
  <si>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</si>
  <si>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</si>
  <si>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</si>
  <si>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</si>
  <si>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</si>
  <si>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</si>
  <si>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</si>
  <si>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</si>
  <si>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</si>
  <si>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</si>
  <si>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</si>
  <si>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</si>
  <si>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</si>
  <si>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</si>
  <si>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</si>
  <si>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</si>
  <si>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</si>
  <si>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</si>
  <si>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</si>
  <si>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</si>
  <si>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</si>
  <si>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</si>
  <si>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</si>
  <si>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</si>
  <si>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</si>
  <si>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</si>
  <si>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</si>
  <si>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</si>
  <si>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</si>
  <si>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</si>
  <si>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</si>
  <si>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</si>
  <si>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</si>
  <si>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</si>
  <si>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</si>
  <si>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</si>
  <si>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</si>
  <si>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</si>
  <si>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</si>
  <si>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</si>
  <si>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</si>
  <si>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</si>
  <si>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</si>
  <si>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</si>
  <si>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</si>
  <si>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</si>
  <si>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</si>
  <si>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</si>
  <si>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</si>
  <si>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</si>
  <si>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</si>
  <si>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</si>
  <si>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</si>
  <si>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</si>
  <si>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</si>
  <si>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</si>
  <si>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</si>
  <si>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</si>
  <si>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</si>
  <si>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</si>
  <si>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</si>
  <si>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</si>
  <si>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</si>
  <si>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</si>
  <si>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</si>
  <si>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</si>
  <si>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</si>
  <si>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</si>
  <si>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</si>
  <si>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</si>
  <si>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</si>
  <si>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</si>
  <si>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</si>
  <si>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</si>
  <si>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</si>
  <si>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</si>
  <si>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</si>
  <si>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</si>
  <si>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</si>
  <si>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</si>
  <si>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</si>
  <si>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</si>
  <si>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</si>
  <si>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</si>
  <si>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</si>
  <si>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</si>
  <si>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</si>
  <si>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</si>
  <si>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</si>
  <si>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</si>
  <si>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</si>
  <si>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</si>
  <si>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</si>
  <si>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</si>
  <si>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</si>
  <si>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</si>
  <si>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</si>
  <si>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</si>
  <si>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</si>
  <si>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</si>
  <si>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</si>
  <si>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</si>
  <si>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</si>
  <si>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</si>
  <si>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</si>
  <si>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</si>
  <si>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</si>
  <si>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</si>
  <si>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</si>
  <si>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</si>
  <si>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</si>
  <si>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</si>
  <si>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</si>
  <si>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</si>
  <si>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</si>
  <si>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</si>
  <si>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</si>
  <si>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</si>
  <si>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</si>
  <si>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</si>
  <si>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</si>
  <si>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</si>
  <si>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</si>
  <si>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</si>
  <si>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</si>
  <si>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</si>
  <si>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</si>
  <si>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</si>
  <si>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</si>
  <si>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</si>
  <si>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</si>
  <si>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</si>
  <si>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</si>
  <si>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</si>
  <si>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</si>
  <si>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</si>
  <si>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</si>
  <si>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</si>
  <si>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</si>
  <si>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</si>
  <si>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</si>
  <si>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</si>
  <si>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</si>
  <si>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</si>
  <si>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</si>
  <si>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</si>
  <si>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</si>
  <si>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</si>
  <si>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</si>
  <si>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</si>
  <si>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</si>
  <si>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</si>
  <si>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</si>
  <si>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</si>
  <si>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</si>
  <si>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</si>
  <si>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</si>
  <si>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</si>
  <si>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</si>
  <si>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</si>
  <si>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</si>
  <si>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</si>
  <si>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</si>
  <si>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</si>
  <si>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</si>
  <si>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</si>
  <si>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</si>
  <si>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</si>
  <si>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</si>
  <si>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</si>
  <si>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</si>
  <si>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</si>
  <si>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</si>
  <si>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</si>
  <si>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</si>
  <si>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</si>
  <si>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</si>
  <si>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</si>
  <si>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</si>
  <si>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</si>
  <si>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</si>
  <si>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</si>
  <si>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</si>
  <si>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</si>
  <si>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</si>
  <si>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</si>
  <si>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</si>
  <si>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</si>
  <si>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</si>
  <si>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</si>
  <si>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</si>
  <si>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</si>
  <si>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</si>
  <si>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</si>
  <si>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</si>
  <si>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</si>
  <si>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</si>
  <si>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</si>
  <si>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</si>
  <si>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</si>
  <si>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</si>
  <si>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</si>
  <si>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</si>
  <si>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</si>
  <si>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</si>
  <si>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</si>
  <si>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</si>
  <si>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</si>
  <si>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</si>
  <si>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</si>
  <si>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</si>
  <si>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</si>
  <si>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</si>
  <si>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</si>
  <si>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</si>
  <si>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</si>
  <si>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</si>
  <si>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</si>
  <si>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</si>
  <si>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</si>
  <si>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</si>
  <si>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</si>
  <si>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</si>
  <si>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</si>
  <si>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</si>
  <si>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</si>
  <si>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</si>
  <si>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</si>
  <si>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</si>
  <si>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</si>
  <si>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</si>
  <si>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</si>
  <si>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</si>
  <si>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</si>
  <si>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</si>
  <si>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</si>
  <si>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</si>
  <si>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</si>
  <si>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</si>
  <si>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</si>
  <si>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</si>
  <si>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</si>
  <si>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</si>
  <si>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</si>
  <si>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</si>
  <si>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</si>
  <si>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</si>
  <si>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</si>
  <si>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</si>
  <si>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</si>
  <si>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</si>
  <si>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</si>
  <si>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</si>
  <si>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</si>
  <si>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</si>
  <si>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</si>
  <si>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</si>
  <si>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</si>
  <si>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</si>
  <si>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</si>
  <si>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</si>
  <si>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</si>
  <si>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</si>
  <si>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</si>
  <si>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</si>
  <si>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</si>
  <si>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</si>
  <si>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</si>
  <si>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</si>
  <si>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</si>
  <si>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</si>
  <si>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</si>
  <si>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</si>
  <si>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</si>
  <si>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</si>
  <si>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</si>
  <si>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</si>
  <si>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</si>
  <si>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</si>
  <si>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</si>
  <si>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</si>
  <si>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</si>
  <si>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</si>
  <si>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</si>
  <si>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</si>
  <si>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</si>
  <si>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</si>
  <si>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</si>
  <si>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</si>
  <si>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</si>
  <si>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</si>
  <si>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</si>
  <si>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</si>
  <si>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</si>
  <si>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</si>
  <si>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</si>
  <si>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</si>
  <si>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</si>
  <si>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</si>
  <si>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</si>
  <si>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</si>
  <si>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</si>
  <si>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</si>
  <si>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</si>
  <si>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</si>
  <si>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</si>
  <si>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</si>
  <si>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</si>
  <si>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</si>
  <si>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</si>
  <si>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</si>
  <si>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</si>
  <si>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</si>
  <si>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</si>
  <si>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</si>
  <si>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</si>
  <si>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</si>
  <si>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</si>
  <si>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</si>
  <si>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</si>
  <si>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</si>
  <si>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</si>
  <si>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</si>
  <si>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</si>
  <si>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</si>
  <si>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</si>
  <si>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</si>
  <si>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</si>
  <si>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</si>
  <si>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</si>
  <si>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</si>
  <si>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</si>
  <si>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</si>
  <si>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</si>
  <si>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</si>
  <si>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</si>
  <si>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</si>
  <si>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</si>
  <si>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</si>
  <si>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</si>
  <si>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</si>
  <si>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</si>
  <si>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</si>
  <si>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</si>
  <si>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</si>
  <si>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</si>
  <si>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</si>
  <si>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</si>
  <si>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</si>
  <si>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</si>
  <si>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</si>
  <si>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</si>
  <si>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</si>
  <si>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</si>
  <si>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</si>
  <si>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</si>
  <si>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</si>
  <si>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</si>
  <si>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</si>
  <si>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</si>
  <si>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</si>
  <si>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</si>
  <si>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</si>
  <si>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</si>
  <si>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</si>
  <si>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</si>
  <si>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</si>
  <si>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</si>
  <si>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</si>
  <si>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</si>
  <si>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</si>
  <si>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</si>
  <si>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</si>
  <si>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</si>
  <si>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</si>
  <si>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</si>
  <si>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</si>
  <si>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</si>
  <si>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</si>
  <si>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</si>
  <si>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</si>
  <si>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</si>
  <si>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</si>
  <si>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</si>
  <si>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</si>
  <si>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</si>
  <si>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</si>
  <si>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</si>
  <si>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</si>
  <si>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</si>
  <si>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</si>
  <si>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</si>
  <si>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</si>
  <si>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</si>
  <si>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</si>
  <si>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</si>
  <si>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</si>
  <si>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</si>
  <si>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</si>
  <si>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</si>
  <si>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</si>
  <si>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</si>
  <si>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</si>
  <si>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</si>
  <si>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</si>
  <si>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</si>
  <si>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</si>
  <si>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</si>
  <si>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</si>
  <si>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</si>
  <si>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</si>
  <si>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</si>
  <si>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</si>
  <si>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</si>
  <si>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</si>
  <si>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</si>
  <si>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</si>
  <si>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</si>
  <si>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</si>
  <si>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</si>
  <si>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</si>
  <si>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</si>
  <si>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</si>
  <si>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</si>
  <si>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</si>
  <si>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</si>
  <si>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</si>
  <si>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</si>
  <si>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</si>
  <si>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</si>
  <si>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</si>
  <si>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</si>
  <si>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</si>
  <si>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</si>
  <si>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</si>
  <si>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</si>
  <si>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</si>
  <si>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</si>
  <si>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</si>
  <si>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</si>
  <si>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</si>
  <si>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</si>
  <si>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</si>
  <si>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</si>
  <si>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</si>
  <si>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</si>
  <si>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</si>
  <si>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</si>
  <si>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</si>
  <si>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</si>
  <si>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</si>
  <si>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</si>
  <si>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</si>
  <si>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</si>
  <si>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</si>
  <si>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</si>
  <si>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</si>
  <si>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</si>
  <si>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</si>
  <si>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</si>
  <si>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</si>
  <si>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</si>
  <si>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</si>
  <si>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</si>
  <si>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</si>
  <si>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</si>
  <si>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</si>
  <si>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</si>
  <si>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</si>
  <si>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</si>
  <si>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</si>
  <si>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</si>
  <si>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</si>
  <si>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</si>
  <si>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</si>
  <si>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</si>
  <si>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</si>
  <si>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</si>
  <si>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</si>
  <si>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</si>
  <si>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</si>
  <si>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</si>
  <si>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</si>
  <si>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</si>
  <si>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</si>
  <si>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</si>
  <si>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</si>
  <si>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</si>
  <si>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</si>
  <si>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</si>
  <si>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</si>
  <si>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</si>
  <si>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</si>
  <si>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</si>
  <si>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</si>
  <si>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</si>
  <si>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</si>
  <si>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</si>
  <si>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</si>
  <si>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</si>
  <si>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</si>
  <si>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</si>
  <si>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</si>
  <si>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</si>
  <si>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</si>
  <si>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</si>
  <si>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</si>
  <si>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</si>
  <si>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</si>
  <si>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</si>
  <si>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</si>
  <si>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</si>
  <si>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</si>
  <si>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</si>
  <si>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</si>
  <si>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</si>
  <si>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</si>
  <si>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</si>
  <si>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</si>
  <si>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</si>
  <si>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</si>
  <si>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</si>
  <si>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</si>
  <si>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</si>
  <si>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</si>
  <si>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</si>
  <si>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</si>
  <si>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</si>
  <si>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</si>
  <si>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</si>
  <si>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</si>
  <si>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</si>
  <si>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</si>
  <si>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</si>
  <si>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</si>
  <si>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</si>
  <si>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</si>
  <si>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</si>
  <si>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</si>
  <si>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</si>
  <si>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</si>
  <si>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</si>
  <si>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</si>
  <si>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</si>
  <si>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</si>
  <si>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</si>
  <si>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</si>
  <si>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</si>
  <si>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</si>
  <si>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</si>
  <si>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</si>
  <si>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</si>
  <si>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</si>
  <si>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</si>
  <si>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</si>
  <si>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</si>
  <si>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</si>
  <si>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</si>
  <si>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</si>
  <si>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</si>
  <si>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</si>
  <si>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</si>
  <si>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</si>
  <si>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</si>
  <si>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</si>
  <si>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</si>
  <si>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</si>
  <si>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</si>
  <si>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</si>
  <si>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</si>
  <si>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</si>
  <si>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</si>
  <si>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</si>
  <si>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</si>
  <si>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</si>
  <si>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</si>
  <si>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</si>
  <si>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</si>
  <si>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</si>
  <si>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</si>
  <si>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</si>
  <si>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</si>
  <si>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</si>
  <si>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</si>
  <si>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</si>
  <si>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</si>
  <si>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</si>
  <si>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</si>
  <si>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</si>
  <si>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</si>
  <si>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</si>
  <si>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</si>
  <si>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</si>
  <si>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</si>
  <si>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</si>
  <si>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</si>
  <si>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</si>
  <si>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</si>
  <si>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</si>
  <si>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</si>
  <si>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</si>
  <si>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</si>
  <si>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</si>
  <si>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</si>
  <si>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</si>
  <si>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</si>
  <si>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</si>
  <si>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</si>
  <si>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</si>
  <si>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</si>
  <si>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</si>
  <si>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</si>
  <si>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</si>
  <si>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</si>
  <si>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</si>
  <si>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</si>
  <si>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</si>
  <si>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</si>
  <si>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</si>
  <si>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</si>
  <si>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</si>
  <si>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</si>
  <si>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</si>
  <si>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</si>
  <si>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</si>
  <si>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</si>
  <si>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</si>
  <si>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</si>
  <si>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</si>
  <si>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</si>
  <si>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</si>
  <si>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</si>
  <si>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</si>
  <si>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</si>
  <si>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</si>
  <si>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</si>
  <si>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</si>
  <si>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</si>
  <si>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</si>
  <si>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</si>
  <si>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</si>
  <si>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</si>
  <si>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</si>
  <si>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</si>
  <si>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</si>
  <si>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</si>
  <si>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</si>
  <si>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</si>
  <si>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</si>
  <si>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</si>
  <si>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</si>
  <si>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</si>
  <si>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</si>
  <si>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</si>
  <si>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</si>
  <si>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</si>
  <si>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</si>
  <si>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</si>
  <si>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</si>
  <si>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</si>
  <si>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</si>
  <si>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</si>
  <si>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</si>
  <si>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</si>
  <si>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</si>
  <si>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</si>
  <si>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</si>
  <si>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</si>
  <si>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</si>
  <si>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</si>
  <si>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</si>
  <si>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</si>
  <si>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</si>
  <si>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</si>
  <si>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</si>
  <si>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</si>
  <si>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</si>
  <si>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</si>
  <si>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</si>
  <si>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</si>
  <si>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</si>
  <si>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</si>
  <si>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</si>
  <si>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</si>
  <si>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</si>
  <si>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</si>
  <si>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</si>
  <si>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</si>
  <si>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</si>
  <si>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</si>
  <si>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</si>
  <si>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</si>
  <si>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</si>
  <si>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</si>
  <si>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</si>
  <si>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</si>
  <si>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</si>
  <si>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</si>
  <si>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</si>
  <si>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</si>
  <si>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</si>
  <si>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</si>
  <si>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</si>
  <si>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</si>
  <si>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</si>
  <si>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</si>
  <si>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</si>
  <si>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</si>
  <si>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</si>
  <si>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</si>
  <si>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</si>
  <si>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</si>
  <si>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</si>
  <si>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</si>
  <si>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</si>
  <si>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</si>
  <si>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</si>
  <si>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</si>
  <si>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</si>
  <si>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</si>
  <si>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</si>
  <si>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</si>
  <si>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</si>
  <si>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</si>
  <si>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</si>
  <si>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</si>
  <si>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</si>
  <si>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</si>
  <si>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</si>
  <si>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</si>
  <si>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</si>
  <si>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</si>
  <si>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</si>
  <si>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</si>
  <si>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</si>
  <si>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</si>
  <si>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</si>
  <si>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</si>
  <si>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</si>
  <si>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</si>
  <si>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</si>
  <si>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</si>
  <si>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</si>
  <si>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</si>
  <si>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</si>
  <si>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</si>
  <si>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</si>
  <si>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</si>
  <si>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</si>
  <si>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</si>
  <si>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</si>
  <si>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</si>
  <si>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</si>
  <si>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</si>
  <si>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</si>
  <si>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</si>
  <si>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</si>
  <si>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</si>
  <si>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</si>
  <si>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</si>
  <si>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</si>
  <si>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</si>
  <si>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</si>
  <si>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</si>
  <si>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</si>
  <si>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</si>
  <si>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</si>
  <si>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</si>
  <si>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</si>
  <si>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</si>
  <si>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</si>
  <si>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</si>
  <si>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</si>
  <si>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</si>
  <si>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</si>
  <si>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</si>
  <si>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</si>
  <si>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</si>
  <si>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</si>
  <si>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</si>
  <si>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</si>
  <si>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</si>
  <si>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</si>
  <si>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</si>
  <si>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</si>
  <si>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</si>
  <si>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</si>
  <si>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</si>
  <si>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</si>
  <si>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</si>
  <si>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</si>
  <si>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</si>
  <si>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</si>
  <si>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</si>
  <si>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</si>
  <si>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</si>
  <si>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</si>
  <si>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</si>
  <si>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</si>
  <si>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</si>
  <si>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</si>
  <si>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</si>
  <si>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</si>
  <si>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</si>
  <si>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</si>
  <si>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</si>
  <si>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</si>
  <si>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</si>
  <si>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</si>
  <si>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</si>
  <si>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</si>
  <si>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</si>
  <si>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</si>
  <si>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</si>
  <si>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</si>
  <si>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</si>
  <si>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</si>
  <si>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</si>
  <si>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</si>
  <si>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</si>
  <si>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</si>
  <si>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</si>
  <si>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</si>
  <si>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</si>
  <si>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</si>
  <si>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</si>
  <si>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</si>
  <si>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</si>
  <si>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</si>
  <si>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</si>
  <si>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</si>
  <si>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</si>
  <si>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</si>
  <si>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</si>
  <si>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</si>
  <si>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</si>
  <si>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</si>
  <si>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</si>
  <si>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</si>
  <si>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</si>
  <si>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</si>
  <si>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</si>
  <si>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</si>
  <si>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</si>
  <si>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</si>
  <si>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</si>
  <si>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</si>
  <si>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</si>
  <si>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</si>
  <si>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</si>
  <si>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</si>
  <si>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</si>
  <si>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</si>
  <si>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</si>
  <si>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</si>
  <si>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</si>
  <si>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</si>
  <si>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</si>
  <si>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</si>
  <si>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</si>
  <si>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</si>
  <si>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</si>
  <si>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</si>
  <si>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</si>
  <si>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</si>
  <si>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</si>
  <si>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</si>
  <si>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</si>
  <si>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</si>
  <si>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</si>
  <si>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</si>
  <si>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</si>
  <si>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</si>
  <si>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</si>
  <si>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</si>
  <si>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</si>
  <si>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</si>
  <si>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</si>
  <si>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</si>
  <si>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</si>
  <si>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</si>
  <si>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</si>
  <si>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</si>
  <si>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</si>
  <si>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</si>
  <si>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</si>
  <si>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</si>
  <si>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</si>
  <si>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</si>
  <si>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</si>
  <si>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</si>
  <si>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</si>
  <si>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</si>
  <si>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</si>
  <si>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</si>
  <si>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</si>
  <si>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</si>
  <si>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</si>
  <si>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</si>
  <si>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</si>
  <si>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</si>
  <si>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</si>
  <si>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</si>
  <si>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</si>
  <si>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</si>
  <si>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</si>
  <si>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</si>
  <si>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</si>
  <si>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</si>
  <si>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</si>
  <si>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</si>
  <si>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</si>
  <si>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</si>
  <si>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</si>
  <si>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</si>
  <si>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</si>
  <si>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</si>
  <si>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</si>
  <si>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</si>
  <si>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</si>
  <si>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</si>
  <si>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</si>
  <si>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</si>
  <si>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</si>
  <si>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</si>
  <si>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</si>
  <si>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</si>
  <si>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</si>
  <si>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</si>
  <si>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</si>
  <si>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</si>
  <si>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</si>
  <si>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</si>
  <si>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</si>
  <si>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</si>
  <si>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</si>
  <si>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</si>
  <si>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</si>
  <si>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</si>
  <si>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</si>
  <si>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</si>
  <si>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</si>
  <si>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</si>
  <si>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</si>
  <si>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</si>
  <si>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</si>
  <si>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</si>
  <si>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</si>
  <si>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</si>
  <si>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</si>
  <si>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</si>
  <si>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</si>
  <si>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</si>
  <si>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</si>
  <si>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</si>
  <si>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</si>
  <si>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</si>
  <si>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</si>
  <si>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</si>
  <si>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</si>
  <si>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</si>
  <si>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</si>
  <si>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</si>
  <si>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</si>
  <si>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</si>
  <si>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</si>
  <si>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</si>
  <si>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</si>
  <si>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</si>
  <si>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</si>
  <si>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</si>
  <si>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</si>
  <si>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</si>
  <si>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</si>
  <si>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</si>
  <si>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</si>
  <si>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</si>
  <si>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</si>
  <si>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</si>
  <si>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</si>
  <si>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</si>
  <si>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</si>
  <si>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</si>
  <si>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</si>
  <si>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</si>
  <si>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</si>
  <si>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</si>
  <si>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</si>
  <si>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</si>
  <si>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</si>
  <si>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</si>
  <si>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</si>
  <si>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</si>
  <si>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</si>
  <si>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</si>
  <si>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</si>
  <si>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</si>
  <si>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</si>
  <si>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</si>
  <si>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</si>
  <si>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</si>
  <si>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</si>
  <si>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</si>
  <si>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</si>
  <si>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</si>
  <si>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</si>
  <si>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</si>
  <si>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</si>
  <si>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</si>
  <si>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</si>
  <si>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</si>
  <si>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</si>
  <si>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</si>
  <si>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</si>
  <si>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</si>
  <si>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</si>
  <si>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</si>
  <si>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</si>
  <si>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</si>
  <si>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</si>
  <si>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</si>
  <si>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</si>
  <si>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</si>
  <si>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</si>
  <si>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</si>
  <si>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</si>
  <si>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</si>
  <si>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</si>
  <si>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</si>
  <si>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</si>
  <si>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</si>
  <si>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</si>
  <si>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</si>
  <si>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</si>
  <si>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</si>
  <si>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</si>
  <si>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</si>
  <si>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</si>
  <si>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</si>
  <si>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</si>
  <si>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</si>
  <si>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</si>
  <si>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</si>
  <si>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</si>
  <si>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</si>
  <si>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</si>
  <si>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</si>
  <si>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</si>
  <si>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</si>
  <si>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</si>
  <si>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</si>
  <si>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</si>
  <si>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</si>
  <si>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</si>
  <si>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</si>
  <si>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</si>
  <si>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</si>
  <si>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</si>
  <si>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</si>
  <si>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</si>
  <si>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</si>
  <si>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</si>
  <si>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</si>
  <si>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</si>
  <si>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</si>
  <si>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</si>
  <si>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</si>
  <si>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</si>
  <si>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</si>
  <si>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</si>
  <si>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</si>
  <si>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</si>
  <si>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</si>
  <si>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</si>
  <si>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</si>
  <si>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</si>
  <si>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</si>
  <si>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</si>
  <si>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</si>
  <si>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</si>
  <si>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</si>
  <si>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</si>
  <si>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</si>
  <si>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</si>
  <si>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</si>
  <si>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</si>
  <si>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</si>
  <si>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</si>
  <si>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</si>
  <si>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</si>
  <si>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</si>
  <si>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</si>
  <si>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</si>
  <si>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</si>
  <si>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</si>
  <si>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</si>
  <si>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</si>
  <si>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</si>
  <si>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</si>
  <si>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</si>
  <si>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</si>
  <si>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</si>
  <si>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</si>
  <si>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</si>
  <si>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</si>
  <si>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</si>
  <si>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</si>
  <si>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</si>
  <si>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</si>
  <si>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</si>
  <si>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</si>
  <si>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</si>
  <si>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</si>
  <si>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</si>
  <si>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</si>
  <si>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</si>
  <si>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</si>
  <si>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</si>
  <si>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</si>
  <si>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</si>
  <si>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</si>
  <si>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</si>
  <si>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</si>
  <si>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</si>
  <si>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</si>
  <si>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</si>
  <si>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</si>
  <si>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</si>
  <si>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</si>
  <si>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</si>
  <si>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</si>
  <si>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</si>
  <si>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</si>
  <si>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</si>
  <si>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</si>
  <si>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</si>
  <si>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</si>
  <si>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</si>
  <si>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</si>
  <si>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</si>
  <si>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</si>
  <si>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</si>
  <si>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</si>
  <si>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</si>
  <si>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</si>
  <si>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</si>
  <si>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</si>
  <si>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</si>
  <si>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</si>
  <si>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</si>
  <si>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</si>
  <si>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</si>
  <si>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</si>
  <si>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</si>
  <si>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</si>
  <si>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</si>
  <si>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</si>
  <si>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</si>
  <si>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</si>
  <si>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</si>
  <si>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</si>
  <si>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</si>
  <si>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</si>
  <si>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</si>
  <si>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</si>
  <si>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</si>
  <si>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</si>
  <si>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</si>
  <si>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</si>
  <si>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</si>
  <si>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</si>
  <si>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</si>
  <si>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</si>
  <si>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</si>
  <si>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</si>
  <si>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</si>
  <si>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</si>
  <si>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</si>
  <si>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</si>
  <si>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</si>
  <si>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</si>
  <si>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</si>
  <si>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</si>
  <si>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</si>
  <si>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</si>
  <si>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</si>
  <si>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</si>
  <si>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</si>
  <si>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</si>
  <si>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</si>
  <si>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</si>
  <si>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</si>
  <si>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</si>
  <si>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</si>
  <si>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</si>
  <si>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</si>
  <si>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</si>
  <si>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</si>
  <si>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</si>
  <si>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</si>
  <si>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</si>
  <si>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</si>
  <si>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</si>
  <si>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</si>
  <si>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</si>
  <si>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</si>
  <si>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</si>
  <si>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</si>
  <si>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</si>
  <si>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</si>
  <si>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</si>
  <si>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</si>
  <si>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</si>
  <si>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</si>
  <si>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</si>
  <si>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</si>
  <si>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</si>
  <si>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</si>
  <si>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</si>
  <si>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</si>
  <si>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</si>
  <si>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</si>
  <si>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</si>
  <si>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</si>
  <si>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</si>
  <si>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</si>
  <si>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</si>
  <si>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</si>
  <si>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</si>
  <si>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</si>
  <si>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</si>
  <si>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</si>
  <si>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</si>
  <si>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</si>
  <si>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</si>
  <si>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</si>
  <si>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</si>
  <si>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</si>
  <si>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</si>
  <si>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</si>
  <si>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</si>
  <si>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</si>
  <si>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</si>
  <si>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</si>
  <si>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</si>
  <si>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</si>
  <si>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</si>
  <si>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</si>
  <si>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</si>
  <si>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</si>
  <si>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</si>
  <si>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</si>
  <si>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</si>
  <si>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</si>
  <si>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</si>
  <si>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</si>
  <si>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</si>
  <si>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</si>
  <si>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</si>
  <si>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</si>
  <si>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</si>
  <si>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</si>
  <si>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</si>
  <si>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</si>
  <si>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</si>
  <si>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</si>
  <si>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</si>
  <si>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</si>
  <si>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</si>
  <si>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</si>
  <si>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</si>
  <si>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</si>
  <si>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</si>
  <si>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</si>
  <si>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</si>
  <si>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</si>
  <si>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</si>
  <si>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</si>
  <si>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</si>
  <si>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</si>
  <si>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</si>
  <si>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</si>
  <si>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</si>
  <si>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</si>
  <si>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</si>
  <si>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</si>
  <si>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</si>
  <si>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</si>
  <si>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</si>
  <si>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</si>
  <si>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</si>
  <si>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</si>
  <si>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</si>
  <si>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</si>
  <si>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</si>
  <si>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</si>
  <si>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</si>
  <si>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</si>
  <si>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</si>
  <si>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</si>
  <si>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</si>
  <si>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</si>
  <si>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</si>
  <si>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</si>
  <si>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</si>
  <si>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</si>
  <si>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</si>
  <si>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</si>
  <si>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</si>
  <si>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</si>
  <si>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</si>
  <si>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</si>
  <si>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</si>
  <si>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</si>
  <si>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</si>
  <si>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</si>
  <si>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</si>
  <si>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</si>
  <si>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</si>
  <si>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</si>
  <si>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</si>
  <si>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</si>
  <si>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</si>
  <si>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</si>
  <si>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</si>
  <si>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</si>
  <si>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</si>
  <si>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</si>
  <si>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</si>
  <si>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</si>
  <si>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</si>
  <si>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</si>
  <si>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</si>
  <si>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</si>
  <si>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</si>
  <si>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</si>
  <si>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</si>
  <si>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</si>
  <si>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</si>
  <si>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</si>
  <si>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</si>
  <si>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</si>
  <si>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</si>
  <si>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</si>
  <si>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</si>
  <si>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</si>
  <si>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</si>
  <si>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</si>
  <si>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</si>
  <si>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</si>
  <si>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</si>
  <si>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</si>
  <si>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</si>
  <si>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</si>
  <si>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</si>
  <si>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</si>
  <si>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</si>
  <si>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</si>
  <si>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</si>
  <si>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</si>
  <si>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</si>
  <si>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</si>
  <si>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</si>
  <si>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</si>
  <si>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</si>
  <si>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</si>
  <si>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</si>
  <si>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</si>
  <si>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</si>
  <si>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</si>
  <si>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</si>
  <si>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</si>
  <si>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</si>
  <si>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</si>
  <si>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</si>
  <si>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</si>
  <si>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</si>
  <si>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</si>
  <si>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</si>
  <si>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</si>
  <si>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</si>
  <si>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</si>
  <si>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</si>
  <si>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</si>
  <si>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</si>
  <si>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</si>
  <si>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</si>
  <si>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</si>
  <si>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</si>
  <si>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</si>
  <si>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</si>
  <si>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</si>
  <si>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</si>
  <si>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</si>
  <si>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</si>
  <si>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</si>
  <si>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</si>
  <si>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</si>
  <si>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</si>
  <si>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</si>
  <si>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</si>
  <si>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</si>
  <si>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</si>
  <si>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</si>
  <si>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</si>
  <si>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</si>
  <si>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</si>
  <si>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</si>
  <si>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</si>
  <si>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</si>
  <si>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</si>
  <si>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</si>
  <si>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</si>
  <si>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</si>
  <si>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</si>
  <si>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</si>
  <si>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</si>
  <si>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</si>
  <si>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</si>
  <si>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</si>
  <si>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</si>
  <si>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</si>
  <si>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</si>
  <si>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</si>
  <si>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</si>
  <si>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</si>
  <si>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</si>
  <si>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</si>
  <si>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</si>
  <si>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</si>
  <si>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</si>
  <si>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</si>
  <si>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</si>
  <si>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</si>
  <si>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</si>
  <si>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</si>
  <si>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</si>
  <si>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</si>
  <si>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</si>
  <si>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</si>
  <si>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</si>
  <si>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</si>
  <si>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</si>
  <si>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</si>
  <si>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</si>
  <si>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</si>
  <si>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</si>
  <si>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</si>
  <si>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</si>
  <si>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</si>
  <si>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</si>
  <si>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</si>
  <si>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</si>
  <si>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</si>
  <si>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</si>
  <si>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</si>
  <si>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</si>
  <si>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</si>
  <si>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</si>
  <si>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</si>
  <si>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</si>
  <si>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</si>
  <si>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</si>
  <si>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</si>
  <si>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</si>
  <si>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</si>
  <si>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</si>
  <si>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</si>
  <si>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</si>
  <si>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</si>
  <si>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</si>
  <si>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</si>
  <si>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</si>
  <si>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</si>
  <si>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</si>
  <si>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</si>
  <si>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</si>
  <si>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</si>
  <si>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</si>
  <si>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</si>
  <si>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</si>
  <si>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</si>
  <si>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</si>
  <si>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</si>
  <si>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</si>
  <si>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</si>
  <si>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</si>
  <si>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</si>
  <si>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</si>
  <si>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</si>
  <si>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</si>
  <si>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</si>
  <si>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</si>
  <si>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</si>
  <si>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</si>
  <si>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</si>
  <si>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</si>
  <si>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</si>
  <si>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</si>
  <si>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</si>
  <si>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</si>
  <si>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</si>
  <si>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</si>
  <si>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</si>
  <si>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</si>
  <si>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</si>
  <si>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</si>
  <si>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</si>
  <si>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</si>
  <si>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</si>
  <si>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</si>
  <si>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</si>
  <si>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</si>
  <si>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</si>
  <si>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</si>
  <si>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</si>
  <si>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</si>
  <si>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</si>
  <si>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</si>
  <si>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</si>
  <si>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</si>
  <si>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</si>
  <si>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</si>
  <si>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</si>
  <si>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</si>
  <si>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</si>
  <si>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</si>
  <si>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</si>
  <si>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</si>
  <si>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</si>
  <si>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</si>
  <si>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</si>
  <si>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</si>
  <si>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</si>
  <si>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</si>
  <si>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</si>
  <si>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</si>
  <si>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</si>
  <si>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</si>
  <si>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</si>
  <si>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</si>
  <si>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</si>
  <si>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</si>
  <si>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</si>
  <si>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</si>
  <si>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</si>
  <si>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</si>
  <si>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</si>
  <si>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</si>
  <si>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</si>
  <si>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</si>
  <si>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</si>
  <si>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</si>
  <si>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</si>
  <si>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</si>
  <si>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</si>
  <si>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</si>
  <si>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</si>
  <si>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</si>
  <si>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</si>
  <si>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</si>
  <si>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</si>
  <si>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</si>
  <si>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</si>
  <si>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</si>
  <si>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</si>
  <si>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</si>
  <si>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</si>
  <si>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</si>
  <si>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</si>
  <si>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</si>
  <si>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</si>
  <si>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</si>
  <si>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</si>
  <si>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</si>
  <si>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</si>
  <si>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</si>
  <si>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</si>
  <si>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</si>
  <si>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</si>
  <si>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</si>
  <si>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</si>
  <si>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</si>
  <si>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</si>
  <si>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</si>
  <si>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</si>
  <si>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</si>
  <si>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</si>
  <si>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</si>
  <si>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</si>
  <si>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</si>
  <si>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</si>
  <si>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</si>
  <si>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</si>
  <si>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</si>
  <si>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</si>
  <si>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</si>
  <si>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</si>
  <si>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</si>
  <si>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</si>
  <si>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</si>
  <si>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</si>
  <si>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</si>
  <si>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</si>
  <si>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</si>
  <si>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</si>
  <si>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</si>
  <si>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</si>
  <si>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</si>
  <si>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</si>
  <si>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</si>
  <si>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</si>
  <si>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</si>
  <si>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</si>
  <si>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</si>
  <si>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</si>
  <si>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</si>
  <si>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</si>
  <si>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</si>
  <si>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</si>
  <si>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</si>
  <si>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</si>
  <si>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</si>
  <si>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</si>
  <si>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</si>
  <si>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</si>
  <si>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</si>
  <si>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</si>
  <si>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</si>
  <si>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</si>
  <si>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</si>
  <si>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</si>
  <si>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</si>
  <si>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</si>
  <si>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</si>
  <si>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</si>
  <si>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</si>
  <si>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</si>
  <si>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</si>
  <si>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</si>
  <si>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</si>
  <si>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</si>
  <si>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</si>
  <si>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</si>
  <si>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</si>
  <si>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</si>
  <si>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</si>
  <si>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</si>
  <si>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</si>
  <si>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</si>
  <si>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</si>
  <si>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</si>
  <si>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</si>
  <si>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</si>
  <si>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</si>
  <si>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</si>
  <si>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</si>
  <si>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</si>
  <si>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</si>
  <si>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</si>
  <si>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</si>
  <si>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</si>
  <si>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</si>
  <si>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</si>
  <si>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</si>
  <si>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</si>
  <si>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</si>
  <si>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</si>
  <si>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</si>
  <si>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</si>
  <si>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</si>
  <si>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</si>
  <si>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</si>
  <si>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</si>
  <si>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</si>
  <si>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</si>
  <si>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</si>
  <si>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</si>
  <si>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</si>
  <si>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</si>
  <si>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</si>
  <si>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</si>
  <si>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</si>
  <si>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</si>
  <si>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</si>
  <si>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</si>
  <si>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</si>
  <si>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</si>
  <si>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</si>
  <si>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</si>
  <si>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</si>
  <si>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</si>
  <si>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</si>
  <si>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</si>
  <si>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</si>
  <si>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</si>
  <si>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</si>
  <si>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</si>
  <si>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</si>
  <si>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</si>
  <si>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</si>
  <si>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</si>
  <si>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</si>
  <si>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</si>
  <si>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</si>
  <si>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</si>
  <si>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</si>
  <si>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</si>
  <si>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</si>
  <si>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</si>
  <si>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</si>
  <si>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</si>
  <si>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</si>
  <si>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</si>
  <si>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</si>
  <si>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</si>
  <si>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</si>
  <si>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</si>
  <si>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</si>
  <si>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</si>
  <si>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</si>
  <si>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</si>
  <si>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</si>
  <si>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</si>
  <si>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</si>
  <si>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</si>
  <si>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</si>
  <si>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</si>
  <si>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</si>
  <si>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</si>
  <si>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</si>
  <si>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</si>
  <si>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</si>
  <si>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</si>
  <si>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</si>
  <si>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</si>
  <si>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</si>
  <si>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</si>
  <si>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</si>
  <si>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</si>
  <si>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</si>
  <si>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</si>
  <si>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</si>
  <si>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</si>
  <si>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</si>
  <si>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</si>
  <si>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</si>
  <si>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</si>
  <si>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</si>
  <si>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</si>
  <si>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</si>
  <si>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</si>
  <si>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</si>
  <si>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</si>
  <si>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</si>
  <si>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</si>
  <si>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</si>
  <si>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</si>
  <si>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</si>
  <si>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</si>
  <si>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</si>
  <si>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</si>
  <si>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</si>
  <si>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</si>
  <si>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</si>
  <si>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</si>
  <si>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</si>
  <si>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</si>
  <si>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</si>
  <si>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</si>
  <si>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</si>
  <si>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</si>
  <si>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</si>
  <si>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</si>
  <si>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</si>
  <si>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</si>
  <si>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</si>
  <si>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</si>
  <si>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</si>
  <si>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</si>
  <si>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</si>
  <si>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</si>
  <si>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</si>
  <si>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</si>
  <si>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</si>
  <si>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</si>
  <si>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</si>
  <si>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</si>
  <si>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</si>
  <si>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</si>
  <si>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</si>
  <si>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</si>
  <si>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</si>
  <si>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</si>
  <si>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</si>
  <si>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</si>
  <si>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</si>
  <si>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</si>
  <si>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</si>
  <si>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</si>
  <si>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</si>
  <si>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</si>
  <si>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</si>
  <si>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</si>
  <si>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</si>
  <si>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</si>
  <si>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</si>
  <si>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</si>
  <si>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</si>
  <si>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</si>
  <si>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</si>
  <si>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</si>
  <si>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</si>
  <si>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</si>
  <si>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</si>
  <si>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</si>
  <si>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</si>
  <si>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</si>
  <si>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</si>
  <si>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</si>
  <si>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</si>
  <si>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</si>
  <si>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</si>
  <si>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</si>
  <si>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</si>
  <si>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</si>
  <si>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</si>
  <si>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</si>
  <si>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</si>
  <si>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</si>
  <si>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</si>
  <si>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</si>
  <si>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</si>
  <si>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</si>
  <si>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</si>
  <si>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</si>
  <si>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</si>
  <si>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</si>
  <si>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</si>
  <si>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</si>
  <si>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</si>
  <si>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</si>
  <si>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</si>
  <si>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</si>
  <si>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</si>
  <si>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</si>
  <si>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</si>
  <si>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</si>
  <si>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</si>
  <si>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</si>
  <si>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</si>
  <si>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</si>
  <si>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</si>
  <si>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</si>
  <si>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</si>
  <si>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</si>
  <si>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</si>
  <si>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</si>
  <si>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</si>
  <si>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</si>
  <si>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</si>
  <si>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</si>
  <si>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</si>
  <si>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</si>
  <si>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</si>
  <si>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</si>
  <si>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</si>
  <si>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</si>
  <si>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</si>
  <si>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</si>
  <si>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</si>
  <si>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</si>
  <si>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</si>
  <si>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</si>
  <si>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</si>
  <si>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</si>
  <si>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</si>
  <si>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</si>
  <si>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</si>
  <si>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</si>
  <si>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</si>
  <si>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</si>
  <si>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</si>
  <si>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</si>
  <si>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</si>
  <si>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</si>
  <si>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</si>
  <si>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</si>
  <si>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</si>
  <si>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</si>
  <si>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</si>
  <si>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</si>
  <si>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</si>
  <si>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</si>
  <si>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</si>
  <si>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</si>
  <si>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</si>
  <si>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</si>
  <si>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</si>
  <si>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</si>
  <si>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</si>
  <si>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</si>
  <si>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</si>
  <si>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</si>
  <si>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</si>
  <si>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</si>
  <si>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</si>
  <si>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</si>
  <si>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</si>
  <si>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</si>
  <si>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</si>
  <si>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</si>
  <si>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</si>
  <si>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</si>
  <si>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</si>
  <si>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</si>
  <si>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</si>
  <si>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</si>
  <si>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</si>
  <si>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</si>
  <si>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</si>
  <si>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</si>
  <si>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</si>
  <si>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</si>
  <si>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</si>
  <si>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</si>
  <si>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</si>
  <si>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</si>
  <si>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</si>
  <si>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</si>
  <si>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</si>
  <si>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</si>
  <si>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</si>
  <si>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</si>
  <si>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</si>
  <si>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</si>
  <si>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</si>
  <si>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</si>
  <si>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</si>
  <si>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</si>
  <si>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</si>
  <si>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</si>
  <si>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</si>
  <si>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</si>
  <si>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</si>
  <si>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</si>
  <si>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</si>
  <si>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</si>
  <si>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</si>
  <si>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</si>
  <si>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</si>
  <si>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</si>
  <si>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</si>
  <si>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</si>
  <si>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</si>
  <si>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</si>
  <si>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</si>
  <si>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</si>
  <si>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</si>
  <si>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</si>
  <si>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</si>
  <si>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</si>
  <si>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</si>
  <si>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</si>
  <si>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</si>
  <si>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</si>
  <si>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</si>
  <si>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</si>
  <si>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</si>
  <si>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</si>
  <si>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</si>
  <si>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</si>
  <si>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</si>
  <si>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</si>
  <si>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</si>
  <si>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</si>
  <si>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</si>
  <si>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</si>
  <si>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</si>
  <si>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</si>
  <si>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</si>
  <si>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</si>
  <si>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</si>
  <si>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</si>
  <si>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</si>
  <si>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</si>
  <si>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</si>
  <si>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</si>
  <si>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</si>
  <si>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</si>
  <si>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</si>
  <si>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</si>
  <si>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</si>
  <si>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</si>
  <si>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</si>
  <si>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</si>
  <si>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</si>
  <si>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</si>
  <si>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</si>
  <si>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</si>
  <si>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</si>
  <si>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</si>
  <si>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</si>
  <si>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</si>
  <si>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</si>
  <si>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</si>
  <si>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</si>
  <si>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</si>
  <si>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</si>
  <si>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</si>
  <si>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</si>
  <si>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</si>
  <si>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</si>
  <si>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</si>
  <si>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</si>
  <si>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</si>
  <si>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</si>
  <si>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</si>
  <si>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</si>
  <si>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</si>
  <si>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</si>
  <si>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</si>
  <si>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</si>
  <si>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</si>
  <si>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</si>
  <si>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</si>
  <si>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</si>
  <si>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</si>
  <si>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</si>
  <si>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</si>
  <si>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</si>
  <si>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</si>
  <si>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</si>
  <si>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</si>
  <si>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</si>
  <si>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</si>
  <si>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</si>
  <si>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</si>
  <si>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</si>
  <si>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</si>
  <si>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</si>
  <si>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</si>
  <si>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</si>
  <si>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</si>
  <si>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</si>
  <si>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</si>
  <si>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</si>
  <si>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</si>
  <si>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</si>
  <si>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</si>
  <si>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</si>
  <si>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</si>
  <si>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</si>
  <si>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</si>
  <si>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</si>
  <si>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</si>
  <si>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</si>
  <si>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</si>
  <si>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</si>
  <si>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</si>
  <si>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</si>
  <si>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</si>
  <si>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</si>
  <si>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</si>
  <si>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</si>
  <si>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</si>
  <si>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</si>
  <si>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</si>
  <si>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</si>
  <si>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</si>
  <si>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</si>
  <si>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</si>
  <si>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</si>
  <si>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</si>
  <si>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</si>
  <si>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</si>
  <si>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</si>
  <si>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</si>
  <si>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</si>
  <si>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</si>
  <si>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</si>
  <si>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</si>
  <si>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</si>
  <si>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</si>
  <si>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</si>
  <si>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</si>
  <si>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</si>
  <si>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</si>
  <si>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</si>
  <si>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</si>
  <si>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</si>
  <si>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</si>
  <si>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</si>
  <si>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</si>
  <si>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</si>
  <si>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</si>
  <si>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</si>
  <si>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</si>
  <si>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</si>
  <si>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</si>
  <si>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</si>
  <si>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</si>
  <si>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</si>
  <si>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</si>
  <si>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</si>
  <si>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</si>
  <si>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</si>
  <si>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</si>
  <si>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</si>
  <si>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</si>
  <si>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</si>
  <si>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</si>
  <si>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</si>
  <si>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</si>
  <si>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</si>
  <si>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</si>
  <si>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</si>
  <si>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</si>
  <si>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</si>
  <si>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</si>
  <si>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</si>
  <si>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</si>
  <si>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</si>
  <si>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</si>
  <si>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</si>
  <si>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</si>
  <si>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</si>
  <si>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</si>
  <si>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</si>
  <si>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</si>
  <si>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</si>
  <si>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</si>
  <si>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</si>
  <si>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</si>
  <si>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</si>
  <si>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</si>
  <si>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</si>
  <si>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</si>
  <si>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</si>
  <si>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</si>
  <si>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</si>
  <si>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</si>
  <si>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</si>
  <si>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</si>
  <si>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</si>
  <si>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</si>
  <si>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</si>
  <si>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</si>
  <si>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</si>
  <si>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</si>
  <si>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</si>
  <si>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</si>
  <si>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</si>
  <si>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</si>
  <si>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</si>
  <si>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</si>
  <si>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</si>
  <si>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</si>
  <si>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</si>
  <si>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</si>
  <si>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</si>
  <si>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</si>
  <si>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</si>
  <si>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</si>
  <si>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</si>
  <si>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</si>
  <si>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</si>
  <si>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</si>
  <si>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</si>
  <si>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</si>
  <si>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</si>
  <si>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</si>
  <si>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</si>
  <si>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</si>
  <si>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</si>
  <si>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</si>
  <si>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</si>
  <si>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</si>
  <si>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</si>
  <si>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</si>
  <si>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</si>
  <si>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</si>
  <si>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</si>
  <si>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</si>
  <si>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</si>
  <si>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</si>
  <si>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</si>
  <si>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</si>
  <si>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</si>
  <si>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</si>
  <si>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</si>
  <si>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</si>
  <si>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</si>
  <si>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</si>
  <si>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</si>
  <si>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</si>
  <si>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</si>
  <si>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</si>
  <si>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</si>
  <si>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</si>
  <si>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</si>
  <si>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</si>
  <si>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</si>
  <si>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</si>
  <si>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</si>
  <si>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</si>
  <si>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</si>
  <si>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</si>
  <si>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</si>
  <si>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</si>
  <si>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</si>
  <si>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</si>
  <si>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</si>
  <si>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</si>
  <si>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</si>
  <si>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</si>
  <si>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</si>
  <si>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</si>
  <si>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</si>
  <si>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</si>
  <si>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</si>
  <si>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</si>
  <si>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</si>
  <si>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</si>
  <si>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</si>
  <si>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</si>
  <si>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</si>
  <si>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</si>
  <si>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</si>
  <si>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</si>
  <si>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</si>
  <si>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</si>
  <si>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</si>
  <si>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</si>
  <si>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</si>
  <si>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</si>
  <si>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</si>
  <si>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</si>
  <si>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</si>
  <si>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</si>
  <si>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</si>
  <si>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</si>
  <si>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</si>
  <si>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</si>
  <si>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</si>
  <si>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</si>
  <si>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</si>
  <si>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</si>
  <si>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</si>
  <si>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</si>
  <si>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</si>
  <si>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</si>
  <si>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</si>
  <si>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</si>
  <si>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</si>
  <si>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</si>
  <si>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</si>
  <si>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</si>
  <si>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</si>
  <si>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</si>
  <si>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</si>
  <si>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</si>
  <si>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</si>
  <si>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</si>
  <si>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</si>
  <si>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</si>
  <si>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</si>
  <si>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</si>
  <si>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</si>
  <si>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</si>
  <si>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</si>
  <si>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</si>
  <si>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</si>
  <si>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</si>
  <si>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</si>
  <si>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</si>
  <si>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</si>
  <si>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</si>
  <si>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</si>
  <si>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</si>
  <si>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</si>
  <si>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</si>
  <si>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</si>
  <si>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</si>
  <si>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</si>
  <si>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</si>
  <si>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</si>
  <si>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</si>
  <si>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</si>
  <si>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</si>
  <si>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</si>
  <si>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</si>
  <si>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</si>
  <si>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</si>
  <si>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</si>
  <si>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</si>
  <si>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</si>
  <si>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</si>
  <si>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</si>
  <si>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</si>
  <si>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</si>
  <si>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</si>
  <si>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</si>
  <si>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</si>
  <si>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</si>
  <si>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</si>
  <si>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</si>
  <si>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</si>
  <si>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</si>
  <si>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</si>
  <si>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</si>
  <si>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</si>
  <si>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</si>
  <si>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</si>
  <si>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</si>
  <si>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</si>
  <si>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</si>
  <si>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</si>
  <si>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</si>
  <si>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</si>
  <si>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</si>
  <si>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</si>
  <si>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</si>
  <si>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</si>
  <si>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</si>
  <si>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</si>
  <si>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</si>
  <si>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</si>
  <si>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</si>
  <si>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</si>
  <si>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</si>
  <si>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</si>
  <si>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</si>
  <si>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</si>
  <si>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</si>
  <si>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</si>
  <si>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</si>
  <si>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</si>
  <si>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</si>
  <si>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</si>
  <si>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</si>
  <si>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</si>
  <si>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</si>
  <si>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</si>
  <si>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</si>
  <si>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</si>
  <si>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</si>
  <si>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</si>
  <si>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</si>
  <si>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</si>
  <si>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</si>
  <si>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</si>
  <si>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</si>
  <si>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</si>
  <si>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</si>
  <si>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</si>
  <si>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</si>
  <si>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</si>
  <si>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</si>
  <si>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</si>
  <si>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</si>
  <si>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</si>
  <si>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</si>
  <si>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</si>
  <si>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</si>
  <si>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</si>
  <si>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</si>
  <si>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</si>
  <si>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</si>
  <si>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</si>
  <si>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</si>
  <si>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</si>
  <si>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</si>
  <si>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</si>
  <si>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</si>
  <si>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</si>
  <si>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</si>
  <si>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</si>
  <si>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</si>
  <si>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</si>
  <si>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</si>
  <si>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</si>
  <si>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</si>
  <si>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</si>
  <si>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</si>
  <si>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</si>
  <si>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</si>
  <si>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</si>
  <si>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</si>
  <si>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</si>
  <si>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</si>
  <si>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</si>
  <si>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</si>
  <si>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</si>
  <si>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</si>
  <si>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</si>
  <si>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</si>
  <si>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</si>
  <si>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</si>
  <si>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</si>
  <si>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</si>
  <si>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</si>
  <si>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</si>
  <si>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</si>
  <si>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</si>
  <si>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</si>
  <si>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</si>
  <si>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</si>
  <si>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</si>
  <si>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</si>
  <si>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</si>
  <si>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</si>
  <si>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</si>
  <si>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</si>
  <si>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</si>
  <si>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</si>
  <si>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</si>
  <si>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</si>
  <si>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</si>
  <si>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</si>
  <si>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</si>
  <si>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</si>
  <si>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</si>
  <si>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</si>
  <si>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</si>
  <si>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</si>
  <si>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</si>
  <si>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</si>
  <si>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</si>
  <si>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</si>
  <si>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</si>
  <si>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</si>
  <si>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</si>
  <si>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</si>
  <si>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</si>
  <si>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</si>
  <si>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</si>
  <si>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</si>
  <si>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</si>
  <si>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</si>
  <si>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</si>
  <si>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</si>
  <si>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</si>
  <si>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</si>
  <si>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</si>
  <si>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</si>
  <si>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</si>
  <si>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</si>
  <si>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</si>
  <si>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</si>
  <si>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</si>
  <si>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</si>
  <si>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</si>
  <si>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</si>
  <si>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</si>
  <si>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</si>
  <si>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</si>
  <si>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</si>
  <si>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</si>
  <si>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</si>
  <si>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</si>
  <si>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</si>
  <si>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</si>
  <si>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</si>
  <si>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</si>
  <si>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</si>
  <si>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</si>
  <si>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</si>
  <si>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</si>
  <si>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</si>
  <si>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</si>
  <si>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</si>
  <si>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</si>
  <si>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</si>
  <si>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</si>
  <si>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</si>
  <si>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</si>
  <si>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</si>
  <si>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</si>
  <si>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</si>
  <si>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</si>
  <si>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</si>
  <si>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</si>
  <si>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</si>
  <si>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</si>
  <si>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</si>
  <si>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</si>
  <si>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</si>
  <si>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</si>
  <si>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</si>
  <si>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</si>
  <si>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</si>
  <si>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</si>
  <si>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</si>
  <si>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</si>
  <si>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</si>
  <si>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</si>
  <si>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</si>
  <si>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</si>
  <si>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</si>
  <si>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</si>
  <si>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</si>
  <si>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</si>
  <si>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</si>
  <si>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</si>
  <si>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</si>
  <si>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</si>
  <si>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</si>
  <si>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</si>
  <si>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</si>
  <si>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</si>
  <si>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</si>
  <si>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</si>
  <si>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</si>
  <si>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</si>
  <si>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</si>
  <si>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</si>
  <si>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</si>
  <si>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</si>
  <si>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</si>
  <si>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</si>
  <si>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</si>
  <si>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</si>
  <si>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</si>
  <si>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</si>
  <si>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</si>
  <si>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</si>
  <si>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</si>
  <si>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</si>
  <si>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</si>
  <si>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</si>
  <si>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</si>
  <si>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</si>
  <si>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</si>
  <si>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</si>
  <si>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</si>
  <si>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</si>
  <si>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</si>
  <si>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</si>
  <si>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</si>
  <si>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</si>
  <si>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</si>
  <si>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</si>
  <si>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</si>
  <si>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</si>
  <si>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</si>
  <si>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</si>
  <si>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</si>
  <si>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</si>
  <si>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</si>
  <si>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</si>
  <si>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</si>
  <si>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</si>
  <si>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</si>
  <si>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</si>
  <si>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</si>
  <si>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</si>
  <si>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</si>
  <si>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</si>
  <si>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</si>
  <si>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</si>
  <si>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</si>
  <si>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</si>
  <si>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</si>
  <si>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</si>
  <si>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</si>
  <si>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</si>
  <si>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</si>
  <si>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</si>
  <si>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</si>
  <si>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</si>
  <si>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</si>
  <si>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</si>
  <si>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</si>
  <si>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</si>
  <si>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</si>
  <si>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</si>
  <si>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</si>
  <si>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</si>
  <si>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</si>
  <si>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</si>
  <si>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</si>
  <si>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</si>
  <si>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</si>
  <si>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</si>
  <si>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</si>
  <si>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</si>
  <si>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</si>
  <si>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</si>
  <si>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</si>
  <si>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</si>
  <si>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</si>
  <si>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</si>
  <si>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</si>
  <si>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</si>
  <si>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</si>
  <si>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</si>
  <si>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</si>
  <si>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</si>
  <si>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</si>
  <si>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</si>
  <si>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</si>
  <si>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</si>
  <si>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</si>
  <si>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</si>
  <si>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</si>
  <si>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</si>
  <si>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</si>
  <si>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</si>
  <si>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</si>
  <si>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</si>
  <si>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</si>
  <si>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</si>
  <si>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</si>
  <si>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</si>
  <si>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</si>
  <si>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</si>
  <si>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</si>
  <si>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</si>
  <si>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</si>
  <si>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</si>
  <si>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</si>
  <si>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</si>
  <si>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</si>
  <si>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</si>
  <si>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</si>
  <si>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</si>
  <si>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</si>
  <si>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</si>
  <si>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</si>
  <si>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</si>
  <si>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</si>
  <si>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</si>
  <si>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</si>
  <si>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</si>
  <si>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</si>
  <si>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</si>
  <si>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</si>
  <si>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</si>
  <si>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</si>
  <si>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</si>
  <si>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</si>
  <si>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</si>
  <si>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</si>
  <si>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</si>
  <si>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</si>
  <si>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</si>
  <si>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</si>
  <si>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</si>
  <si>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</si>
  <si>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</si>
  <si>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</si>
  <si>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</si>
  <si>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</si>
  <si>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</si>
  <si>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</si>
  <si>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</si>
  <si>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</si>
  <si>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</si>
  <si>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</si>
  <si>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</si>
  <si>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</si>
  <si>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</si>
  <si>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</si>
  <si>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</si>
  <si>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</si>
  <si>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</si>
  <si>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</si>
  <si>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</si>
  <si>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</si>
  <si>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</si>
  <si>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</si>
  <si>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</si>
  <si>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</si>
  <si>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</si>
  <si>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</si>
  <si>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</si>
  <si>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</si>
  <si>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</si>
  <si>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</si>
  <si>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</si>
  <si>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</si>
  <si>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</si>
  <si>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</si>
  <si>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</si>
  <si>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</si>
  <si>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</si>
  <si>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</si>
  <si>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</si>
  <si>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</si>
  <si>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</si>
  <si>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</si>
  <si>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</si>
  <si>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</si>
  <si>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</si>
  <si>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</si>
  <si>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</si>
  <si>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</si>
  <si>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</si>
  <si>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</si>
  <si>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</si>
  <si>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</si>
  <si>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</si>
  <si>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</si>
  <si>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</si>
  <si>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</si>
  <si>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</si>
  <si>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</si>
  <si>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</si>
  <si>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</si>
  <si>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</si>
  <si>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</si>
  <si>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</si>
  <si>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</si>
  <si>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</si>
  <si>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</si>
  <si>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</si>
  <si>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</si>
  <si>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</si>
  <si>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</si>
  <si>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</si>
  <si>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</si>
  <si>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</si>
  <si>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</si>
  <si>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</si>
  <si>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</si>
  <si>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</si>
  <si>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</si>
  <si>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</si>
  <si>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</si>
  <si>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</si>
  <si>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</si>
  <si>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</si>
  <si>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</si>
  <si>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</si>
  <si>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</si>
  <si>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</si>
  <si>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</si>
  <si>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</si>
  <si>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</si>
  <si>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</si>
  <si>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</si>
  <si>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</si>
  <si>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</si>
  <si>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</si>
  <si>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</si>
  <si>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</si>
  <si>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</si>
  <si>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</si>
  <si>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</si>
  <si>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</si>
  <si>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</si>
  <si>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</si>
  <si>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</si>
  <si>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</si>
  <si>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</si>
  <si>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</si>
  <si>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</si>
  <si>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</si>
  <si>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</si>
  <si>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</si>
  <si>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</si>
  <si>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</si>
  <si>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</si>
  <si>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</si>
  <si>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</si>
  <si>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</si>
  <si>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</si>
  <si>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</si>
  <si>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</si>
  <si>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</si>
  <si>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</si>
  <si>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</si>
  <si>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</si>
  <si>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</si>
  <si>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</si>
  <si>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</si>
  <si>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</si>
  <si>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</si>
  <si>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</si>
  <si>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</si>
  <si>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</si>
  <si>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</si>
  <si>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</si>
  <si>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</si>
  <si>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</si>
  <si>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</si>
  <si>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</si>
  <si>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</si>
  <si>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</si>
  <si>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</si>
  <si>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</si>
  <si>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</si>
  <si>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</si>
  <si>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</si>
  <si>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</si>
  <si>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</si>
  <si>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</si>
  <si>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</si>
  <si>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</si>
  <si>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</si>
  <si>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</si>
  <si>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</si>
  <si>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</si>
  <si>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</si>
  <si>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</si>
  <si>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</si>
  <si>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</si>
  <si>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</si>
  <si>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</si>
  <si>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</si>
  <si>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</si>
  <si>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</si>
  <si>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</si>
  <si>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</si>
  <si>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</si>
  <si>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</si>
  <si>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</si>
  <si>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</si>
  <si>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</si>
  <si>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</si>
  <si>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</si>
  <si>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</si>
  <si>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</si>
  <si>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</si>
  <si>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</si>
  <si>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</si>
  <si>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</si>
  <si>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</si>
  <si>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</si>
  <si>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</si>
  <si>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</si>
  <si>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</si>
  <si>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</si>
  <si>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</si>
  <si>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</si>
  <si>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</si>
  <si>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</si>
  <si>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</si>
  <si>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</si>
  <si>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</si>
  <si>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</si>
  <si>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</si>
  <si>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</si>
  <si>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</si>
  <si>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</si>
  <si>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</si>
  <si>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</si>
  <si>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</si>
  <si>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</si>
  <si>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</si>
  <si>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</si>
  <si>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</si>
  <si>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</si>
  <si>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</si>
  <si>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</si>
  <si>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</si>
  <si>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</si>
  <si>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</si>
  <si>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</si>
  <si>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</si>
  <si>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</si>
  <si>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</si>
  <si>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</si>
  <si>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</si>
  <si>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</si>
  <si>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</si>
  <si>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</si>
  <si>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</si>
  <si>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</si>
  <si>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</si>
  <si>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</si>
  <si>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</si>
  <si>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</si>
  <si>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</si>
  <si>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</si>
  <si>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</si>
  <si>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</si>
  <si>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</si>
  <si>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</si>
  <si>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</si>
  <si>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</si>
  <si>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</si>
  <si>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</si>
  <si>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</si>
  <si>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</si>
  <si>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</si>
  <si>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</si>
  <si>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</si>
  <si>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</si>
  <si>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</si>
  <si>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</si>
  <si>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</si>
  <si>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</si>
  <si>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</si>
  <si>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</si>
  <si>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</si>
  <si>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</si>
  <si>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</si>
  <si>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</si>
  <si>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</si>
  <si>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</si>
  <si>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</si>
  <si>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</si>
  <si>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</si>
  <si>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</si>
  <si>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</si>
  <si>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</si>
  <si>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</si>
  <si>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</si>
  <si>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</si>
  <si>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</si>
  <si>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</si>
  <si>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</si>
  <si>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</si>
  <si>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</si>
  <si>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</si>
  <si>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</si>
  <si>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</si>
  <si>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</si>
  <si>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</si>
  <si>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</si>
  <si>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</si>
  <si>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</si>
  <si>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</si>
  <si>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</si>
  <si>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</si>
  <si>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</si>
  <si>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</si>
  <si>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</si>
  <si>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</si>
  <si>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</si>
  <si>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</si>
  <si>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</si>
  <si>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</si>
  <si>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</si>
  <si>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</si>
  <si>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</si>
  <si>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</si>
  <si>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</si>
  <si>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</si>
  <si>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</si>
  <si>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</si>
  <si>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</si>
  <si>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</si>
  <si>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</si>
  <si>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</si>
  <si>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</si>
  <si>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</si>
  <si>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</si>
  <si>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</si>
  <si>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</si>
  <si>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</si>
  <si>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</si>
  <si>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</si>
  <si>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</si>
  <si>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</si>
  <si>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</si>
  <si>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</si>
  <si>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</si>
  <si>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</si>
  <si>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</si>
  <si>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</si>
  <si>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</si>
  <si>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</si>
  <si>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</si>
  <si>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</si>
  <si>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</si>
  <si>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</si>
  <si>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</si>
  <si>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</si>
  <si>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</si>
  <si>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</si>
  <si>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</si>
  <si>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</si>
  <si>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</si>
  <si>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</si>
  <si>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</si>
  <si>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</si>
  <si>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</si>
  <si>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</si>
  <si>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</si>
  <si>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</si>
  <si>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</si>
  <si>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</si>
  <si>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</si>
  <si>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</si>
  <si>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</si>
  <si>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</si>
  <si>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</si>
  <si>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</si>
  <si>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</si>
  <si>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</si>
  <si>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</si>
  <si>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</si>
  <si>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</si>
  <si>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</si>
  <si>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</si>
  <si>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</si>
  <si>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</si>
  <si>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</si>
  <si>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</si>
  <si>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</si>
  <si>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</si>
  <si>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</si>
  <si>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</si>
  <si>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</si>
  <si>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</si>
  <si>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</si>
  <si>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</si>
  <si>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</si>
  <si>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</si>
  <si>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</si>
  <si>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</si>
  <si>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</si>
  <si>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</si>
  <si>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</si>
  <si>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</si>
  <si>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</si>
  <si>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</si>
  <si>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</si>
  <si>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</si>
  <si>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</si>
  <si>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</si>
  <si>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</si>
  <si>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</si>
  <si>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</si>
  <si>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</si>
  <si>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</si>
  <si>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</si>
  <si>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</si>
  <si>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</si>
  <si>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</si>
  <si>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</si>
  <si>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</si>
  <si>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</si>
  <si>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</si>
  <si>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</si>
  <si>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</si>
  <si>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</si>
  <si>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</si>
  <si>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</si>
  <si>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</si>
  <si>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</si>
  <si>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</si>
  <si>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</si>
  <si>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</si>
  <si>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</si>
  <si>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</si>
  <si>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</si>
  <si>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</si>
  <si>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</si>
  <si>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</si>
  <si>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</si>
  <si>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</si>
  <si>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</si>
  <si>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</si>
  <si>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</si>
  <si>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</si>
  <si>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</si>
  <si>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</si>
  <si>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</si>
  <si>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</si>
  <si>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</si>
  <si>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</si>
  <si>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</si>
  <si>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</si>
  <si>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</si>
  <si>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</si>
  <si>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</si>
  <si>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</si>
  <si>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</si>
  <si>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</si>
  <si>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</si>
  <si>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</si>
  <si>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</si>
  <si>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</si>
  <si>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</si>
  <si>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</si>
  <si>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</si>
  <si>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</si>
  <si>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</si>
  <si>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</si>
  <si>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</si>
  <si>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</si>
  <si>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</si>
  <si>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</si>
  <si>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</si>
  <si>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</si>
  <si>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</si>
  <si>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</si>
  <si>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</si>
  <si>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</si>
  <si>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</si>
  <si>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</si>
  <si>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</si>
  <si>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</si>
  <si>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</si>
  <si>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</si>
  <si>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</si>
  <si>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</si>
  <si>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</si>
  <si>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</si>
  <si>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</si>
  <si>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</si>
  <si>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</si>
  <si>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</si>
  <si>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</si>
  <si>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</si>
  <si>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</si>
  <si>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</si>
  <si>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</si>
  <si>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</si>
  <si>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</si>
  <si>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</si>
  <si>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</si>
  <si>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</si>
  <si>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</si>
  <si>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</si>
  <si>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</si>
  <si>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</si>
  <si>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</si>
  <si>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</si>
  <si>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</si>
  <si>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</si>
  <si>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</si>
  <si>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</si>
  <si>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</si>
  <si>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</si>
  <si>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</si>
  <si>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</si>
  <si>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</si>
  <si>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</si>
  <si>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</si>
  <si>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</si>
  <si>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</si>
  <si>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</si>
  <si>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</si>
  <si>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</si>
  <si>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</si>
  <si>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</si>
  <si>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</si>
  <si>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</si>
  <si>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</si>
  <si>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</si>
  <si>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</si>
  <si>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</si>
  <si>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</si>
  <si>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</si>
  <si>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</si>
  <si>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</si>
  <si>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</si>
  <si>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</si>
  <si>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</si>
  <si>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</si>
  <si>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</si>
  <si>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</si>
  <si>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</si>
  <si>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</si>
  <si>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</si>
  <si>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</si>
  <si>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</si>
  <si>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</si>
  <si>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</si>
  <si>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</si>
  <si>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</si>
  <si>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</si>
  <si>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</si>
  <si>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</si>
  <si>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</si>
  <si>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</si>
  <si>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</si>
  <si>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</si>
  <si>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</si>
  <si>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</si>
  <si>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</si>
  <si>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</si>
  <si>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</si>
  <si>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</si>
  <si>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</si>
  <si>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</si>
  <si>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</si>
  <si>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</si>
  <si>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</si>
  <si>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</si>
  <si>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</si>
  <si>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</si>
  <si>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</si>
  <si>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</si>
  <si>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</si>
  <si>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</si>
  <si>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</si>
  <si>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</si>
  <si>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</si>
  <si>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</si>
  <si>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</si>
  <si>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</si>
  <si>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</si>
  <si>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</si>
  <si>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</si>
  <si>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</si>
  <si>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</si>
  <si>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</si>
  <si>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</si>
  <si>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</si>
  <si>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</si>
  <si>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</si>
  <si>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</si>
  <si>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</si>
  <si>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</si>
  <si>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</si>
  <si>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</si>
  <si>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</si>
  <si>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</si>
  <si>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</si>
  <si>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</si>
  <si>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</si>
  <si>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</si>
  <si>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</si>
  <si>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</si>
  <si>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</si>
  <si>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</si>
  <si>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</si>
  <si>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</si>
  <si>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</si>
  <si>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</si>
  <si>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</si>
  <si>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</si>
  <si>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</si>
  <si>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</si>
  <si>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</si>
  <si>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</si>
  <si>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</si>
  <si>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</si>
  <si>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</si>
  <si>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</si>
  <si>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</si>
  <si>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</si>
  <si>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</si>
  <si>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</si>
  <si>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</si>
  <si>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</si>
  <si>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</si>
  <si>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</si>
  <si>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</si>
  <si>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</si>
  <si>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</si>
  <si>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</si>
  <si>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</si>
  <si>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</si>
  <si>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</si>
  <si>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</si>
  <si>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</si>
  <si>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</si>
  <si>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</si>
  <si>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</si>
  <si>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</si>
  <si>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</si>
  <si>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</si>
  <si>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</si>
  <si>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</si>
  <si>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</si>
  <si>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</si>
  <si>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</si>
  <si>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</si>
  <si>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</si>
  <si>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</si>
  <si>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</si>
  <si>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</si>
  <si>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</si>
  <si>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</si>
  <si>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</si>
  <si>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</si>
  <si>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</si>
  <si>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</si>
  <si>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</si>
  <si>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</si>
  <si>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</si>
  <si>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</si>
  <si>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</si>
  <si>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</si>
  <si>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</si>
  <si>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</si>
  <si>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</si>
  <si>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</si>
  <si>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</si>
  <si>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</si>
  <si>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</si>
  <si>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</si>
  <si>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</si>
  <si>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</si>
  <si>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</si>
  <si>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</si>
  <si>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</si>
  <si>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</si>
  <si>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</si>
  <si>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</si>
  <si>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</si>
  <si>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</si>
  <si>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</si>
  <si>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</si>
  <si>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</si>
  <si>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</si>
  <si>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</si>
  <si>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</si>
  <si>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</si>
  <si>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</si>
  <si>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</si>
  <si>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</si>
  <si>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</si>
  <si>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</si>
  <si>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</si>
  <si>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</si>
  <si>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</si>
  <si>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</si>
  <si>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</si>
  <si>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</si>
  <si>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</si>
  <si>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</si>
  <si>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</si>
  <si>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</si>
  <si>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</si>
  <si>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</si>
  <si>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</si>
  <si>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</si>
  <si>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</si>
  <si>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</si>
  <si>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</si>
  <si>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</si>
  <si>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</si>
  <si>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</si>
  <si>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</si>
  <si>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</si>
  <si>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</si>
  <si>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</si>
  <si>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</si>
  <si>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</si>
  <si>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</si>
  <si>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</si>
  <si>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</si>
  <si>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</si>
  <si>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</si>
  <si>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</si>
  <si>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</si>
  <si>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</si>
  <si>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</si>
  <si>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</si>
  <si>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</si>
  <si>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</si>
  <si>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</si>
  <si>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</si>
  <si>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</si>
  <si>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</si>
  <si>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</si>
  <si>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</si>
  <si>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</si>
  <si>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</si>
  <si>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</si>
  <si>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</si>
  <si>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</si>
  <si>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</si>
  <si>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</si>
  <si>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</si>
  <si>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</si>
  <si>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</si>
  <si>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</si>
  <si>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</si>
  <si>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</si>
  <si>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</si>
  <si>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</si>
  <si>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</si>
  <si>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</si>
  <si>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</si>
  <si>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</si>
  <si>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</si>
  <si>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</si>
  <si>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</si>
  <si>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</si>
  <si>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</si>
  <si>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</si>
  <si>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</si>
  <si>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</si>
  <si>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</si>
  <si>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</si>
  <si>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</si>
  <si>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</si>
  <si>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</si>
  <si>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</si>
  <si>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</si>
  <si>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</si>
  <si>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</si>
  <si>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</si>
  <si>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</si>
  <si>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</si>
  <si>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</si>
  <si>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</si>
  <si>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</si>
  <si>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</si>
  <si>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</si>
  <si>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</si>
  <si>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</si>
  <si>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</si>
  <si>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</si>
  <si>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</si>
  <si>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</si>
  <si>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</si>
  <si>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</si>
  <si>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</si>
  <si>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</si>
  <si>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</si>
  <si>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</si>
  <si>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</si>
  <si>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</si>
  <si>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</si>
  <si>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</si>
  <si>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</si>
  <si>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</si>
  <si>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</si>
  <si>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</si>
  <si>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</si>
  <si>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</si>
  <si>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</si>
  <si>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</si>
  <si>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</si>
  <si>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</si>
  <si>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</si>
  <si>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</si>
  <si>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</si>
  <si>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</si>
  <si>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</si>
  <si>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</si>
  <si>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</si>
  <si>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</si>
  <si>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</si>
  <si>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</si>
  <si>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</si>
  <si>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</si>
  <si>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</si>
  <si>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</si>
  <si>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</si>
  <si>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</si>
  <si>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</si>
  <si>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</si>
  <si>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</si>
  <si>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</si>
  <si>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</si>
  <si>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</si>
  <si>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</si>
  <si>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</si>
  <si>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</si>
  <si>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</si>
  <si>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</si>
  <si>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</si>
  <si>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</si>
  <si>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</si>
  <si>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</si>
  <si>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</si>
  <si>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</si>
  <si>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</si>
  <si>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</si>
  <si>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</si>
  <si>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</si>
  <si>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</si>
  <si>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</si>
  <si>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</si>
  <si>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</si>
  <si>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</si>
  <si>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</si>
  <si>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</si>
  <si>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</si>
  <si>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</si>
  <si>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</si>
  <si>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</si>
  <si>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</si>
  <si>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</si>
  <si>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</si>
  <si>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</si>
  <si>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</si>
  <si>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</si>
  <si>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</si>
  <si>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</si>
  <si>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</si>
  <si>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</si>
  <si>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</si>
  <si>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</si>
  <si>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</si>
  <si>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</si>
  <si>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</si>
  <si>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</si>
  <si>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</si>
  <si>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</si>
  <si>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</si>
  <si>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</si>
  <si>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</si>
  <si>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</si>
  <si>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</si>
  <si>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</si>
  <si>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</si>
  <si>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</si>
  <si>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</si>
  <si>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</si>
  <si>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</si>
  <si>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</si>
  <si>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</si>
  <si>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</si>
  <si>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</si>
  <si>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</si>
  <si>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</si>
  <si>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</si>
  <si>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</si>
  <si>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</si>
  <si>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</si>
  <si>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</si>
  <si>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</si>
  <si>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</si>
  <si>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</si>
  <si>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</si>
  <si>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</si>
  <si>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</si>
  <si>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</si>
  <si>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</si>
  <si>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</si>
  <si>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</si>
  <si>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</si>
  <si>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</si>
  <si>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</si>
  <si>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</si>
  <si>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</si>
  <si>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</si>
  <si>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</si>
  <si>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</si>
  <si>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</si>
  <si>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</si>
  <si>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</si>
  <si>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</si>
  <si>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</si>
  <si>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</si>
  <si>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</si>
  <si>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</si>
  <si>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</si>
  <si>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</si>
  <si>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</si>
  <si>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</si>
  <si>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</si>
  <si>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</si>
  <si>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</si>
  <si>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</si>
  <si>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</si>
  <si>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</si>
  <si>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</si>
  <si>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</si>
  <si>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</si>
  <si>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</si>
  <si>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</si>
  <si>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</si>
  <si>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</si>
  <si>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</si>
  <si>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</si>
  <si>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</si>
  <si>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</si>
  <si>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</si>
  <si>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</si>
  <si>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</si>
  <si>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</si>
  <si>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</si>
  <si>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</si>
  <si>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</si>
  <si>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</si>
  <si>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</si>
  <si>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</si>
  <si>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</si>
  <si>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</si>
  <si>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</si>
  <si>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</si>
  <si>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</si>
  <si>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</si>
  <si>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</si>
  <si>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</si>
  <si>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</si>
  <si>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</si>
  <si>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</si>
  <si>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</si>
  <si>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</si>
  <si>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</si>
  <si>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</si>
  <si>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</si>
  <si>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</si>
  <si>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</si>
  <si>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</si>
  <si>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</si>
  <si>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</si>
  <si>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</si>
  <si>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</si>
  <si>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</si>
  <si>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</si>
  <si>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</si>
  <si>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</si>
  <si>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</si>
  <si>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</si>
  <si>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</si>
  <si>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</si>
  <si>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</si>
  <si>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</si>
  <si>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</si>
  <si>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</si>
  <si>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</si>
  <si>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</si>
  <si>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</si>
  <si>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</si>
  <si>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</si>
  <si>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</si>
  <si>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</si>
  <si>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</si>
  <si>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</si>
  <si>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</si>
  <si>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</si>
  <si>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</si>
  <si>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</si>
  <si>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</si>
  <si>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</si>
  <si>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</si>
  <si>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</si>
  <si>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</si>
  <si>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</si>
  <si>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</si>
  <si>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</si>
  <si>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</si>
  <si>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</si>
  <si>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</si>
  <si>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</si>
  <si>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</si>
  <si>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</si>
  <si>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</si>
  <si>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</si>
  <si>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</si>
  <si>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</si>
  <si>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</si>
  <si>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</si>
  <si>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</si>
  <si>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</si>
  <si>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</si>
  <si>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</si>
  <si>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</si>
  <si>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</si>
  <si>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</si>
  <si>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</si>
  <si>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</si>
  <si>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</si>
  <si>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</si>
  <si>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</si>
  <si>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</si>
  <si>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</si>
  <si>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</si>
  <si>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</si>
  <si>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</si>
  <si>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</si>
  <si>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</si>
  <si>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</si>
  <si>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</si>
  <si>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</si>
  <si>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</si>
  <si>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</si>
  <si>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</si>
  <si>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</si>
  <si>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</si>
  <si>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</si>
  <si>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</si>
  <si>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</si>
  <si>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</si>
  <si>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</si>
  <si>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</si>
  <si>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</si>
  <si>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</si>
  <si>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</si>
  <si>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</si>
  <si>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</si>
  <si>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</si>
  <si>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</si>
  <si>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</si>
  <si>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</si>
  <si>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</si>
  <si>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</si>
  <si>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</si>
  <si>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</si>
  <si>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</si>
  <si>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</si>
  <si>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</si>
  <si>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</si>
  <si>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</si>
  <si>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</si>
  <si>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</si>
  <si>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</si>
  <si>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</si>
  <si>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</si>
  <si>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</si>
  <si>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</si>
  <si>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</si>
  <si>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</si>
  <si>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</si>
  <si>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</si>
  <si>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</si>
  <si>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</si>
  <si>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</si>
  <si>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</si>
  <si>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</si>
  <si>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</si>
  <si>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</si>
  <si>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</si>
  <si>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</si>
  <si>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</si>
  <si>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</si>
  <si>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</si>
  <si>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</si>
  <si>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</si>
  <si>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</si>
  <si>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</si>
  <si>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</si>
  <si>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</si>
  <si>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</si>
  <si>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</si>
  <si>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</si>
  <si>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</si>
  <si>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</si>
  <si>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</si>
  <si>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</si>
  <si>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</si>
  <si>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</si>
  <si>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</si>
  <si>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</si>
  <si>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</si>
  <si>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</si>
  <si>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</si>
  <si>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</si>
  <si>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</si>
  <si>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</si>
  <si>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</si>
  <si>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</si>
  <si>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</si>
  <si>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</si>
  <si>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</si>
  <si>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</si>
  <si>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</si>
  <si>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</si>
  <si>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</si>
  <si>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</si>
  <si>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</si>
  <si>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</si>
  <si>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</si>
  <si>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</si>
  <si>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</si>
  <si>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</si>
  <si>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</si>
  <si>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</si>
  <si>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</si>
  <si>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</si>
  <si>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</si>
  <si>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</si>
  <si>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</si>
  <si>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</si>
  <si>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</si>
  <si>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</si>
  <si>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</si>
  <si>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</si>
  <si>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</si>
  <si>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</si>
  <si>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</si>
  <si>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</si>
  <si>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</si>
  <si>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</si>
  <si>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</si>
  <si>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</si>
  <si>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</si>
  <si>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</si>
  <si>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</si>
  <si>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</si>
  <si>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</si>
  <si>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</si>
  <si>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</si>
  <si>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</si>
  <si>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</si>
  <si>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</si>
  <si>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</si>
  <si>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</si>
  <si>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</si>
  <si>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</si>
  <si>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</si>
  <si>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</si>
  <si>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</si>
  <si>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</si>
  <si>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</si>
  <si>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</si>
  <si>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</si>
  <si>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</si>
  <si>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</si>
  <si>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</si>
  <si>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</si>
  <si>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</si>
  <si>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</si>
  <si>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</si>
  <si>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</si>
  <si>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</si>
  <si>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</si>
  <si>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</si>
  <si>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</si>
  <si>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</si>
  <si>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</si>
  <si>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</si>
  <si>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</si>
  <si>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</si>
  <si>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</si>
  <si>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</si>
  <si>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</si>
  <si>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</si>
  <si>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</si>
  <si>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</si>
  <si>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</si>
  <si>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</si>
  <si>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</si>
  <si>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</si>
  <si>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</si>
  <si>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</si>
  <si>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</si>
  <si>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</si>
  <si>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</si>
  <si>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</si>
  <si>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</si>
  <si>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</si>
  <si>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</si>
  <si>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</si>
  <si>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</si>
  <si>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</si>
  <si>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</si>
  <si>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</si>
  <si>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</si>
  <si>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</si>
  <si>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</si>
  <si>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</si>
  <si>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</si>
  <si>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</si>
  <si>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</si>
  <si>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</si>
  <si>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</si>
  <si>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</si>
  <si>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</si>
  <si>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</si>
  <si>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</si>
  <si>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</si>
  <si>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</si>
  <si>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</si>
  <si>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</si>
  <si>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</si>
  <si>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</si>
  <si>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</si>
  <si>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</si>
  <si>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</si>
  <si>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</si>
  <si>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</si>
  <si>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</si>
  <si>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</si>
  <si>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</si>
  <si>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</si>
  <si>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</si>
  <si>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</si>
  <si>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</si>
  <si>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</si>
  <si>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</si>
  <si>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</si>
  <si>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</si>
  <si>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</si>
  <si>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</si>
  <si>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</si>
  <si>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</si>
  <si>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</si>
  <si>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</si>
  <si>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</si>
  <si>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</si>
  <si>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</si>
  <si>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</si>
  <si>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</si>
  <si>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</si>
  <si>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</si>
  <si>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</si>
  <si>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</si>
  <si>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</si>
  <si>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</si>
  <si>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</si>
  <si>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</si>
  <si>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</si>
  <si>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</si>
  <si>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</si>
  <si>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</si>
  <si>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</si>
  <si>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</si>
  <si>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</si>
  <si>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</si>
  <si>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</si>
  <si>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</si>
  <si>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</si>
  <si>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</si>
  <si>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</si>
  <si>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</si>
  <si>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</si>
  <si>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</si>
  <si>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</si>
  <si>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</si>
  <si>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</si>
  <si>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</si>
  <si>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</si>
  <si>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</si>
  <si>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</si>
  <si>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</si>
  <si>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</si>
  <si>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</si>
  <si>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</si>
  <si>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</si>
  <si>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</si>
  <si>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</si>
  <si>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</si>
  <si>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</si>
  <si>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</si>
  <si>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</si>
  <si>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</si>
  <si>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</si>
  <si>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</si>
  <si>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</si>
  <si>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</si>
  <si>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</si>
  <si>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</si>
  <si>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</si>
  <si>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</si>
  <si>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</si>
  <si>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</si>
  <si>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</si>
  <si>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</si>
  <si>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</si>
  <si>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</si>
  <si>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</si>
  <si>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</si>
  <si>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</si>
  <si>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</si>
  <si>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</si>
  <si>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</si>
  <si>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</si>
  <si>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</si>
  <si>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</si>
  <si>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</si>
  <si>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</si>
  <si>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</si>
  <si>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</si>
  <si>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</si>
  <si>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</si>
  <si>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</si>
  <si>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</si>
  <si>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</si>
  <si>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</si>
  <si>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</si>
  <si>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</si>
  <si>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</si>
  <si>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</si>
  <si>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</si>
  <si>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</si>
  <si>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</si>
  <si>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</si>
  <si>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</si>
  <si>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</si>
  <si>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</si>
  <si>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</si>
  <si>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</si>
  <si>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</si>
  <si>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</si>
  <si>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</si>
  <si>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</si>
  <si>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</si>
  <si>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</si>
  <si>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</si>
  <si>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</si>
  <si>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</si>
  <si>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</si>
  <si>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</si>
  <si>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</si>
  <si>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</si>
  <si>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</si>
  <si>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</si>
  <si>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</si>
  <si>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</si>
  <si>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</si>
  <si>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</si>
  <si>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</si>
  <si>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</si>
  <si>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</si>
  <si>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</si>
  <si>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</si>
  <si>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</si>
  <si>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</si>
  <si>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</si>
  <si>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</si>
  <si>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</si>
  <si>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</si>
  <si>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</si>
  <si>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</si>
  <si>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</si>
  <si>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</si>
  <si>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</si>
  <si>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</si>
  <si>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</si>
  <si>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</si>
  <si>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</si>
  <si>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</si>
  <si>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</si>
  <si>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</si>
  <si>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</si>
  <si>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</si>
  <si>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</si>
  <si>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</si>
  <si>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</si>
  <si>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</si>
  <si>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</si>
  <si>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</si>
  <si>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</si>
  <si>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</si>
  <si>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</si>
  <si>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</si>
  <si>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</si>
  <si>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</si>
  <si>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</si>
  <si>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</si>
  <si>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</si>
  <si>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</si>
  <si>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</si>
  <si>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</si>
  <si>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</si>
  <si>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</si>
  <si>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</si>
  <si>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</si>
  <si>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</si>
  <si>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</si>
  <si>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</si>
  <si>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</si>
  <si>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</si>
  <si>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</si>
  <si>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</si>
  <si>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</si>
  <si>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</si>
  <si>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</si>
  <si>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</si>
  <si>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</si>
  <si>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</si>
  <si>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</si>
  <si>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</si>
  <si>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</si>
  <si>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</si>
  <si>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</si>
  <si>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</si>
  <si>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</si>
  <si>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</si>
  <si>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</si>
  <si>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</si>
  <si>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</si>
  <si>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</si>
  <si>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</si>
  <si>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</si>
  <si>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</si>
  <si>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</si>
  <si>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</si>
  <si>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</si>
  <si>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</si>
  <si>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</si>
  <si>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</si>
  <si>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</si>
  <si>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</si>
  <si>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</si>
  <si>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</si>
  <si>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</si>
  <si>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</si>
  <si>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</si>
  <si>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</si>
  <si>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</si>
  <si>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</si>
  <si>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</si>
  <si>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</si>
  <si>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</si>
  <si>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</si>
  <si>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</si>
  <si>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</si>
  <si>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</si>
  <si>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</si>
  <si>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</si>
  <si>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</si>
  <si>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</si>
  <si>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</si>
  <si>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</si>
  <si>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</si>
  <si>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</si>
  <si>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</si>
  <si>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</si>
  <si>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</si>
  <si>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</si>
  <si>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</si>
  <si>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</si>
  <si>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</si>
  <si>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</si>
  <si>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</si>
  <si>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</si>
  <si>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</si>
  <si>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</si>
  <si>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</si>
  <si>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</si>
  <si>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</si>
  <si>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</si>
  <si>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</si>
  <si>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</si>
  <si>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</si>
  <si>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</si>
  <si>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</si>
  <si>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</si>
  <si>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</si>
  <si>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</si>
  <si>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</si>
  <si>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</si>
  <si>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</si>
  <si>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</si>
  <si>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</si>
  <si>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</si>
  <si>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</si>
  <si>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</si>
  <si>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</si>
  <si>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</si>
  <si>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</si>
  <si>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</si>
  <si>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</si>
  <si>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</si>
  <si>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</si>
  <si>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</si>
  <si>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</si>
  <si>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</si>
  <si>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</si>
  <si>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</si>
  <si>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</si>
  <si>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</si>
  <si>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</si>
  <si>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</si>
  <si>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</si>
  <si>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</si>
  <si>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</si>
  <si>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</si>
  <si>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</si>
  <si>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</si>
  <si>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</si>
  <si>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</si>
  <si>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</si>
  <si>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</si>
  <si>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</si>
  <si>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</si>
  <si>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</si>
  <si>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</si>
  <si>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</si>
  <si>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</si>
  <si>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</si>
  <si>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</si>
  <si>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</si>
  <si>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</si>
  <si>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</si>
  <si>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</si>
  <si>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</si>
  <si>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</si>
  <si>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</si>
  <si>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</si>
  <si>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</si>
  <si>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</si>
  <si>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</si>
  <si>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</si>
  <si>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</si>
  <si>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</si>
  <si>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</si>
  <si>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</si>
  <si>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</si>
  <si>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</si>
  <si>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</si>
  <si>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</si>
  <si>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</si>
  <si>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</si>
  <si>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</si>
  <si>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</si>
  <si>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</si>
  <si>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</si>
  <si>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</si>
  <si>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</si>
  <si>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</si>
  <si>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</si>
  <si>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</si>
  <si>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</si>
  <si>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</si>
  <si>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</si>
  <si>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</si>
  <si>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</si>
  <si>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</si>
  <si>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</si>
  <si>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</si>
  <si>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</si>
  <si>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</si>
  <si>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</si>
  <si>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</si>
  <si>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</si>
  <si>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</si>
  <si>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</si>
  <si>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</si>
  <si>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</si>
  <si>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</si>
  <si>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</si>
  <si>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</si>
  <si>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</si>
  <si>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</si>
  <si>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</si>
  <si>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</si>
  <si>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</si>
  <si>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</si>
  <si>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</si>
  <si>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</si>
  <si>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</si>
  <si>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</si>
  <si>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</si>
  <si>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</si>
  <si>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</si>
  <si>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</si>
  <si>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</si>
  <si>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</si>
  <si>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</si>
  <si>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</si>
  <si>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</si>
  <si>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</si>
  <si>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</si>
  <si>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</si>
  <si>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</si>
  <si>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</si>
  <si>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</si>
  <si>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</si>
  <si>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</si>
  <si>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</si>
  <si>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</si>
  <si>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</si>
  <si>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</si>
  <si>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</si>
  <si>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</si>
  <si>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</si>
  <si>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</si>
  <si>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</si>
  <si>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</si>
  <si>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</si>
  <si>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</si>
  <si>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</si>
  <si>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</si>
  <si>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</si>
  <si>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</si>
  <si>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</si>
  <si>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</si>
  <si>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</si>
  <si>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</si>
  <si>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</si>
  <si>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</si>
  <si>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</si>
  <si>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</si>
  <si>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</si>
  <si>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</si>
  <si>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</si>
  <si>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</si>
  <si>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</si>
  <si>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</si>
  <si>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</si>
  <si>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</si>
  <si>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</si>
  <si>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</si>
  <si>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</si>
  <si>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</si>
  <si>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</si>
  <si>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</si>
  <si>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</si>
  <si>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</si>
  <si>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</si>
  <si>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</si>
  <si>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</si>
  <si>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</si>
  <si>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</si>
  <si>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</si>
  <si>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</si>
  <si>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</si>
  <si>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</si>
  <si>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</si>
  <si>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</si>
  <si>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</si>
  <si>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</si>
  <si>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</si>
  <si>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</si>
  <si>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</si>
  <si>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</si>
  <si>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</si>
  <si>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</si>
  <si>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</si>
  <si>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</si>
  <si>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</si>
  <si>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</si>
  <si>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</si>
  <si>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</si>
  <si>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</si>
  <si>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</si>
  <si>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</si>
  <si>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</si>
  <si>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</si>
  <si>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</si>
  <si>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</si>
  <si>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</si>
  <si>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</si>
  <si>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</si>
  <si>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</si>
  <si>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</si>
  <si>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</si>
  <si>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</si>
  <si>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</si>
  <si>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</si>
  <si>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</si>
  <si>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</si>
  <si>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</si>
  <si>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</si>
  <si>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</si>
  <si>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</si>
  <si>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</si>
  <si>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</si>
  <si>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</si>
  <si>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</si>
  <si>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</si>
  <si>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</si>
  <si>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</si>
  <si>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</si>
  <si>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</si>
  <si>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</si>
  <si>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</si>
  <si>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</si>
  <si>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</si>
  <si>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</si>
  <si>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</si>
  <si>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</si>
  <si>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</si>
  <si>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</si>
  <si>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</si>
  <si>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</si>
  <si>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</si>
  <si>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</si>
  <si>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</si>
  <si>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</si>
  <si>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</si>
  <si>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</si>
  <si>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</si>
  <si>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</si>
  <si>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</si>
  <si>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</si>
  <si>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</si>
  <si>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</si>
  <si>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</si>
  <si>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</si>
  <si>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</si>
  <si>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</si>
  <si>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</si>
  <si>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</si>
  <si>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</si>
  <si>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</si>
  <si>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</si>
  <si>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</si>
  <si>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</si>
  <si>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</si>
  <si>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</si>
  <si>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</si>
  <si>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</si>
  <si>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</si>
  <si>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</si>
  <si>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</si>
  <si>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</si>
  <si>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</si>
  <si>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</si>
  <si>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</si>
  <si>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</si>
  <si>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</si>
  <si>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</si>
  <si>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</si>
  <si>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</si>
  <si>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</si>
  <si>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</si>
  <si>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</si>
  <si>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</si>
  <si>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</si>
  <si>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</si>
  <si>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</si>
  <si>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</si>
  <si>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</si>
  <si>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</si>
  <si>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</si>
  <si>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</si>
  <si>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</si>
  <si>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</si>
  <si>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</si>
  <si>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</si>
  <si>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</si>
  <si>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</si>
  <si>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</si>
  <si>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</si>
  <si>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</si>
  <si>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</si>
  <si>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</si>
  <si>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</si>
  <si>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</si>
  <si>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</si>
  <si>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</si>
  <si>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</si>
  <si>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</si>
  <si>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</si>
  <si>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</si>
  <si>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</si>
  <si>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</si>
  <si>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</si>
  <si>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</si>
  <si>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</si>
  <si>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</si>
  <si>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</si>
  <si>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</si>
  <si>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</si>
  <si>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</si>
  <si>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</si>
  <si>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</si>
  <si>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</si>
  <si>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</si>
  <si>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</si>
  <si>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</si>
  <si>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</si>
  <si>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</si>
  <si>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</si>
  <si>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</si>
  <si>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</si>
  <si>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</si>
  <si>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</si>
  <si>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</si>
  <si>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</si>
  <si>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</si>
  <si>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</si>
  <si>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</si>
  <si>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</si>
  <si>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</si>
  <si>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</si>
  <si>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</si>
  <si>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</si>
  <si>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</si>
  <si>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</si>
  <si>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</si>
  <si>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</si>
  <si>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</si>
  <si>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</si>
  <si>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</si>
  <si>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</si>
  <si>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</si>
  <si>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</si>
  <si>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</si>
  <si>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</si>
  <si>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</si>
  <si>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</si>
  <si>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</si>
  <si>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</si>
  <si>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</si>
  <si>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</si>
  <si>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</si>
  <si>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</si>
  <si>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</si>
  <si>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</si>
  <si>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</si>
  <si>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</si>
  <si>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</si>
  <si>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</si>
  <si>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</si>
  <si>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</si>
  <si>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</si>
  <si>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</si>
  <si>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</si>
  <si>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</si>
  <si>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</si>
  <si>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</si>
  <si>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</si>
  <si>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Grand Total</t>
  </si>
  <si>
    <t>Row Labels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</si>
  <si>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</si>
  <si>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</si>
  <si>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</si>
  <si>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</si>
  <si>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</si>
  <si>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</si>
  <si>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</si>
  <si>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</si>
  <si>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</si>
  <si>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</si>
  <si>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</si>
  <si>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</si>
  <si>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</si>
  <si>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</si>
  <si>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</si>
  <si>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</si>
  <si>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</si>
  <si>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</si>
  <si>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</si>
  <si>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</si>
  <si>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Libercia</t>
  </si>
  <si>
    <t>Robusta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</si>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</sst>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14009]yyyy/mm/dd;@"/>
    <numFmt numFmtId="166" formatCode="dd/mmm/yyyy"/>
    <numFmt numFmtId="167" formatCode="0.0\ &quot;Kg&quot;"/>
    <numFmt numFmtId="168" formatCode="_-[$$-409]* #,##0.00_ ;_-[$$-409]* \-#,##0.00\ ;_-[$$-409]* &quot;-&quot;??_ ;_-@_ "/>
  </numFmts>
  <fonts count="4" x14ac:knownFonts="1">
    <font>
      <sz val="11"/>
      <color theme="1"/>
      <name val="Calibri"/>
      <family val="2"/>
      <scheme val="minor"/>
    </font>
    <font>
      <sz val="11"/>
      <color indexed="8"/>
      <name val="Calibri"/>
      <family val="2"/>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0" fontId="3" fillId="0" borderId="0" applyNumberForma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1" applyNumberFormat="1" applyFont="1"/>
    <xf numFmtId="0" fontId="0" fillId="0" borderId="0" xfId="0" pivotButton="1"/>
    <xf numFmtId="0" fontId="0" fillId="0" borderId="0" xfId="0" applyAlignment="1">
      <alignment horizontal="left"/>
    </xf>
    <xf numFmtId="3" fontId="0" fillId="0" borderId="0" xfId="0" applyNumberFormat="1"/>
    <xf numFmtId="0" fontId="3" fillId="0" borderId="0" xfId="2" applyAlignment="1">
      <alignment vertical="center"/>
    </xf>
  </cellXfs>
  <cellStyles count="3">
    <cellStyle name="Currency" xfId="1" builtinId="4"/>
    <cellStyle name="Hyperlink" xfId="2" builtinId="8"/>
    <cellStyle name="Normal" xfId="0" builtinId="0"/>
  </cellStyles>
  <dxfs count="17">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8" formatCode="_-[$$-409]* #,##0.00_ ;_-[$$-409]* \-#,##0.00\ ;_-[$$-409]* &quot;-&quot;??_ ;_-@_ "/>
    </dxf>
    <dxf>
      <font>
        <b val="0"/>
        <i val="0"/>
        <strike val="0"/>
        <condense val="0"/>
        <extend val="0"/>
        <outline val="0"/>
        <shadow val="0"/>
        <u val="none"/>
        <vertAlign val="baseline"/>
        <sz val="11"/>
        <color theme="1"/>
        <name val="Calibri"/>
        <family val="2"/>
        <scheme val="minor"/>
      </font>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bgColor rgb="FF7030A0"/>
        </patternFill>
      </fill>
      <border>
        <left style="thin">
          <color auto="1"/>
        </left>
        <right style="thin">
          <color auto="1"/>
        </right>
        <top style="thin">
          <color auto="1"/>
        </top>
        <bottom style="thin">
          <color auto="1"/>
        </bottom>
      </border>
    </dxf>
    <dxf>
      <fill>
        <patternFill>
          <bgColor rgb="FF7030A0"/>
        </patternFill>
      </fill>
    </dxf>
    <dxf>
      <font>
        <b/>
        <i val="0"/>
        <sz val="11"/>
        <color theme="0"/>
        <name val="Calibri"/>
        <family val="2"/>
        <scheme val="minor"/>
      </font>
      <fill>
        <patternFill>
          <bgColor rgb="FF7030A0"/>
        </patternFill>
      </fill>
    </dxf>
    <dxf>
      <font>
        <b/>
        <i val="0"/>
        <sz val="8"/>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Timeline " pivot="0" table="0" count="8" xr9:uid="{0FA986E3-6523-4EDC-8AB1-5E28F081899C}">
      <tableStyleElement type="wholeTable" dxfId="16"/>
      <tableStyleElement type="headerRow" dxfId="15"/>
    </tableStyle>
    <tableStyle name="Slicer Style 1" pivot="0" table="0" count="7" xr9:uid="{2AD9ECA0-F03F-4674-85CC-4258C5C0CFC1}">
      <tableStyleElement type="wholeTable" dxfId="14"/>
      <tableStyleElement type="headerRow" dxfId="13"/>
    </tableStyle>
  </tableStyles>
  <colors>
    <mruColors>
      <color rgb="FF9500D0"/>
      <color rgb="FFE69DF5"/>
      <color rgb="FF753B95"/>
      <color rgb="FFA014BC"/>
      <color rgb="FFF6DDFB"/>
    </mruColors>
  </colors>
  <extLst>
    <ext xmlns:x14="http://schemas.microsoft.com/office/spreadsheetml/2009/9/main" uri="{46F421CA-312F-682f-3DD2-61675219B42D}">
      <x14:dxfs count="5">
        <dxf>
          <font>
            <b/>
            <i val="0"/>
            <sz val="10"/>
            <name val="Calibri"/>
            <family val="2"/>
            <scheme val="minor"/>
          </font>
          <border>
            <left style="thin">
              <color auto="1"/>
            </left>
            <right style="thin">
              <color auto="1"/>
            </right>
            <top style="thin">
              <color auto="1"/>
            </top>
            <bottom style="thin">
              <color auto="1"/>
            </bottom>
          </border>
        </dxf>
        <dxf>
          <font>
            <b/>
            <i val="0"/>
            <sz val="72"/>
            <color theme="0" tint="-0.14996795556505021"/>
            <name val="Calibri"/>
            <family val="2"/>
            <scheme val="minor"/>
          </font>
          <border>
            <left style="thin">
              <color theme="0" tint="-0.14996795556505021"/>
            </left>
            <right style="thin">
              <color theme="0" tint="-0.14996795556505021"/>
            </right>
            <top style="thin">
              <color theme="0" tint="-0.14996795556505021"/>
            </top>
            <bottom style="thin">
              <color theme="0" tint="-0.14996795556505021"/>
            </bottom>
          </border>
        </dxf>
        <dxf>
          <font>
            <b/>
            <i/>
            <color theme="0" tint="-0.14996795556505021"/>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z val="10"/>
            <color theme="0" tint="-0.14996795556505021"/>
            <name val="Calibri"/>
            <family val="2"/>
            <scheme val="minor"/>
          </font>
          <border diagonalUp="0" diagonalDown="0">
            <left style="thin">
              <color theme="0" tint="-0.14993743705557422"/>
            </left>
            <right style="thin">
              <color theme="0" tint="-0.14993743705557422"/>
            </right>
            <top style="thin">
              <color theme="0" tint="-0.14993743705557422"/>
            </top>
            <bottom style="thin">
              <color theme="0" tint="-0.14993743705557422"/>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499984740745262"/>
            </patternFill>
          </fill>
        </dxf>
        <dxf>
          <font>
            <sz val="9"/>
            <color theme="1" tint="0.499984740745262"/>
          </font>
        </dxf>
        <dxf>
          <font>
            <sz val="9"/>
            <color theme="1" tint="0.499984740745262"/>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[coffeeOrdersData.xlsx]TotalSales!Total_Sales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a:t>
            </a:r>
          </a:p>
          <a:p>
            <a:pPr>
              <a:defRPr/>
            </a:pP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326-4D09-9AF0-11813FF39D9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326-4D09-9AF0-11813FF39D94}"/>
            </c:ext>
          </c:extLst>
        </c:ser>
        <c:ser>
          <c:idx val="2"/>
          <c:order val="2"/>
          <c:tx>
            <c:strRef>
              <c:f>TotalSales!$E$3:$E$4</c:f>
              <c:strCache>
                <c:ptCount val="1"/>
                <c:pt idx="0">
                  <c:v>Libercia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326-4D09-9AF0-11813FF39D9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326-4D09-9AF0-11813FF39D94}"/>
            </c:ext>
          </c:extLst>
        </c:ser>
        <c:dLbls>
          <c:showLegendKey val="0"/>
          <c:showVal val="0"/>
          <c:showCatName val="0"/>
          <c:showSerName val="0"/>
          <c:showPercent val="0"/>
          <c:showBubbleSize val="0"/>
        </c:dLbls>
        <c:smooth val="0"/>
        <c:axId val="739144271"/>
        <c:axId val="739143311"/>
      </c:lineChart>
      <c:catAx>
        <c:axId val="73914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43311"/>
        <c:crosses val="autoZero"/>
        <c:auto val="1"/>
        <c:lblAlgn val="ctr"/>
        <c:lblOffset val="100"/>
        <c:noMultiLvlLbl val="0"/>
      </c:catAx>
      <c:valAx>
        <c:axId val="739143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4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DDF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809-4ECB-8D7A-BC2C7AE5B028}"/>
            </c:ext>
          </c:extLst>
        </c:ser>
        <c:dLbls>
          <c:dLblPos val="ctr"/>
          <c:showLegendKey val="0"/>
          <c:showVal val="1"/>
          <c:showCatName val="0"/>
          <c:showSerName val="0"/>
          <c:showPercent val="0"/>
          <c:showBubbleSize val="0"/>
        </c:dLbls>
        <c:gapWidth val="150"/>
        <c:overlap val="100"/>
        <c:axId val="1838032015"/>
        <c:axId val="1838019535"/>
      </c:barChart>
      <c:catAx>
        <c:axId val="1838032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019535"/>
        <c:crosses val="autoZero"/>
        <c:auto val="1"/>
        <c:lblAlgn val="ctr"/>
        <c:lblOffset val="100"/>
        <c:noMultiLvlLbl val="0"/>
      </c:catAx>
      <c:valAx>
        <c:axId val="1838019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03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DDF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layout>
        <c:manualLayout>
          <c:xMode val="edge"/>
          <c:yMode val="edge"/>
          <c:x val="0.22547695650946858"/>
          <c:y val="6.81818181818181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sales'!$A$4:$A$7</c:f>
              <c:strCache>
                <c:ptCount val="3"/>
                <c:pt idx="0">
                  <c:v>United Kingdom</c:v>
                </c:pt>
                <c:pt idx="1">
                  <c:v>Ireland</c:v>
                </c:pt>
                <c:pt idx="2">
                  <c:v>United States</c:v>
                </c:pt>
              </c:strCache>
            </c:strRef>
          </c:cat>
          <c:val>
            <c:numRef>
              <c:f>'Country sales'!$B$4:$B$7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38A-44EE-AE61-27C7F1D50E15}"/>
            </c:ext>
          </c:extLst>
        </c:ser>
        <c:dLbls>
          <c:dLblPos val="outEnd"/>
          <c:showLegendKey val="0"/>
          <c:showVal val="1"/>
          <c:showCatName val="0"/>
          <c:showSerName val="0"/>
          <c:showPercent val="0"/>
          <c:showBubbleSize val="0"/>
        </c:dLbls>
        <c:gapWidth val="182"/>
        <c:axId val="835852607"/>
        <c:axId val="835853087"/>
      </c:barChart>
      <c:catAx>
        <c:axId val="835852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53087"/>
        <c:crosses val="autoZero"/>
        <c:auto val="1"/>
        <c:lblAlgn val="ctr"/>
        <c:lblOffset val="100"/>
        <c:noMultiLvlLbl val="0"/>
      </c:catAx>
      <c:valAx>
        <c:axId val="835853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5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DDF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7620</xdr:rowOff>
    </xdr:from>
    <xdr:to>
      <xdr:col>16</xdr:col>
      <xdr:colOff>167640</xdr:colOff>
      <xdr:row>5</xdr:row>
      <xdr:rowOff>7620</xdr:rowOff>
    </xdr:to>
    <xdr:sp macro="" textlink="">
      <xdr:nvSpPr>
        <xdr:cNvPr id="2" name="Rectangle 1">
          <a:extLst>
            <a:ext uri="{FF2B5EF4-FFF2-40B4-BE49-F238E27FC236}">
              <a16:creationId xmlns:a16="http://schemas.microsoft.com/office/drawing/2014/main" id="{B019E423-60DA-CFA9-D4A4-ADC997982B46}"/>
            </a:ext>
          </a:extLst>
        </xdr:cNvPr>
        <xdr:cNvSpPr/>
      </xdr:nvSpPr>
      <xdr:spPr>
        <a:xfrm>
          <a:off x="30480" y="7620"/>
          <a:ext cx="9890760" cy="914400"/>
        </a:xfrm>
        <a:prstGeom prst="rect">
          <a:avLst/>
        </a:prstGeom>
        <a:solidFill>
          <a:srgbClr val="753B9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a:t> Coffee Sales Dashboard</a:t>
          </a:r>
        </a:p>
      </xdr:txBody>
    </xdr:sp>
    <xdr:clientData/>
  </xdr:twoCellAnchor>
  <xdr:twoCellAnchor>
    <xdr:from>
      <xdr:col>0</xdr:col>
      <xdr:colOff>22860</xdr:colOff>
      <xdr:row>14</xdr:row>
      <xdr:rowOff>30480</xdr:rowOff>
    </xdr:from>
    <xdr:to>
      <xdr:col>9</xdr:col>
      <xdr:colOff>396240</xdr:colOff>
      <xdr:row>29</xdr:row>
      <xdr:rowOff>64770</xdr:rowOff>
    </xdr:to>
    <xdr:graphicFrame macro="">
      <xdr:nvGraphicFramePr>
        <xdr:cNvPr id="3" name="Chart 2">
          <a:extLst>
            <a:ext uri="{FF2B5EF4-FFF2-40B4-BE49-F238E27FC236}">
              <a16:creationId xmlns:a16="http://schemas.microsoft.com/office/drawing/2014/main" id="{5280DA57-FD16-4955-B924-F1839D2B1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5</xdr:row>
      <xdr:rowOff>45720</xdr:rowOff>
    </xdr:from>
    <xdr:to>
      <xdr:col>11</xdr:col>
      <xdr:colOff>15240</xdr:colOff>
      <xdr:row>14</xdr:row>
      <xdr:rowOff>15240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6365EC8-06A4-44C0-BE69-645E3B201D8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5720" y="960120"/>
              <a:ext cx="6675120" cy="16154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144780</xdr:colOff>
      <xdr:row>5</xdr:row>
      <xdr:rowOff>22860</xdr:rowOff>
    </xdr:from>
    <xdr:to>
      <xdr:col>15</xdr:col>
      <xdr:colOff>15240</xdr:colOff>
      <xdr:row>12</xdr:row>
      <xdr:rowOff>182879</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3F3F5D1-0794-41F8-97F5-4B2B63CE3B6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069580" y="937260"/>
              <a:ext cx="1089660" cy="1440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91440</xdr:colOff>
      <xdr:row>5</xdr:row>
      <xdr:rowOff>45721</xdr:rowOff>
    </xdr:from>
    <xdr:to>
      <xdr:col>13</xdr:col>
      <xdr:colOff>60960</xdr:colOff>
      <xdr:row>12</xdr:row>
      <xdr:rowOff>45720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309A180-C86B-4ABE-9CDC-98B177676C3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797040" y="960121"/>
              <a:ext cx="1188720" cy="1280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76200</xdr:colOff>
      <xdr:row>5</xdr:row>
      <xdr:rowOff>76201</xdr:rowOff>
    </xdr:from>
    <xdr:to>
      <xdr:col>16</xdr:col>
      <xdr:colOff>411480</xdr:colOff>
      <xdr:row>10</xdr:row>
      <xdr:rowOff>60961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81BA767-1DA8-419E-B961-D7B73158302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220200" y="990601"/>
              <a:ext cx="94488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449580</xdr:colOff>
      <xdr:row>14</xdr:row>
      <xdr:rowOff>38100</xdr:rowOff>
    </xdr:from>
    <xdr:to>
      <xdr:col>16</xdr:col>
      <xdr:colOff>571500</xdr:colOff>
      <xdr:row>29</xdr:row>
      <xdr:rowOff>60960</xdr:rowOff>
    </xdr:to>
    <xdr:graphicFrame macro="">
      <xdr:nvGraphicFramePr>
        <xdr:cNvPr id="13" name="Chart 12">
          <a:extLst>
            <a:ext uri="{FF2B5EF4-FFF2-40B4-BE49-F238E27FC236}">
              <a16:creationId xmlns:a16="http://schemas.microsoft.com/office/drawing/2014/main" id="{D0D46F83-B81A-4CA7-BA05-9B708C7DA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60960</xdr:colOff>
      <xdr:row>14</xdr:row>
      <xdr:rowOff>53340</xdr:rowOff>
    </xdr:from>
    <xdr:to>
      <xdr:col>23</xdr:col>
      <xdr:colOff>83820</xdr:colOff>
      <xdr:row>28</xdr:row>
      <xdr:rowOff>175260</xdr:rowOff>
    </xdr:to>
    <xdr:graphicFrame macro="">
      <xdr:nvGraphicFramePr>
        <xdr:cNvPr id="15" name="Chart 14">
          <a:extLst>
            <a:ext uri="{FF2B5EF4-FFF2-40B4-BE49-F238E27FC236}">
              <a16:creationId xmlns:a16="http://schemas.microsoft.com/office/drawing/2014/main" id="{28DC34FC-776D-46A4-8A51-DF09547AA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msi" refreshedDate="45570.789081249997" createdVersion="8" refreshedVersion="8" minRefreshableVersion="3" recordCount="1000" xr:uid="{5B9054DC-08EB-4822-AE9D-4BB88C514276}">
  <cacheSource type="worksheet">
    <worksheetSource name="Coffee_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ci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9638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93D055-7B6A-4CB7-ADF5-8E8DDE563062}" name="Total_Sales"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5">
  <location ref="A3:F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4">
    <i>
      <x/>
    </i>
    <i>
      <x v="1"/>
    </i>
    <i>
      <x v="2"/>
    </i>
    <i>
      <x v="3"/>
    </i>
  </colItems>
  <dataFields count="1">
    <dataField name="Sum of Sales" fld="12" baseField="14" baseItem="2"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83613-0801-4EF3-9825-BBD7ED6CA28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7"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pivotField numFmtId="168" showAll="0"/>
    <pivotField dataField="1" numFmtId="168" showAll="0"/>
    <pivotField showAll="0"/>
    <pivotField showAll="0"/>
    <pivotField showAl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dataFields>
  <chartFormats count="4">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D92BA5-BEBA-434A-BBA3-DB43FCB0800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7" showAll="0"/>
    <pivotField numFmtId="168" showAll="0"/>
    <pivotField dataField="1" numFmtId="168"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A9E2C14-4D03-4BB5-BAB9-7D885DBBCB3B}" sourceName="Size">
  <pivotTables>
    <pivotTable tabId="18" name="Total_Sales"/>
  </pivotTables>
  <data>
    <tabular pivotCacheId="2196384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A74BCD8-5A5F-4117-969C-AB6612959348}" sourceName="Roast Type Name">
  <pivotTables>
    <pivotTable tabId="18" name="Total_Sales"/>
  </pivotTables>
  <data>
    <tabular pivotCacheId="2196384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38F20DE-399F-485E-B979-17226C2139A9}" sourceName="Loyalty Card">
  <pivotTables>
    <pivotTable tabId="18" name="Total_Sales"/>
  </pivotTables>
  <data>
    <tabular pivotCacheId="2196384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74600D3-92E2-4291-803D-CE0AD3A6FFE2}" cache="Slicer_Size" caption="Size" style="Slicer Style 1" rowHeight="234950"/>
  <slicer name="Roast Type Name" xr10:uid="{44F393AE-D729-4B17-A29B-1513AB3B88BA}" cache="Slicer_Roast_Type_Name" caption="Roast Type Name" style="Slicer Style 1" rowHeight="234950"/>
  <slicer name="Loyalty Card" xr10:uid="{CD2A4774-069D-4016-BC7B-2FC07E43C9F6}"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81DFE3-ED58-4E9D-AF06-56AF5267CC0E}" name="Coffee_Orders" displayName="Coffee_Orders" ref="A1:P1001" totalsRowShown="0" headerRowDxfId="12">
  <autoFilter ref="A1:P1001" xr:uid="{5781DFE3-ED58-4E9D-AF06-56AF5267CC0E}"/>
  <tableColumns count="16">
    <tableColumn id="1" xr3:uid="{8A90E190-72F4-4BC3-AB01-5F217838998E}" name="Order ID" dataDxfId="11"/>
    <tableColumn id="2" xr3:uid="{309249E1-1A8C-4EA2-808D-98270435D866}" name="Order Date" dataDxfId="10"/>
    <tableColumn id="3" xr3:uid="{3C3B496B-EB7D-4E59-89EF-5E49A810C9AD}" name="Customer ID" dataDxfId="9"/>
    <tableColumn id="4" xr3:uid="{DE532629-8E75-41CB-A1E6-F12072862F88}" name="Product ID"/>
    <tableColumn id="5" xr3:uid="{0F44A6EE-C70D-4291-9496-5B0B94B6651B}" name="Quantity" dataDxfId="8"/>
    <tableColumn id="6" xr3:uid="{047A4A75-6D9E-425E-9CF6-48ED7DC1F5C4}" name="Customer Name" dataDxfId="7">
      <calculatedColumnFormula>_xlfn.XLOOKUP(C2,customers!$A$1:$A$1001,customers!$B$1:$B$1001,,0)</calculatedColumnFormula>
    </tableColumn>
    <tableColumn id="7" xr3:uid="{44837F99-0267-485B-8B34-66621911FAD8}" name="Email" dataDxfId="6">
      <calculatedColumnFormula>IF(_xlfn.XLOOKUP(C2,customers!$A$1:$A$1001,customers!$C$1:$C$1001,,0)=0,"",_xlfn.XLOOKUP(C2,customers!$A$1:$A$1001,customers!$C$1:$C$1001,,0))</calculatedColumnFormula>
    </tableColumn>
    <tableColumn id="8" xr3:uid="{B29281B0-B986-495E-8F33-6657CC2C7BF2}" name="Country" dataDxfId="5">
      <calculatedColumnFormula>_xlfn.XLOOKUP(C2,customers!$A$1:$A$1001,customers!$G$1:$G$1001,,0)</calculatedColumnFormula>
    </tableColumn>
    <tableColumn id="9" xr3:uid="{88AA37C0-F6D8-42BD-BB05-BF77B5C1F9FC}" name="Coffee Type">
      <calculatedColumnFormula>INDEX(products!$A$1:$G$49,MATCH(orders!$D2,products!$A$1:$A$49,0),MATCH(orders!I$1,products!$A$1:$G$1,0))</calculatedColumnFormula>
    </tableColumn>
    <tableColumn id="10" xr3:uid="{945C2156-7B28-42A9-B384-4CFA97A01F12}" name="Roast Type">
      <calculatedColumnFormula>INDEX(products!$A$1:$G$49,MATCH(orders!$D2,products!$A$1:$A$49,0),MATCH(orders!J$1,products!$A$1:$G$1,0))</calculatedColumnFormula>
    </tableColumn>
    <tableColumn id="11" xr3:uid="{BAA94FE7-31DF-478F-AD45-C2A40536BCA9}" name="Size" dataDxfId="4">
      <calculatedColumnFormula>INDEX(products!$A$1:$G$49,MATCH(orders!$D2,products!$A$1:$A$49,0),MATCH(orders!K$1,products!$A$1:$G$1,0))</calculatedColumnFormula>
    </tableColumn>
    <tableColumn id="12" xr3:uid="{9027C0D0-40EE-496F-B6E0-CC53D150B69A}" name="Unit Price" dataDxfId="3" dataCellStyle="Currency">
      <calculatedColumnFormula>INDEX(products!$A$1:$G$49,MATCH(orders!$D2,products!$A$1:$A$49,0),MATCH(orders!L$1,products!$A$1:$G$1,0))</calculatedColumnFormula>
    </tableColumn>
    <tableColumn id="13" xr3:uid="{ED9967E0-1C13-459E-AA9C-3BC148894664}" name="Sales" dataDxfId="2" dataCellStyle="Currency">
      <calculatedColumnFormula>L2*E2</calculatedColumnFormula>
    </tableColumn>
    <tableColumn id="14" xr3:uid="{7B0C7E25-0F74-43BE-A6F2-3884939E4150}" name="Coffee Type Name">
      <calculatedColumnFormula>IF(I2="Rob","Robusta",IF(I2="Exc","Excelsa",IF(I2="Ara","Arabica",IF(I2="Lib","Libercia",""))))</calculatedColumnFormula>
    </tableColumn>
    <tableColumn id="15" xr3:uid="{E4684EBC-94BA-44BA-8D09-92B24B4BCF0F}" name="Roast Type Name" dataDxfId="1">
      <calculatedColumnFormula>IF(Coffee_Orders[[#This Row],[Roast Type]]="M","Medium",IF(Coffee_Orders[[#This Row],[Roast Type]]="L","Light",IF(Coffee_Orders[[#This Row],[Roast Type]]="D","Dark")))</calculatedColumnFormula>
    </tableColumn>
    <tableColumn id="16" xr3:uid="{93FB4090-A761-4E4A-930B-3BF364A467A7}" name="Loyalty Card" dataDxfId="0">
      <calculatedColumnFormula>_xlfn.XLOOKUP(Coffee_Orders[[#This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8588779-16F5-4B2B-9865-07C1C803B3D3}" sourceName="Order Date">
  <pivotTables>
    <pivotTable tabId="18" name="Total_Sales"/>
  </pivotTables>
  <state minimalRefreshVersion="6" lastRefreshVersion="6" pivotCacheId="2196384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55540D3-22AC-475C-87A2-E6A897063E7F}" cache="NativeTimeline_Order_Date" caption="Order Date" level="2" selectionLevel="2" scrollPosition="2019-01-01T00:00:00" style="Purple Timelin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mailto:aallner0@lulu.com"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36DD0-98AB-4B76-9C30-C830E0B68758}">
  <dimension ref="A3:F49"/>
  <sheetViews>
    <sheetView workbookViewId="0">
      <selection activeCell="B4" sqref="B4"/>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 min="8" max="238" width="18.88671875" bestFit="1" customWidth="1"/>
    <col min="239" max="239" width="10.77734375" bestFit="1" customWidth="1"/>
    <col min="240" max="689" width="15.5546875" bestFit="1" customWidth="1"/>
    <col min="690" max="690" width="10.77734375" bestFit="1" customWidth="1"/>
  </cols>
  <sheetData>
    <row r="3" spans="1:6" x14ac:dyDescent="0.3">
      <c r="A3" s="7" t="s">
        <v>6221</v>
      </c>
      <c r="C3" s="7" t="s">
        <v>6196</v>
      </c>
    </row>
    <row r="4" spans="1:6" x14ac:dyDescent="0.3">
      <c r="A4" s="7" t="s">
        <v>6215</v>
      </c>
      <c r="B4" s="7" t="s">
        <v>6216</v>
      </c>
      <c r="C4" t="s">
        <v>6217</v>
      </c>
      <c r="D4" t="s">
        <v>6218</v>
      </c>
      <c r="E4" t="s">
        <v>6219</v>
      </c>
      <c r="F4" t="s">
        <v>6220</v>
      </c>
    </row>
    <row r="5" spans="1:6" x14ac:dyDescent="0.3">
      <c r="A5" t="s">
        <v>6199</v>
      </c>
      <c r="B5" t="s">
        <v>6203</v>
      </c>
      <c r="C5" s="9">
        <v>186.85499999999999</v>
      </c>
      <c r="D5" s="9">
        <v>305.97000000000003</v>
      </c>
      <c r="E5" s="9">
        <v>213.15999999999997</v>
      </c>
      <c r="F5" s="9">
        <v>123</v>
      </c>
    </row>
    <row r="6" spans="1:6" x14ac:dyDescent="0.3">
      <c r="B6" t="s">
        <v>6204</v>
      </c>
      <c r="C6" s="9">
        <v>251.96499999999997</v>
      </c>
      <c r="D6" s="9">
        <v>129.46</v>
      </c>
      <c r="E6" s="9">
        <v>434.03999999999996</v>
      </c>
      <c r="F6" s="9">
        <v>171.93999999999997</v>
      </c>
    </row>
    <row r="7" spans="1:6" x14ac:dyDescent="0.3">
      <c r="B7" t="s">
        <v>6205</v>
      </c>
      <c r="C7" s="9">
        <v>224.94499999999999</v>
      </c>
      <c r="D7" s="9">
        <v>349.12</v>
      </c>
      <c r="E7" s="9">
        <v>321.04000000000002</v>
      </c>
      <c r="F7" s="9">
        <v>126.035</v>
      </c>
    </row>
    <row r="8" spans="1:6" x14ac:dyDescent="0.3">
      <c r="B8" t="s">
        <v>6206</v>
      </c>
      <c r="C8" s="9">
        <v>307.12</v>
      </c>
      <c r="D8" s="9">
        <v>681.07499999999993</v>
      </c>
      <c r="E8" s="9">
        <v>533.70499999999993</v>
      </c>
      <c r="F8" s="9">
        <v>158.85</v>
      </c>
    </row>
    <row r="9" spans="1:6" x14ac:dyDescent="0.3">
      <c r="B9" t="s">
        <v>6207</v>
      </c>
      <c r="C9" s="9">
        <v>53.664999999999992</v>
      </c>
      <c r="D9" s="9">
        <v>83.025000000000006</v>
      </c>
      <c r="E9" s="9">
        <v>193.83499999999998</v>
      </c>
      <c r="F9" s="9">
        <v>68.039999999999992</v>
      </c>
    </row>
    <row r="10" spans="1:6" x14ac:dyDescent="0.3">
      <c r="B10" t="s">
        <v>6208</v>
      </c>
      <c r="C10" s="9">
        <v>163.01999999999998</v>
      </c>
      <c r="D10" s="9">
        <v>678.3599999999999</v>
      </c>
      <c r="E10" s="9">
        <v>171.04500000000002</v>
      </c>
      <c r="F10" s="9">
        <v>372.255</v>
      </c>
    </row>
    <row r="11" spans="1:6" x14ac:dyDescent="0.3">
      <c r="B11" t="s">
        <v>6209</v>
      </c>
      <c r="C11" s="9">
        <v>345.02</v>
      </c>
      <c r="D11" s="9">
        <v>273.86999999999995</v>
      </c>
      <c r="E11" s="9">
        <v>184.12999999999997</v>
      </c>
      <c r="F11" s="9">
        <v>201.11499999999998</v>
      </c>
    </row>
    <row r="12" spans="1:6" x14ac:dyDescent="0.3">
      <c r="B12" t="s">
        <v>6210</v>
      </c>
      <c r="C12" s="9">
        <v>334.89</v>
      </c>
      <c r="D12" s="9">
        <v>70.95</v>
      </c>
      <c r="E12" s="9">
        <v>134.23000000000002</v>
      </c>
      <c r="F12" s="9">
        <v>166.27499999999998</v>
      </c>
    </row>
    <row r="13" spans="1:6" x14ac:dyDescent="0.3">
      <c r="B13" t="s">
        <v>6211</v>
      </c>
      <c r="C13" s="9">
        <v>178.70999999999998</v>
      </c>
      <c r="D13" s="9">
        <v>166.1</v>
      </c>
      <c r="E13" s="9">
        <v>439.30999999999995</v>
      </c>
      <c r="F13" s="9">
        <v>492.9</v>
      </c>
    </row>
    <row r="14" spans="1:6" x14ac:dyDescent="0.3">
      <c r="B14" t="s">
        <v>6212</v>
      </c>
      <c r="C14" s="9">
        <v>301.98500000000001</v>
      </c>
      <c r="D14" s="9">
        <v>153.76499999999999</v>
      </c>
      <c r="E14" s="9">
        <v>215.55499999999998</v>
      </c>
      <c r="F14" s="9">
        <v>213.66499999999999</v>
      </c>
    </row>
    <row r="15" spans="1:6" x14ac:dyDescent="0.3">
      <c r="B15" t="s">
        <v>6213</v>
      </c>
      <c r="C15" s="9">
        <v>312.83499999999998</v>
      </c>
      <c r="D15" s="9">
        <v>63.249999999999993</v>
      </c>
      <c r="E15" s="9">
        <v>350.89500000000004</v>
      </c>
      <c r="F15" s="9">
        <v>96.405000000000001</v>
      </c>
    </row>
    <row r="16" spans="1:6" x14ac:dyDescent="0.3">
      <c r="B16" t="s">
        <v>6214</v>
      </c>
      <c r="C16" s="9">
        <v>265.62</v>
      </c>
      <c r="D16" s="9">
        <v>526.51499999999987</v>
      </c>
      <c r="E16" s="9">
        <v>187.06</v>
      </c>
      <c r="F16" s="9">
        <v>210.58999999999997</v>
      </c>
    </row>
    <row r="17" spans="1:6" x14ac:dyDescent="0.3">
      <c r="A17" t="s">
        <v>6200</v>
      </c>
      <c r="B17" t="s">
        <v>6203</v>
      </c>
      <c r="C17" s="9">
        <v>47.25</v>
      </c>
      <c r="D17" s="9">
        <v>65.805000000000007</v>
      </c>
      <c r="E17" s="9">
        <v>274.67500000000001</v>
      </c>
      <c r="F17" s="9">
        <v>179.22</v>
      </c>
    </row>
    <row r="18" spans="1:6" x14ac:dyDescent="0.3">
      <c r="B18" t="s">
        <v>6204</v>
      </c>
      <c r="C18" s="9">
        <v>745.44999999999993</v>
      </c>
      <c r="D18" s="9">
        <v>428.88499999999999</v>
      </c>
      <c r="E18" s="9">
        <v>194.17499999999998</v>
      </c>
      <c r="F18" s="9">
        <v>429.82999999999993</v>
      </c>
    </row>
    <row r="19" spans="1:6" x14ac:dyDescent="0.3">
      <c r="B19" t="s">
        <v>6205</v>
      </c>
      <c r="C19" s="9">
        <v>130.47</v>
      </c>
      <c r="D19" s="9">
        <v>271.48500000000001</v>
      </c>
      <c r="E19" s="9">
        <v>281.20499999999998</v>
      </c>
      <c r="F19" s="9">
        <v>231.63000000000002</v>
      </c>
    </row>
    <row r="20" spans="1:6" x14ac:dyDescent="0.3">
      <c r="B20" t="s">
        <v>6206</v>
      </c>
      <c r="C20" s="9">
        <v>27</v>
      </c>
      <c r="D20" s="9">
        <v>347.26</v>
      </c>
      <c r="E20" s="9">
        <v>147.51</v>
      </c>
      <c r="F20" s="9">
        <v>240.04</v>
      </c>
    </row>
    <row r="21" spans="1:6" x14ac:dyDescent="0.3">
      <c r="B21" t="s">
        <v>6207</v>
      </c>
      <c r="C21" s="9">
        <v>255.11499999999995</v>
      </c>
      <c r="D21" s="9">
        <v>541.73</v>
      </c>
      <c r="E21" s="9">
        <v>83.43</v>
      </c>
      <c r="F21" s="9">
        <v>59.079999999999991</v>
      </c>
    </row>
    <row r="22" spans="1:6" x14ac:dyDescent="0.3">
      <c r="B22" t="s">
        <v>6208</v>
      </c>
      <c r="C22" s="9">
        <v>584.78999999999985</v>
      </c>
      <c r="D22" s="9">
        <v>357.42999999999995</v>
      </c>
      <c r="E22" s="9">
        <v>355.34</v>
      </c>
      <c r="F22" s="9">
        <v>140.88</v>
      </c>
    </row>
    <row r="23" spans="1:6" x14ac:dyDescent="0.3">
      <c r="B23" t="s">
        <v>6209</v>
      </c>
      <c r="C23" s="9">
        <v>430.62</v>
      </c>
      <c r="D23" s="9">
        <v>227.42500000000001</v>
      </c>
      <c r="E23" s="9">
        <v>236.315</v>
      </c>
      <c r="F23" s="9">
        <v>414.58499999999992</v>
      </c>
    </row>
    <row r="24" spans="1:6" x14ac:dyDescent="0.3">
      <c r="B24" t="s">
        <v>6210</v>
      </c>
      <c r="C24" s="9">
        <v>22.5</v>
      </c>
      <c r="D24" s="9">
        <v>77.72</v>
      </c>
      <c r="E24" s="9">
        <v>60.5</v>
      </c>
      <c r="F24" s="9">
        <v>139.67999999999998</v>
      </c>
    </row>
    <row r="25" spans="1:6" x14ac:dyDescent="0.3">
      <c r="B25" t="s">
        <v>6211</v>
      </c>
      <c r="C25" s="9">
        <v>126.14999999999999</v>
      </c>
      <c r="D25" s="9">
        <v>195.11</v>
      </c>
      <c r="E25" s="9">
        <v>89.13</v>
      </c>
      <c r="F25" s="9">
        <v>302.65999999999997</v>
      </c>
    </row>
    <row r="26" spans="1:6" x14ac:dyDescent="0.3">
      <c r="B26" t="s">
        <v>6212</v>
      </c>
      <c r="C26" s="9">
        <v>376.03</v>
      </c>
      <c r="D26" s="9">
        <v>523.24</v>
      </c>
      <c r="E26" s="9">
        <v>440.96499999999997</v>
      </c>
      <c r="F26" s="9">
        <v>174.46999999999997</v>
      </c>
    </row>
    <row r="27" spans="1:6" x14ac:dyDescent="0.3">
      <c r="B27" t="s">
        <v>6213</v>
      </c>
      <c r="C27" s="9">
        <v>515.17999999999995</v>
      </c>
      <c r="D27" s="9">
        <v>142.56</v>
      </c>
      <c r="E27" s="9">
        <v>347.03999999999996</v>
      </c>
      <c r="F27" s="9">
        <v>104.08499999999999</v>
      </c>
    </row>
    <row r="28" spans="1:6" x14ac:dyDescent="0.3">
      <c r="B28" t="s">
        <v>6214</v>
      </c>
      <c r="C28" s="9">
        <v>95.859999999999985</v>
      </c>
      <c r="D28" s="9">
        <v>484.76</v>
      </c>
      <c r="E28" s="9">
        <v>94.17</v>
      </c>
      <c r="F28" s="9">
        <v>77.10499999999999</v>
      </c>
    </row>
    <row r="29" spans="1:6" x14ac:dyDescent="0.3">
      <c r="A29" t="s">
        <v>6201</v>
      </c>
      <c r="B29" t="s">
        <v>6203</v>
      </c>
      <c r="C29" s="9">
        <v>258.34500000000003</v>
      </c>
      <c r="D29" s="9">
        <v>139.625</v>
      </c>
      <c r="E29" s="9">
        <v>279.52000000000004</v>
      </c>
      <c r="F29" s="9">
        <v>160.19499999999999</v>
      </c>
    </row>
    <row r="30" spans="1:6" x14ac:dyDescent="0.3">
      <c r="B30" t="s">
        <v>6204</v>
      </c>
      <c r="C30" s="9">
        <v>342.2</v>
      </c>
      <c r="D30" s="9">
        <v>284.24999999999994</v>
      </c>
      <c r="E30" s="9">
        <v>251.83</v>
      </c>
      <c r="F30" s="9">
        <v>80.550000000000011</v>
      </c>
    </row>
    <row r="31" spans="1:6" x14ac:dyDescent="0.3">
      <c r="B31" t="s">
        <v>6205</v>
      </c>
      <c r="C31" s="9">
        <v>418.30499999999989</v>
      </c>
      <c r="D31" s="9">
        <v>468.125</v>
      </c>
      <c r="E31" s="9">
        <v>405.05500000000006</v>
      </c>
      <c r="F31" s="9">
        <v>253.15499999999997</v>
      </c>
    </row>
    <row r="32" spans="1:6" x14ac:dyDescent="0.3">
      <c r="B32" t="s">
        <v>6206</v>
      </c>
      <c r="C32" s="9">
        <v>102.32999999999998</v>
      </c>
      <c r="D32" s="9">
        <v>242.14000000000001</v>
      </c>
      <c r="E32" s="9">
        <v>554.875</v>
      </c>
      <c r="F32" s="9">
        <v>106.23999999999998</v>
      </c>
    </row>
    <row r="33" spans="1:6" x14ac:dyDescent="0.3">
      <c r="B33" t="s">
        <v>6207</v>
      </c>
      <c r="C33" s="9">
        <v>234.71999999999997</v>
      </c>
      <c r="D33" s="9">
        <v>133.08000000000001</v>
      </c>
      <c r="E33" s="9">
        <v>267.2</v>
      </c>
      <c r="F33" s="9">
        <v>272.68999999999994</v>
      </c>
    </row>
    <row r="34" spans="1:6" x14ac:dyDescent="0.3">
      <c r="B34" t="s">
        <v>6208</v>
      </c>
      <c r="C34" s="9">
        <v>430.39</v>
      </c>
      <c r="D34" s="9">
        <v>136.20500000000001</v>
      </c>
      <c r="E34" s="9">
        <v>209.6</v>
      </c>
      <c r="F34" s="9">
        <v>88.334999999999994</v>
      </c>
    </row>
    <row r="35" spans="1:6" x14ac:dyDescent="0.3">
      <c r="B35" t="s">
        <v>6209</v>
      </c>
      <c r="C35" s="9">
        <v>109.005</v>
      </c>
      <c r="D35" s="9">
        <v>393.57499999999999</v>
      </c>
      <c r="E35" s="9">
        <v>61.034999999999997</v>
      </c>
      <c r="F35" s="9">
        <v>199.48999999999998</v>
      </c>
    </row>
    <row r="36" spans="1:6" x14ac:dyDescent="0.3">
      <c r="B36" t="s">
        <v>6210</v>
      </c>
      <c r="C36" s="9">
        <v>287.52499999999998</v>
      </c>
      <c r="D36" s="9">
        <v>288.67</v>
      </c>
      <c r="E36" s="9">
        <v>125.58</v>
      </c>
      <c r="F36" s="9">
        <v>374.13499999999999</v>
      </c>
    </row>
    <row r="37" spans="1:6" x14ac:dyDescent="0.3">
      <c r="B37" t="s">
        <v>6211</v>
      </c>
      <c r="C37" s="9">
        <v>840.92999999999984</v>
      </c>
      <c r="D37" s="9">
        <v>409.875</v>
      </c>
      <c r="E37" s="9">
        <v>171.32999999999998</v>
      </c>
      <c r="F37" s="9">
        <v>221.43999999999997</v>
      </c>
    </row>
    <row r="38" spans="1:6" x14ac:dyDescent="0.3">
      <c r="B38" t="s">
        <v>6212</v>
      </c>
      <c r="C38" s="9">
        <v>299.07</v>
      </c>
      <c r="D38" s="9">
        <v>260.32499999999999</v>
      </c>
      <c r="E38" s="9">
        <v>584.64</v>
      </c>
      <c r="F38" s="9">
        <v>256.36500000000001</v>
      </c>
    </row>
    <row r="39" spans="1:6" x14ac:dyDescent="0.3">
      <c r="B39" t="s">
        <v>6213</v>
      </c>
      <c r="C39" s="9">
        <v>323.32499999999999</v>
      </c>
      <c r="D39" s="9">
        <v>565.57000000000005</v>
      </c>
      <c r="E39" s="9">
        <v>537.80999999999995</v>
      </c>
      <c r="F39" s="9">
        <v>189.47499999999999</v>
      </c>
    </row>
    <row r="40" spans="1:6" x14ac:dyDescent="0.3">
      <c r="B40" t="s">
        <v>6214</v>
      </c>
      <c r="C40" s="9">
        <v>399.48499999999996</v>
      </c>
      <c r="D40" s="9">
        <v>148.19999999999999</v>
      </c>
      <c r="E40" s="9">
        <v>388.21999999999997</v>
      </c>
      <c r="F40" s="9">
        <v>212.07499999999999</v>
      </c>
    </row>
    <row r="41" spans="1:6" x14ac:dyDescent="0.3">
      <c r="A41" t="s">
        <v>6202</v>
      </c>
      <c r="B41" t="s">
        <v>6203</v>
      </c>
      <c r="C41" s="9">
        <v>112.69499999999999</v>
      </c>
      <c r="D41" s="9">
        <v>166.32</v>
      </c>
      <c r="E41" s="9">
        <v>843.71499999999992</v>
      </c>
      <c r="F41" s="9">
        <v>146.685</v>
      </c>
    </row>
    <row r="42" spans="1:6" x14ac:dyDescent="0.3">
      <c r="B42" t="s">
        <v>6204</v>
      </c>
      <c r="C42" s="9">
        <v>114.87999999999998</v>
      </c>
      <c r="D42" s="9">
        <v>133.815</v>
      </c>
      <c r="E42" s="9">
        <v>91.175000000000011</v>
      </c>
      <c r="F42" s="9">
        <v>53.759999999999991</v>
      </c>
    </row>
    <row r="43" spans="1:6" x14ac:dyDescent="0.3">
      <c r="B43" t="s">
        <v>6205</v>
      </c>
      <c r="C43" s="9">
        <v>277.76</v>
      </c>
      <c r="D43" s="9">
        <v>175.41</v>
      </c>
      <c r="E43" s="9">
        <v>462.50999999999993</v>
      </c>
      <c r="F43" s="9">
        <v>399.52499999999998</v>
      </c>
    </row>
    <row r="44" spans="1:6" x14ac:dyDescent="0.3">
      <c r="B44" t="s">
        <v>6206</v>
      </c>
      <c r="C44" s="9">
        <v>197.89499999999998</v>
      </c>
      <c r="D44" s="9">
        <v>289.755</v>
      </c>
      <c r="E44" s="9">
        <v>88.545000000000002</v>
      </c>
      <c r="F44" s="9">
        <v>200.25499999999997</v>
      </c>
    </row>
    <row r="45" spans="1:6" x14ac:dyDescent="0.3">
      <c r="B45" t="s">
        <v>6207</v>
      </c>
      <c r="C45" s="9">
        <v>193.11499999999998</v>
      </c>
      <c r="D45" s="9">
        <v>212.49499999999998</v>
      </c>
      <c r="E45" s="9">
        <v>292.29000000000002</v>
      </c>
      <c r="F45" s="9">
        <v>304.46999999999997</v>
      </c>
    </row>
    <row r="46" spans="1:6" x14ac:dyDescent="0.3">
      <c r="B46" t="s">
        <v>6208</v>
      </c>
      <c r="C46" s="9">
        <v>179.79</v>
      </c>
      <c r="D46" s="9">
        <v>426.2</v>
      </c>
      <c r="E46" s="9">
        <v>170.08999999999997</v>
      </c>
      <c r="F46" s="9">
        <v>379.31</v>
      </c>
    </row>
    <row r="47" spans="1:6" x14ac:dyDescent="0.3">
      <c r="B47" t="s">
        <v>6209</v>
      </c>
      <c r="C47" s="9">
        <v>247.28999999999996</v>
      </c>
      <c r="D47" s="9">
        <v>246.685</v>
      </c>
      <c r="E47" s="9">
        <v>271.05499999999995</v>
      </c>
      <c r="F47" s="9">
        <v>141.69999999999999</v>
      </c>
    </row>
    <row r="48" spans="1:6" x14ac:dyDescent="0.3">
      <c r="B48" t="s">
        <v>6210</v>
      </c>
      <c r="C48" s="9">
        <v>116.39499999999998</v>
      </c>
      <c r="D48" s="9">
        <v>41.25</v>
      </c>
      <c r="E48" s="9">
        <v>15.54</v>
      </c>
      <c r="F48" s="9">
        <v>71.06</v>
      </c>
    </row>
    <row r="49" spans="1:6" x14ac:dyDescent="0.3">
      <c r="A49" t="s">
        <v>6197</v>
      </c>
      <c r="C49" s="9">
        <v>11768.495000000003</v>
      </c>
      <c r="D49" s="9">
        <v>12306.440000000002</v>
      </c>
      <c r="E49" s="9">
        <v>12054.075000000003</v>
      </c>
      <c r="F49" s="9">
        <v>9005.244999999999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95" zoomScaleNormal="115" workbookViewId="0">
      <selection activeCell="J1" sqref="J1"/>
    </sheetView>
  </sheetViews>
  <sheetFormatPr defaultRowHeight="14.4" x14ac:dyDescent="0.3"/>
  <cols>
    <col min="1" max="1" width="15.5546875" bestFit="1" customWidth="1"/>
    <col min="2" max="2" width="17.5546875" bestFit="1" customWidth="1"/>
    <col min="3" max="3" width="14.109375" customWidth="1"/>
    <col min="4" max="4" width="12.109375" bestFit="1" customWidth="1"/>
    <col min="5" max="5" width="10.6640625" bestFit="1" customWidth="1"/>
    <col min="6" max="6" width="22" bestFit="1" customWidth="1"/>
    <col min="7" max="7" width="10.44140625" customWidth="1"/>
    <col min="8" max="8" width="11.88671875" bestFit="1" customWidth="1"/>
    <col min="9" max="9" width="13.33203125" bestFit="1" customWidth="1"/>
    <col min="10" max="10" width="12.5546875" bestFit="1" customWidth="1"/>
    <col min="11" max="11" width="6" bestFit="1" customWidth="1"/>
    <col min="12" max="12" width="10.77734375" customWidth="1"/>
    <col min="13" max="13" width="14.33203125" customWidth="1"/>
    <col min="14" max="14" width="18.88671875" bestFit="1" customWidth="1"/>
    <col min="15" max="15" width="18" bestFit="1"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6222</v>
      </c>
      <c r="P1" s="2"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IF(I2="Rob","Robusta",IF(I2="Exc","Excelsa",IF(I2="Ara","Arabica",IF(I2="Lib","Libercia",""))))</f>
        <v>Robusta</v>
      </c>
      <c r="O2" t="str">
        <f>IF(Coffee_Orders[[#This Row],[Roast Type]]="M","Medium",IF(Coffee_Orders[[#This Row],[Roast Type]]="L","Light",IF(Coffee_Orders[[#This Row],[Roast Type]]="D","Dark")))</f>
        <v>Medium</v>
      </c>
      <c r="P2" t="str">
        <f>_xlfn.XLOOKUP(Coffee_Orders[[#This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IF(I3="Rob","Robusta",IF(I3="Exc","Excelsa",IF(I3="Ara","Arabica",IF(I3="Lib","Libercia",""))))</f>
        <v>Excelsa</v>
      </c>
      <c r="O3" t="str">
        <f>IF(Coffee_Orders[[#This Row],[Roast Type]]="M","Medium",IF(Coffee_Orders[[#This Row],[Roast Type]]="L","Light",IF(Coffee_Orders[[#This Row],[Roast Type]]="D","Dark")))</f>
        <v>Medium</v>
      </c>
      <c r="P3" t="str">
        <f>_xlfn.XLOOKUP(Coffee_Orders[[#This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IF(Coffee_Orders[[#This Row],[Roast Type]]="M","Medium",IF(Coffee_Orders[[#This Row],[Roast Type]]="L","Light",IF(Coffee_Orders[[#This Row],[Roast Type]]="D","Dark")))</f>
        <v>Light</v>
      </c>
      <c r="P4" t="str">
        <f>_xlfn.XLOOKUP(Coffee_Orders[[#This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IF(Coffee_Orders[[#This Row],[Roast Type]]="M","Medium",IF(Coffee_Orders[[#This Row],[Roast Type]]="L","Light",IF(Coffee_Orders[[#This Row],[Roast Type]]="D","Dark")))</f>
        <v>Medium</v>
      </c>
      <c r="P5" t="str">
        <f>_xlfn.XLOOKUP(Coffee_Orders[[#This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IF(Coffee_Orders[[#This Row],[Roast Type]]="M","Medium",IF(Coffee_Orders[[#This Row],[Roast Type]]="L","Light",IF(Coffee_Orders[[#This Row],[Roast Type]]="D","Dark")))</f>
        <v>Light</v>
      </c>
      <c r="P6" t="str">
        <f>_xlfn.XLOOKUP(Coffee_Orders[[#This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Libercia</v>
      </c>
      <c r="O7" t="str">
        <f>IF(Coffee_Orders[[#This Row],[Roast Type]]="M","Medium",IF(Coffee_Orders[[#This Row],[Roast Type]]="L","Light",IF(Coffee_Orders[[#This Row],[Roast Type]]="D","Dark")))</f>
        <v>Dark</v>
      </c>
      <c r="P7" t="str">
        <f>_xlfn.XLOOKUP(Coffee_Orders[[#This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IF(Coffee_Orders[[#This Row],[Roast Type]]="M","Medium",IF(Coffee_Orders[[#This Row],[Roast Type]]="L","Light",IF(Coffee_Orders[[#This Row],[Roast Type]]="D","Dark")))</f>
        <v>Dark</v>
      </c>
      <c r="P8" t="str">
        <f>_xlfn.XLOOKUP(Coffee_Orders[[#This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Libercia</v>
      </c>
      <c r="O9" t="str">
        <f>IF(Coffee_Orders[[#This Row],[Roast Type]]="M","Medium",IF(Coffee_Orders[[#This Row],[Roast Type]]="L","Light",IF(Coffee_Orders[[#This Row],[Roast Type]]="D","Dark")))</f>
        <v>Light</v>
      </c>
      <c r="P9" t="str">
        <f>_xlfn.XLOOKUP(Coffee_Orders[[#This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IF(Coffee_Orders[[#This Row],[Roast Type]]="M","Medium",IF(Coffee_Orders[[#This Row],[Roast Type]]="L","Light",IF(Coffee_Orders[[#This Row],[Roast Type]]="D","Dark")))</f>
        <v>Medium</v>
      </c>
      <c r="P10" t="str">
        <f>_xlfn.XLOOKUP(Coffee_Orders[[#This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IF(Coffee_Orders[[#This Row],[Roast Type]]="M","Medium",IF(Coffee_Orders[[#This Row],[Roast Type]]="L","Light",IF(Coffee_Orders[[#This Row],[Roast Type]]="D","Dark")))</f>
        <v>Medium</v>
      </c>
      <c r="P11" t="str">
        <f>_xlfn.XLOOKUP(Coffee_Orders[[#This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IF(Coffee_Orders[[#This Row],[Roast Type]]="M","Medium",IF(Coffee_Orders[[#This Row],[Roast Type]]="L","Light",IF(Coffee_Orders[[#This Row],[Roast Type]]="D","Dark")))</f>
        <v>Dark</v>
      </c>
      <c r="P12" t="str">
        <f>_xlfn.XLOOKUP(Coffee_Orders[[#This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IF(Coffee_Orders[[#This Row],[Roast Type]]="M","Medium",IF(Coffee_Orders[[#This Row],[Roast Type]]="L","Light",IF(Coffee_Orders[[#This Row],[Roast Type]]="D","Dark")))</f>
        <v>Light</v>
      </c>
      <c r="P13" t="str">
        <f>_xlfn.XLOOKUP(Coffee_Orders[[#This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IF(Coffee_Orders[[#This Row],[Roast Type]]="M","Medium",IF(Coffee_Orders[[#This Row],[Roast Type]]="L","Light",IF(Coffee_Orders[[#This Row],[Roast Type]]="D","Dark")))</f>
        <v>Medium</v>
      </c>
      <c r="P14" t="str">
        <f>_xlfn.XLOOKUP(Coffee_Orders[[#This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IF(Coffee_Orders[[#This Row],[Roast Type]]="M","Medium",IF(Coffee_Orders[[#This Row],[Roast Type]]="L","Light",IF(Coffee_Orders[[#This Row],[Roast Type]]="D","Dark")))</f>
        <v>Dark</v>
      </c>
      <c r="P15" t="str">
        <f>_xlfn.XLOOKUP(Coffee_Orders[[#This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Libercia</v>
      </c>
      <c r="O16" t="str">
        <f>IF(Coffee_Orders[[#This Row],[Roast Type]]="M","Medium",IF(Coffee_Orders[[#This Row],[Roast Type]]="L","Light",IF(Coffee_Orders[[#This Row],[Roast Type]]="D","Dark")))</f>
        <v>Dark</v>
      </c>
      <c r="P16" t="str">
        <f>_xlfn.XLOOKUP(Coffee_Orders[[#This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IF(Coffee_Orders[[#This Row],[Roast Type]]="M","Medium",IF(Coffee_Orders[[#This Row],[Roast Type]]="L","Light",IF(Coffee_Orders[[#This Row],[Roast Type]]="D","Dark")))</f>
        <v>Medium</v>
      </c>
      <c r="P17" t="str">
        <f>_xlfn.XLOOKUP(Coffee_Orders[[#This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IF(Coffee_Orders[[#This Row],[Roast Type]]="M","Medium",IF(Coffee_Orders[[#This Row],[Roast Type]]="L","Light",IF(Coffee_Orders[[#This Row],[Roast Type]]="D","Dark")))</f>
        <v>Medium</v>
      </c>
      <c r="P18" t="str">
        <f>_xlfn.XLOOKUP(Coffee_Orders[[#This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IF(Coffee_Orders[[#This Row],[Roast Type]]="M","Medium",IF(Coffee_Orders[[#This Row],[Roast Type]]="L","Light",IF(Coffee_Orders[[#This Row],[Roast Type]]="D","Dark")))</f>
        <v>Light</v>
      </c>
      <c r="P19" t="str">
        <f>_xlfn.XLOOKUP(Coffee_Orders[[#This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IF(Coffee_Orders[[#This Row],[Roast Type]]="M","Medium",IF(Coffee_Orders[[#This Row],[Roast Type]]="L","Light",IF(Coffee_Orders[[#This Row],[Roast Type]]="D","Dark")))</f>
        <v>Dark</v>
      </c>
      <c r="P20" t="str">
        <f>_xlfn.XLOOKUP(Coffee_Orders[[#This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IF(Coffee_Orders[[#This Row],[Roast Type]]="M","Medium",IF(Coffee_Orders[[#This Row],[Roast Type]]="L","Light",IF(Coffee_Orders[[#This Row],[Roast Type]]="D","Dark")))</f>
        <v>Medium</v>
      </c>
      <c r="P21" t="str">
        <f>_xlfn.XLOOKUP(Coffee_Orders[[#This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IF(Coffee_Orders[[#This Row],[Roast Type]]="M","Medium",IF(Coffee_Orders[[#This Row],[Roast Type]]="L","Light",IF(Coffee_Orders[[#This Row],[Roast Type]]="D","Dark")))</f>
        <v>Dark</v>
      </c>
      <c r="P22" t="str">
        <f>_xlfn.XLOOKUP(Coffee_Orders[[#This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IF(Coffee_Orders[[#This Row],[Roast Type]]="M","Medium",IF(Coffee_Orders[[#This Row],[Roast Type]]="L","Light",IF(Coffee_Orders[[#This Row],[Roast Type]]="D","Dark")))</f>
        <v>Dark</v>
      </c>
      <c r="P23" t="str">
        <f>_xlfn.XLOOKUP(Coffee_Orders[[#This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IF(Coffee_Orders[[#This Row],[Roast Type]]="M","Medium",IF(Coffee_Orders[[#This Row],[Roast Type]]="L","Light",IF(Coffee_Orders[[#This Row],[Roast Type]]="D","Dark")))</f>
        <v>Medium</v>
      </c>
      <c r="P24" t="str">
        <f>_xlfn.XLOOKUP(Coffee_Orders[[#This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IF(Coffee_Orders[[#This Row],[Roast Type]]="M","Medium",IF(Coffee_Orders[[#This Row],[Roast Type]]="L","Light",IF(Coffee_Orders[[#This Row],[Roast Type]]="D","Dark")))</f>
        <v>Dark</v>
      </c>
      <c r="P25" t="str">
        <f>_xlfn.XLOOKUP(Coffee_Orders[[#This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IF(Coffee_Orders[[#This Row],[Roast Type]]="M","Medium",IF(Coffee_Orders[[#This Row],[Roast Type]]="L","Light",IF(Coffee_Orders[[#This Row],[Roast Type]]="D","Dark")))</f>
        <v>Medium</v>
      </c>
      <c r="P26" t="str">
        <f>_xlfn.XLOOKUP(Coffee_Orders[[#This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IF(Coffee_Orders[[#This Row],[Roast Type]]="M","Medium",IF(Coffee_Orders[[#This Row],[Roast Type]]="L","Light",IF(Coffee_Orders[[#This Row],[Roast Type]]="D","Dark")))</f>
        <v>Medium</v>
      </c>
      <c r="P27" t="str">
        <f>_xlfn.XLOOKUP(Coffee_Orders[[#This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IF(Coffee_Orders[[#This Row],[Roast Type]]="M","Medium",IF(Coffee_Orders[[#This Row],[Roast Type]]="L","Light",IF(Coffee_Orders[[#This Row],[Roast Type]]="D","Dark")))</f>
        <v>Medium</v>
      </c>
      <c r="P28" t="str">
        <f>_xlfn.XLOOKUP(Coffee_Orders[[#This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IF(Coffee_Orders[[#This Row],[Roast Type]]="M","Medium",IF(Coffee_Orders[[#This Row],[Roast Type]]="L","Light",IF(Coffee_Orders[[#This Row],[Roast Type]]="D","Dark")))</f>
        <v>Medium</v>
      </c>
      <c r="P29" t="str">
        <f>_xlfn.XLOOKUP(Coffee_Orders[[#This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IF(Coffee_Orders[[#This Row],[Roast Type]]="M","Medium",IF(Coffee_Orders[[#This Row],[Roast Type]]="L","Light",IF(Coffee_Orders[[#This Row],[Roast Type]]="D","Dark")))</f>
        <v>Dark</v>
      </c>
      <c r="P30" t="str">
        <f>_xlfn.XLOOKUP(Coffee_Orders[[#This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IF(Coffee_Orders[[#This Row],[Roast Type]]="M","Medium",IF(Coffee_Orders[[#This Row],[Roast Type]]="L","Light",IF(Coffee_Orders[[#This Row],[Roast Type]]="D","Dark")))</f>
        <v>Dark</v>
      </c>
      <c r="P31" t="str">
        <f>_xlfn.XLOOKUP(Coffee_Orders[[#This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Libercia</v>
      </c>
      <c r="O32" t="str">
        <f>IF(Coffee_Orders[[#This Row],[Roast Type]]="M","Medium",IF(Coffee_Orders[[#This Row],[Roast Type]]="L","Light",IF(Coffee_Orders[[#This Row],[Roast Type]]="D","Dark")))</f>
        <v>Medium</v>
      </c>
      <c r="P32" t="str">
        <f>_xlfn.XLOOKUP(Coffee_Orders[[#This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IF(Coffee_Orders[[#This Row],[Roast Type]]="M","Medium",IF(Coffee_Orders[[#This Row],[Roast Type]]="L","Light",IF(Coffee_Orders[[#This Row],[Roast Type]]="D","Dark")))</f>
        <v>Dark</v>
      </c>
      <c r="P33" t="str">
        <f>_xlfn.XLOOKUP(Coffee_Orders[[#This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Libercia</v>
      </c>
      <c r="O34" t="str">
        <f>IF(Coffee_Orders[[#This Row],[Roast Type]]="M","Medium",IF(Coffee_Orders[[#This Row],[Roast Type]]="L","Light",IF(Coffee_Orders[[#This Row],[Roast Type]]="D","Dark")))</f>
        <v>Medium</v>
      </c>
      <c r="P34" t="str">
        <f>_xlfn.XLOOKUP(Coffee_Orders[[#This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Libercia</v>
      </c>
      <c r="O35" t="str">
        <f>IF(Coffee_Orders[[#This Row],[Roast Type]]="M","Medium",IF(Coffee_Orders[[#This Row],[Roast Type]]="L","Light",IF(Coffee_Orders[[#This Row],[Roast Type]]="D","Dark")))</f>
        <v>Light</v>
      </c>
      <c r="P35" t="str">
        <f>_xlfn.XLOOKUP(Coffee_Orders[[#This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Libercia</v>
      </c>
      <c r="O36" t="str">
        <f>IF(Coffee_Orders[[#This Row],[Roast Type]]="M","Medium",IF(Coffee_Orders[[#This Row],[Roast Type]]="L","Light",IF(Coffee_Orders[[#This Row],[Roast Type]]="D","Dark")))</f>
        <v>Light</v>
      </c>
      <c r="P36" t="str">
        <f>_xlfn.XLOOKUP(Coffee_Orders[[#This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IF(Coffee_Orders[[#This Row],[Roast Type]]="M","Medium",IF(Coffee_Orders[[#This Row],[Roast Type]]="L","Light",IF(Coffee_Orders[[#This Row],[Roast Type]]="D","Dark")))</f>
        <v>Dark</v>
      </c>
      <c r="P37" t="str">
        <f>_xlfn.XLOOKUP(Coffee_Orders[[#This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Libercia</v>
      </c>
      <c r="O38" t="str">
        <f>IF(Coffee_Orders[[#This Row],[Roast Type]]="M","Medium",IF(Coffee_Orders[[#This Row],[Roast Type]]="L","Light",IF(Coffee_Orders[[#This Row],[Roast Type]]="D","Dark")))</f>
        <v>Medium</v>
      </c>
      <c r="P38" t="str">
        <f>_xlfn.XLOOKUP(Coffee_Orders[[#This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Libercia</v>
      </c>
      <c r="O39" t="str">
        <f>IF(Coffee_Orders[[#This Row],[Roast Type]]="M","Medium",IF(Coffee_Orders[[#This Row],[Roast Type]]="L","Light",IF(Coffee_Orders[[#This Row],[Roast Type]]="D","Dark")))</f>
        <v>Light</v>
      </c>
      <c r="P39" t="str">
        <f>_xlfn.XLOOKUP(Coffee_Orders[[#This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IF(Coffee_Orders[[#This Row],[Roast Type]]="M","Medium",IF(Coffee_Orders[[#This Row],[Roast Type]]="L","Light",IF(Coffee_Orders[[#This Row],[Roast Type]]="D","Dark")))</f>
        <v>Medium</v>
      </c>
      <c r="P40" t="str">
        <f>_xlfn.XLOOKUP(Coffee_Orders[[#This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IF(Coffee_Orders[[#This Row],[Roast Type]]="M","Medium",IF(Coffee_Orders[[#This Row],[Roast Type]]="L","Light",IF(Coffee_Orders[[#This Row],[Roast Type]]="D","Dark")))</f>
        <v>Medium</v>
      </c>
      <c r="P41" t="str">
        <f>_xlfn.XLOOKUP(Coffee_Orders[[#This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Libercia</v>
      </c>
      <c r="O42" t="str">
        <f>IF(Coffee_Orders[[#This Row],[Roast Type]]="M","Medium",IF(Coffee_Orders[[#This Row],[Roast Type]]="L","Light",IF(Coffee_Orders[[#This Row],[Roast Type]]="D","Dark")))</f>
        <v>Medium</v>
      </c>
      <c r="P42" t="str">
        <f>_xlfn.XLOOKUP(Coffee_Orders[[#This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IF(Coffee_Orders[[#This Row],[Roast Type]]="M","Medium",IF(Coffee_Orders[[#This Row],[Roast Type]]="L","Light",IF(Coffee_Orders[[#This Row],[Roast Type]]="D","Dark")))</f>
        <v>Dark</v>
      </c>
      <c r="P43" t="str">
        <f>_xlfn.XLOOKUP(Coffee_Orders[[#This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IF(Coffee_Orders[[#This Row],[Roast Type]]="M","Medium",IF(Coffee_Orders[[#This Row],[Roast Type]]="L","Light",IF(Coffee_Orders[[#This Row],[Roast Type]]="D","Dark")))</f>
        <v>Dark</v>
      </c>
      <c r="P44" t="str">
        <f>_xlfn.XLOOKUP(Coffee_Orders[[#This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Libercia</v>
      </c>
      <c r="O45" t="str">
        <f>IF(Coffee_Orders[[#This Row],[Roast Type]]="M","Medium",IF(Coffee_Orders[[#This Row],[Roast Type]]="L","Light",IF(Coffee_Orders[[#This Row],[Roast Type]]="D","Dark")))</f>
        <v>Light</v>
      </c>
      <c r="P45" t="str">
        <f>_xlfn.XLOOKUP(Coffee_Orders[[#This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IF(Coffee_Orders[[#This Row],[Roast Type]]="M","Medium",IF(Coffee_Orders[[#This Row],[Roast Type]]="L","Light",IF(Coffee_Orders[[#This Row],[Roast Type]]="D","Dark")))</f>
        <v>Medium</v>
      </c>
      <c r="P46" t="str">
        <f>_xlfn.XLOOKUP(Coffee_Orders[[#This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Libercia</v>
      </c>
      <c r="O47" t="str">
        <f>IF(Coffee_Orders[[#This Row],[Roast Type]]="M","Medium",IF(Coffee_Orders[[#This Row],[Roast Type]]="L","Light",IF(Coffee_Orders[[#This Row],[Roast Type]]="D","Dark")))</f>
        <v>Dark</v>
      </c>
      <c r="P47" t="str">
        <f>_xlfn.XLOOKUP(Coffee_Orders[[#This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IF(Coffee_Orders[[#This Row],[Roast Type]]="M","Medium",IF(Coffee_Orders[[#This Row],[Roast Type]]="L","Light",IF(Coffee_Orders[[#This Row],[Roast Type]]="D","Dark")))</f>
        <v>Medium</v>
      </c>
      <c r="P48" t="str">
        <f>_xlfn.XLOOKUP(Coffee_Orders[[#This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IF(Coffee_Orders[[#This Row],[Roast Type]]="M","Medium",IF(Coffee_Orders[[#This Row],[Roast Type]]="L","Light",IF(Coffee_Orders[[#This Row],[Roast Type]]="D","Dark")))</f>
        <v>Light</v>
      </c>
      <c r="P49" t="str">
        <f>_xlfn.XLOOKUP(Coffee_Orders[[#This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IF(Coffee_Orders[[#This Row],[Roast Type]]="M","Medium",IF(Coffee_Orders[[#This Row],[Roast Type]]="L","Light",IF(Coffee_Orders[[#This Row],[Roast Type]]="D","Dark")))</f>
        <v>Dark</v>
      </c>
      <c r="P50" t="str">
        <f>_xlfn.XLOOKUP(Coffee_Orders[[#This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IF(Coffee_Orders[[#This Row],[Roast Type]]="M","Medium",IF(Coffee_Orders[[#This Row],[Roast Type]]="L","Light",IF(Coffee_Orders[[#This Row],[Roast Type]]="D","Dark")))</f>
        <v>Light</v>
      </c>
      <c r="P51" t="str">
        <f>_xlfn.XLOOKUP(Coffee_Orders[[#This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Libercia</v>
      </c>
      <c r="O52" t="str">
        <f>IF(Coffee_Orders[[#This Row],[Roast Type]]="M","Medium",IF(Coffee_Orders[[#This Row],[Roast Type]]="L","Light",IF(Coffee_Orders[[#This Row],[Roast Type]]="D","Dark")))</f>
        <v>Dark</v>
      </c>
      <c r="P52" t="str">
        <f>_xlfn.XLOOKUP(Coffee_Orders[[#This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Libercia</v>
      </c>
      <c r="O53" t="str">
        <f>IF(Coffee_Orders[[#This Row],[Roast Type]]="M","Medium",IF(Coffee_Orders[[#This Row],[Roast Type]]="L","Light",IF(Coffee_Orders[[#This Row],[Roast Type]]="D","Dark")))</f>
        <v>Light</v>
      </c>
      <c r="P53" t="str">
        <f>_xlfn.XLOOKUP(Coffee_Orders[[#This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IF(Coffee_Orders[[#This Row],[Roast Type]]="M","Medium",IF(Coffee_Orders[[#This Row],[Roast Type]]="L","Light",IF(Coffee_Orders[[#This Row],[Roast Type]]="D","Dark")))</f>
        <v>Medium</v>
      </c>
      <c r="P54" t="str">
        <f>_xlfn.XLOOKUP(Coffee_Orders[[#This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Libercia</v>
      </c>
      <c r="O55" t="str">
        <f>IF(Coffee_Orders[[#This Row],[Roast Type]]="M","Medium",IF(Coffee_Orders[[#This Row],[Roast Type]]="L","Light",IF(Coffee_Orders[[#This Row],[Roast Type]]="D","Dark")))</f>
        <v>Light</v>
      </c>
      <c r="P55" t="str">
        <f>_xlfn.XLOOKUP(Coffee_Orders[[#This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Libercia</v>
      </c>
      <c r="O56" t="str">
        <f>IF(Coffee_Orders[[#This Row],[Roast Type]]="M","Medium",IF(Coffee_Orders[[#This Row],[Roast Type]]="L","Light",IF(Coffee_Orders[[#This Row],[Roast Type]]="D","Dark")))</f>
        <v>Medium</v>
      </c>
      <c r="P56" t="str">
        <f>_xlfn.XLOOKUP(Coffee_Orders[[#This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Libercia</v>
      </c>
      <c r="O57" t="str">
        <f>IF(Coffee_Orders[[#This Row],[Roast Type]]="M","Medium",IF(Coffee_Orders[[#This Row],[Roast Type]]="L","Light",IF(Coffee_Orders[[#This Row],[Roast Type]]="D","Dark")))</f>
        <v>Light</v>
      </c>
      <c r="P57" t="str">
        <f>_xlfn.XLOOKUP(Coffee_Orders[[#This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IF(Coffee_Orders[[#This Row],[Roast Type]]="M","Medium",IF(Coffee_Orders[[#This Row],[Roast Type]]="L","Light",IF(Coffee_Orders[[#This Row],[Roast Type]]="D","Dark")))</f>
        <v>Dark</v>
      </c>
      <c r="P58" t="str">
        <f>_xlfn.XLOOKUP(Coffee_Orders[[#This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IF(Coffee_Orders[[#This Row],[Roast Type]]="M","Medium",IF(Coffee_Orders[[#This Row],[Roast Type]]="L","Light",IF(Coffee_Orders[[#This Row],[Roast Type]]="D","Dark")))</f>
        <v>Light</v>
      </c>
      <c r="P59" t="str">
        <f>_xlfn.XLOOKUP(Coffee_Orders[[#This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Libercia</v>
      </c>
      <c r="O60" t="str">
        <f>IF(Coffee_Orders[[#This Row],[Roast Type]]="M","Medium",IF(Coffee_Orders[[#This Row],[Roast Type]]="L","Light",IF(Coffee_Orders[[#This Row],[Roast Type]]="D","Dark")))</f>
        <v>Dark</v>
      </c>
      <c r="P60" t="str">
        <f>_xlfn.XLOOKUP(Coffee_Orders[[#This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Libercia</v>
      </c>
      <c r="O61" t="str">
        <f>IF(Coffee_Orders[[#This Row],[Roast Type]]="M","Medium",IF(Coffee_Orders[[#This Row],[Roast Type]]="L","Light",IF(Coffee_Orders[[#This Row],[Roast Type]]="D","Dark")))</f>
        <v>Medium</v>
      </c>
      <c r="P61" t="str">
        <f>_xlfn.XLOOKUP(Coffee_Orders[[#This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IF(Coffee_Orders[[#This Row],[Roast Type]]="M","Medium",IF(Coffee_Orders[[#This Row],[Roast Type]]="L","Light",IF(Coffee_Orders[[#This Row],[Roast Type]]="D","Dark")))</f>
        <v>Dark</v>
      </c>
      <c r="P62" t="str">
        <f>_xlfn.XLOOKUP(Coffee_Orders[[#This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IF(Coffee_Orders[[#This Row],[Roast Type]]="M","Medium",IF(Coffee_Orders[[#This Row],[Roast Type]]="L","Light",IF(Coffee_Orders[[#This Row],[Roast Type]]="D","Dark")))</f>
        <v>Dark</v>
      </c>
      <c r="P63" t="str">
        <f>_xlfn.XLOOKUP(Coffee_Orders[[#This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Libercia</v>
      </c>
      <c r="O64" t="str">
        <f>IF(Coffee_Orders[[#This Row],[Roast Type]]="M","Medium",IF(Coffee_Orders[[#This Row],[Roast Type]]="L","Light",IF(Coffee_Orders[[#This Row],[Roast Type]]="D","Dark")))</f>
        <v>Light</v>
      </c>
      <c r="P64" t="str">
        <f>_xlfn.XLOOKUP(Coffee_Orders[[#This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IF(Coffee_Orders[[#This Row],[Roast Type]]="M","Medium",IF(Coffee_Orders[[#This Row],[Roast Type]]="L","Light",IF(Coffee_Orders[[#This Row],[Roast Type]]="D","Dark")))</f>
        <v>Medium</v>
      </c>
      <c r="P65" t="str">
        <f>_xlfn.XLOOKUP(Coffee_Orders[[#This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IF(Coffee_Orders[[#This Row],[Roast Type]]="M","Medium",IF(Coffee_Orders[[#This Row],[Roast Type]]="L","Light",IF(Coffee_Orders[[#This Row],[Roast Type]]="D","Dark")))</f>
        <v>Medium</v>
      </c>
      <c r="P66" t="str">
        <f>_xlfn.XLOOKUP(Coffee_Orders[[#This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2">L67*E67</f>
        <v>82.339999999999989</v>
      </c>
      <c r="N67" t="str">
        <f t="shared" ref="N67:N130" si="3">IF(I67="Rob","Robusta",IF(I67="Exc","Excelsa",IF(I67="Ara","Arabica",IF(I67="Lib","Libercia",""))))</f>
        <v>Robusta</v>
      </c>
      <c r="O67" t="str">
        <f>IF(Coffee_Orders[[#This Row],[Roast Type]]="M","Medium",IF(Coffee_Orders[[#This Row],[Roast Type]]="L","Light",IF(Coffee_Orders[[#This Row],[Roast Type]]="D","Dark")))</f>
        <v>Dark</v>
      </c>
      <c r="P67" t="str">
        <f>_xlfn.XLOOKUP(Coffee_Orders[[#This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2"/>
        <v>7.169999999999999</v>
      </c>
      <c r="N68" t="str">
        <f t="shared" si="3"/>
        <v>Robusta</v>
      </c>
      <c r="O68" t="str">
        <f>IF(Coffee_Orders[[#This Row],[Roast Type]]="M","Medium",IF(Coffee_Orders[[#This Row],[Roast Type]]="L","Light",IF(Coffee_Orders[[#This Row],[Roast Type]]="D","Dark")))</f>
        <v>Light</v>
      </c>
      <c r="P68" t="str">
        <f>_xlfn.XLOOKUP(Coffee_Orders[[#This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2"/>
        <v>9.51</v>
      </c>
      <c r="N69" t="str">
        <f t="shared" si="3"/>
        <v>Libercia</v>
      </c>
      <c r="O69" t="str">
        <f>IF(Coffee_Orders[[#This Row],[Roast Type]]="M","Medium",IF(Coffee_Orders[[#This Row],[Roast Type]]="L","Light",IF(Coffee_Orders[[#This Row],[Roast Type]]="D","Dark")))</f>
        <v>Light</v>
      </c>
      <c r="P69" t="str">
        <f>_xlfn.XLOOKUP(Coffee_Orders[[#This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2"/>
        <v>2.9849999999999999</v>
      </c>
      <c r="N70" t="str">
        <f t="shared" si="3"/>
        <v>Robusta</v>
      </c>
      <c r="O70" t="str">
        <f>IF(Coffee_Orders[[#This Row],[Roast Type]]="M","Medium",IF(Coffee_Orders[[#This Row],[Roast Type]]="L","Light",IF(Coffee_Orders[[#This Row],[Roast Type]]="D","Dark")))</f>
        <v>Medium</v>
      </c>
      <c r="P70" t="str">
        <f>_xlfn.XLOOKUP(Coffee_Orders[[#This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2"/>
        <v>59.699999999999996</v>
      </c>
      <c r="N71" t="str">
        <f t="shared" si="3"/>
        <v>Robusta</v>
      </c>
      <c r="O71" t="str">
        <f>IF(Coffee_Orders[[#This Row],[Roast Type]]="M","Medium",IF(Coffee_Orders[[#This Row],[Roast Type]]="L","Light",IF(Coffee_Orders[[#This Row],[Roast Type]]="D","Dark")))</f>
        <v>Medium</v>
      </c>
      <c r="P71" t="str">
        <f>_xlfn.XLOOKUP(Coffee_Orders[[#This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2"/>
        <v>136.61999999999998</v>
      </c>
      <c r="N72" t="str">
        <f t="shared" si="3"/>
        <v>Excelsa</v>
      </c>
      <c r="O72" t="str">
        <f>IF(Coffee_Orders[[#This Row],[Roast Type]]="M","Medium",IF(Coffee_Orders[[#This Row],[Roast Type]]="L","Light",IF(Coffee_Orders[[#This Row],[Roast Type]]="D","Dark")))</f>
        <v>Light</v>
      </c>
      <c r="P72" t="str">
        <f>_xlfn.XLOOKUP(Coffee_Orders[[#This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2"/>
        <v>9.51</v>
      </c>
      <c r="N73" t="str">
        <f t="shared" si="3"/>
        <v>Libercia</v>
      </c>
      <c r="O73" t="str">
        <f>IF(Coffee_Orders[[#This Row],[Roast Type]]="M","Medium",IF(Coffee_Orders[[#This Row],[Roast Type]]="L","Light",IF(Coffee_Orders[[#This Row],[Roast Type]]="D","Dark")))</f>
        <v>Light</v>
      </c>
      <c r="P73" t="str">
        <f>_xlfn.XLOOKUP(Coffee_Orders[[#This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2"/>
        <v>77.624999999999986</v>
      </c>
      <c r="N74" t="str">
        <f t="shared" si="3"/>
        <v>Arabica</v>
      </c>
      <c r="O74" t="str">
        <f>IF(Coffee_Orders[[#This Row],[Roast Type]]="M","Medium",IF(Coffee_Orders[[#This Row],[Roast Type]]="L","Light",IF(Coffee_Orders[[#This Row],[Roast Type]]="D","Dark")))</f>
        <v>Medium</v>
      </c>
      <c r="P74" t="str">
        <f>_xlfn.XLOOKUP(Coffee_Orders[[#This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2"/>
        <v>21.825000000000003</v>
      </c>
      <c r="N75" t="str">
        <f t="shared" si="3"/>
        <v>Libercia</v>
      </c>
      <c r="O75" t="str">
        <f>IF(Coffee_Orders[[#This Row],[Roast Type]]="M","Medium",IF(Coffee_Orders[[#This Row],[Roast Type]]="L","Light",IF(Coffee_Orders[[#This Row],[Roast Type]]="D","Dark")))</f>
        <v>Medium</v>
      </c>
      <c r="P75" t="str">
        <f>_xlfn.XLOOKUP(Coffee_Orders[[#This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2"/>
        <v>17.82</v>
      </c>
      <c r="N76" t="str">
        <f t="shared" si="3"/>
        <v>Excelsa</v>
      </c>
      <c r="O76" t="str">
        <f>IF(Coffee_Orders[[#This Row],[Roast Type]]="M","Medium",IF(Coffee_Orders[[#This Row],[Roast Type]]="L","Light",IF(Coffee_Orders[[#This Row],[Roast Type]]="D","Dark")))</f>
        <v>Light</v>
      </c>
      <c r="P76" t="str">
        <f>_xlfn.XLOOKUP(Coffee_Orders[[#This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2"/>
        <v>53.699999999999996</v>
      </c>
      <c r="N77" t="str">
        <f t="shared" si="3"/>
        <v>Robusta</v>
      </c>
      <c r="O77" t="str">
        <f>IF(Coffee_Orders[[#This Row],[Roast Type]]="M","Medium",IF(Coffee_Orders[[#This Row],[Roast Type]]="L","Light",IF(Coffee_Orders[[#This Row],[Roast Type]]="D","Dark")))</f>
        <v>Dark</v>
      </c>
      <c r="P77" t="str">
        <f>_xlfn.XLOOKUP(Coffee_Orders[[#This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2"/>
        <v>3.5849999999999995</v>
      </c>
      <c r="N78" t="str">
        <f t="shared" si="3"/>
        <v>Robusta</v>
      </c>
      <c r="O78" t="str">
        <f>IF(Coffee_Orders[[#This Row],[Roast Type]]="M","Medium",IF(Coffee_Orders[[#This Row],[Roast Type]]="L","Light",IF(Coffee_Orders[[#This Row],[Roast Type]]="D","Dark")))</f>
        <v>Light</v>
      </c>
      <c r="P78" t="str">
        <f>_xlfn.XLOOKUP(Coffee_Orders[[#This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2"/>
        <v>7.29</v>
      </c>
      <c r="N79" t="str">
        <f t="shared" si="3"/>
        <v>Excelsa</v>
      </c>
      <c r="O79" t="str">
        <f>IF(Coffee_Orders[[#This Row],[Roast Type]]="M","Medium",IF(Coffee_Orders[[#This Row],[Roast Type]]="L","Light",IF(Coffee_Orders[[#This Row],[Roast Type]]="D","Dark")))</f>
        <v>Dark</v>
      </c>
      <c r="P79" t="str">
        <f>_xlfn.XLOOKUP(Coffee_Orders[[#This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2"/>
        <v>40.5</v>
      </c>
      <c r="N80" t="str">
        <f t="shared" si="3"/>
        <v>Arabica</v>
      </c>
      <c r="O80" t="str">
        <f>IF(Coffee_Orders[[#This Row],[Roast Type]]="M","Medium",IF(Coffee_Orders[[#This Row],[Roast Type]]="L","Light",IF(Coffee_Orders[[#This Row],[Roast Type]]="D","Dark")))</f>
        <v>Medium</v>
      </c>
      <c r="P80" t="str">
        <f>_xlfn.XLOOKUP(Coffee_Orders[[#This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2"/>
        <v>47.8</v>
      </c>
      <c r="N81" t="str">
        <f t="shared" si="3"/>
        <v>Robusta</v>
      </c>
      <c r="O81" t="str">
        <f>IF(Coffee_Orders[[#This Row],[Roast Type]]="M","Medium",IF(Coffee_Orders[[#This Row],[Roast Type]]="L","Light",IF(Coffee_Orders[[#This Row],[Roast Type]]="D","Dark")))</f>
        <v>Light</v>
      </c>
      <c r="P81" t="str">
        <f>_xlfn.XLOOKUP(Coffee_Orders[[#This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2"/>
        <v>38.849999999999994</v>
      </c>
      <c r="N82" t="str">
        <f t="shared" si="3"/>
        <v>Arabica</v>
      </c>
      <c r="O82" t="str">
        <f>IF(Coffee_Orders[[#This Row],[Roast Type]]="M","Medium",IF(Coffee_Orders[[#This Row],[Roast Type]]="L","Light",IF(Coffee_Orders[[#This Row],[Roast Type]]="D","Dark")))</f>
        <v>Light</v>
      </c>
      <c r="P82" t="str">
        <f>_xlfn.XLOOKUP(Coffee_Orders[[#This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2"/>
        <v>109.36499999999999</v>
      </c>
      <c r="N83" t="str">
        <f t="shared" si="3"/>
        <v>Libercia</v>
      </c>
      <c r="O83" t="str">
        <f>IF(Coffee_Orders[[#This Row],[Roast Type]]="M","Medium",IF(Coffee_Orders[[#This Row],[Roast Type]]="L","Light",IF(Coffee_Orders[[#This Row],[Roast Type]]="D","Dark")))</f>
        <v>Light</v>
      </c>
      <c r="P83" t="str">
        <f>_xlfn.XLOOKUP(Coffee_Orders[[#This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2"/>
        <v>100.39499999999998</v>
      </c>
      <c r="N84" t="str">
        <f t="shared" si="3"/>
        <v>Libercia</v>
      </c>
      <c r="O84" t="str">
        <f>IF(Coffee_Orders[[#This Row],[Roast Type]]="M","Medium",IF(Coffee_Orders[[#This Row],[Roast Type]]="L","Light",IF(Coffee_Orders[[#This Row],[Roast Type]]="D","Dark")))</f>
        <v>Medium</v>
      </c>
      <c r="P84" t="str">
        <f>_xlfn.XLOOKUP(Coffee_Orders[[#This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2"/>
        <v>82.339999999999989</v>
      </c>
      <c r="N85" t="str">
        <f t="shared" si="3"/>
        <v>Robusta</v>
      </c>
      <c r="O85" t="str">
        <f>IF(Coffee_Orders[[#This Row],[Roast Type]]="M","Medium",IF(Coffee_Orders[[#This Row],[Roast Type]]="L","Light",IF(Coffee_Orders[[#This Row],[Roast Type]]="D","Dark")))</f>
        <v>Dark</v>
      </c>
      <c r="P85" t="str">
        <f>_xlfn.XLOOKUP(Coffee_Orders[[#This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2"/>
        <v>9.51</v>
      </c>
      <c r="N86" t="str">
        <f t="shared" si="3"/>
        <v>Libercia</v>
      </c>
      <c r="O86" t="str">
        <f>IF(Coffee_Orders[[#This Row],[Roast Type]]="M","Medium",IF(Coffee_Orders[[#This Row],[Roast Type]]="L","Light",IF(Coffee_Orders[[#This Row],[Roast Type]]="D","Dark")))</f>
        <v>Light</v>
      </c>
      <c r="P86" t="str">
        <f>_xlfn.XLOOKUP(Coffee_Orders[[#This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2"/>
        <v>89.35499999999999</v>
      </c>
      <c r="N87" t="str">
        <f t="shared" si="3"/>
        <v>Arabica</v>
      </c>
      <c r="O87" t="str">
        <f>IF(Coffee_Orders[[#This Row],[Roast Type]]="M","Medium",IF(Coffee_Orders[[#This Row],[Roast Type]]="L","Light",IF(Coffee_Orders[[#This Row],[Roast Type]]="D","Dark")))</f>
        <v>Light</v>
      </c>
      <c r="P87" t="str">
        <f>_xlfn.XLOOKUP(Coffee_Orders[[#This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2"/>
        <v>11.94</v>
      </c>
      <c r="N88" t="str">
        <f t="shared" si="3"/>
        <v>Arabica</v>
      </c>
      <c r="O88" t="str">
        <f>IF(Coffee_Orders[[#This Row],[Roast Type]]="M","Medium",IF(Coffee_Orders[[#This Row],[Roast Type]]="L","Light",IF(Coffee_Orders[[#This Row],[Roast Type]]="D","Dark")))</f>
        <v>Dark</v>
      </c>
      <c r="P88" t="str">
        <f>_xlfn.XLOOKUP(Coffee_Orders[[#This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2"/>
        <v>33.75</v>
      </c>
      <c r="N89" t="str">
        <f t="shared" si="3"/>
        <v>Arabica</v>
      </c>
      <c r="O89" t="str">
        <f>IF(Coffee_Orders[[#This Row],[Roast Type]]="M","Medium",IF(Coffee_Orders[[#This Row],[Roast Type]]="L","Light",IF(Coffee_Orders[[#This Row],[Roast Type]]="D","Dark")))</f>
        <v>Medium</v>
      </c>
      <c r="P89" t="str">
        <f>_xlfn.XLOOKUP(Coffee_Orders[[#This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2"/>
        <v>35.849999999999994</v>
      </c>
      <c r="N90" t="str">
        <f t="shared" si="3"/>
        <v>Robusta</v>
      </c>
      <c r="O90" t="str">
        <f>IF(Coffee_Orders[[#This Row],[Roast Type]]="M","Medium",IF(Coffee_Orders[[#This Row],[Roast Type]]="L","Light",IF(Coffee_Orders[[#This Row],[Roast Type]]="D","Dark")))</f>
        <v>Light</v>
      </c>
      <c r="P90" t="str">
        <f>_xlfn.XLOOKUP(Coffee_Orders[[#This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2"/>
        <v>77.699999999999989</v>
      </c>
      <c r="N91" t="str">
        <f t="shared" si="3"/>
        <v>Arabica</v>
      </c>
      <c r="O91" t="str">
        <f>IF(Coffee_Orders[[#This Row],[Roast Type]]="M","Medium",IF(Coffee_Orders[[#This Row],[Roast Type]]="L","Light",IF(Coffee_Orders[[#This Row],[Roast Type]]="D","Dark")))</f>
        <v>Light</v>
      </c>
      <c r="P91" t="str">
        <f>_xlfn.XLOOKUP(Coffee_Orders[[#This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2"/>
        <v>51.8</v>
      </c>
      <c r="N92" t="str">
        <f t="shared" si="3"/>
        <v>Arabica</v>
      </c>
      <c r="O92" t="str">
        <f>IF(Coffee_Orders[[#This Row],[Roast Type]]="M","Medium",IF(Coffee_Orders[[#This Row],[Roast Type]]="L","Light",IF(Coffee_Orders[[#This Row],[Roast Type]]="D","Dark")))</f>
        <v>Light</v>
      </c>
      <c r="P92" t="str">
        <f>_xlfn.XLOOKUP(Coffee_Orders[[#This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2"/>
        <v>103.49999999999999</v>
      </c>
      <c r="N93" t="str">
        <f t="shared" si="3"/>
        <v>Arabica</v>
      </c>
      <c r="O93" t="str">
        <f>IF(Coffee_Orders[[#This Row],[Roast Type]]="M","Medium",IF(Coffee_Orders[[#This Row],[Roast Type]]="L","Light",IF(Coffee_Orders[[#This Row],[Roast Type]]="D","Dark")))</f>
        <v>Medium</v>
      </c>
      <c r="P93" t="str">
        <f>_xlfn.XLOOKUP(Coffee_Orders[[#This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2"/>
        <v>44.55</v>
      </c>
      <c r="N94" t="str">
        <f t="shared" si="3"/>
        <v>Excelsa</v>
      </c>
      <c r="O94" t="str">
        <f>IF(Coffee_Orders[[#This Row],[Roast Type]]="M","Medium",IF(Coffee_Orders[[#This Row],[Roast Type]]="L","Light",IF(Coffee_Orders[[#This Row],[Roast Type]]="D","Dark")))</f>
        <v>Light</v>
      </c>
      <c r="P94" t="str">
        <f>_xlfn.XLOOKUP(Coffee_Orders[[#This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2"/>
        <v>35.64</v>
      </c>
      <c r="N95" t="str">
        <f t="shared" si="3"/>
        <v>Excelsa</v>
      </c>
      <c r="O95" t="str">
        <f>IF(Coffee_Orders[[#This Row],[Roast Type]]="M","Medium",IF(Coffee_Orders[[#This Row],[Roast Type]]="L","Light",IF(Coffee_Orders[[#This Row],[Roast Type]]="D","Dark")))</f>
        <v>Light</v>
      </c>
      <c r="P95" t="str">
        <f>_xlfn.XLOOKUP(Coffee_Orders[[#This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2"/>
        <v>17.91</v>
      </c>
      <c r="N96" t="str">
        <f t="shared" si="3"/>
        <v>Arabica</v>
      </c>
      <c r="O96" t="str">
        <f>IF(Coffee_Orders[[#This Row],[Roast Type]]="M","Medium",IF(Coffee_Orders[[#This Row],[Roast Type]]="L","Light",IF(Coffee_Orders[[#This Row],[Roast Type]]="D","Dark")))</f>
        <v>Dark</v>
      </c>
      <c r="P96" t="str">
        <f>_xlfn.XLOOKUP(Coffee_Orders[[#This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2"/>
        <v>155.24999999999997</v>
      </c>
      <c r="N97" t="str">
        <f t="shared" si="3"/>
        <v>Arabica</v>
      </c>
      <c r="O97" t="str">
        <f>IF(Coffee_Orders[[#This Row],[Roast Type]]="M","Medium",IF(Coffee_Orders[[#This Row],[Roast Type]]="L","Light",IF(Coffee_Orders[[#This Row],[Roast Type]]="D","Dark")))</f>
        <v>Medium</v>
      </c>
      <c r="P97" t="str">
        <f>_xlfn.XLOOKUP(Coffee_Orders[[#This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2"/>
        <v>5.97</v>
      </c>
      <c r="N98" t="str">
        <f t="shared" si="3"/>
        <v>Arabica</v>
      </c>
      <c r="O98" t="str">
        <f>IF(Coffee_Orders[[#This Row],[Roast Type]]="M","Medium",IF(Coffee_Orders[[#This Row],[Roast Type]]="L","Light",IF(Coffee_Orders[[#This Row],[Roast Type]]="D","Dark")))</f>
        <v>Dark</v>
      </c>
      <c r="P98" t="str">
        <f>_xlfn.XLOOKUP(Coffee_Orders[[#This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2"/>
        <v>13.5</v>
      </c>
      <c r="N99" t="str">
        <f t="shared" si="3"/>
        <v>Arabica</v>
      </c>
      <c r="O99" t="str">
        <f>IF(Coffee_Orders[[#This Row],[Roast Type]]="M","Medium",IF(Coffee_Orders[[#This Row],[Roast Type]]="L","Light",IF(Coffee_Orders[[#This Row],[Roast Type]]="D","Dark")))</f>
        <v>Medium</v>
      </c>
      <c r="P99" t="str">
        <f>_xlfn.XLOOKUP(Coffee_Orders[[#This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2"/>
        <v>2.9849999999999999</v>
      </c>
      <c r="N100" t="str">
        <f t="shared" si="3"/>
        <v>Arabica</v>
      </c>
      <c r="O100" t="str">
        <f>IF(Coffee_Orders[[#This Row],[Roast Type]]="M","Medium",IF(Coffee_Orders[[#This Row],[Roast Type]]="L","Light",IF(Coffee_Orders[[#This Row],[Roast Type]]="D","Dark")))</f>
        <v>Dark</v>
      </c>
      <c r="P100" t="str">
        <f>_xlfn.XLOOKUP(Coffee_Orders[[#This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2"/>
        <v>13.095000000000001</v>
      </c>
      <c r="N101" t="str">
        <f t="shared" si="3"/>
        <v>Libercia</v>
      </c>
      <c r="O101" t="str">
        <f>IF(Coffee_Orders[[#This Row],[Roast Type]]="M","Medium",IF(Coffee_Orders[[#This Row],[Roast Type]]="L","Light",IF(Coffee_Orders[[#This Row],[Roast Type]]="D","Dark")))</f>
        <v>Medium</v>
      </c>
      <c r="P101" t="str">
        <f>_xlfn.XLOOKUP(Coffee_Orders[[#This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2"/>
        <v>7.77</v>
      </c>
      <c r="N102" t="str">
        <f t="shared" si="3"/>
        <v>Arabica</v>
      </c>
      <c r="O102" t="str">
        <f>IF(Coffee_Orders[[#This Row],[Roast Type]]="M","Medium",IF(Coffee_Orders[[#This Row],[Roast Type]]="L","Light",IF(Coffee_Orders[[#This Row],[Roast Type]]="D","Dark")))</f>
        <v>Light</v>
      </c>
      <c r="P102" t="str">
        <f>_xlfn.XLOOKUP(Coffee_Orders[[#This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2"/>
        <v>148.92499999999998</v>
      </c>
      <c r="N103" t="str">
        <f t="shared" si="3"/>
        <v>Libercia</v>
      </c>
      <c r="O103" t="str">
        <f>IF(Coffee_Orders[[#This Row],[Roast Type]]="M","Medium",IF(Coffee_Orders[[#This Row],[Roast Type]]="L","Light",IF(Coffee_Orders[[#This Row],[Roast Type]]="D","Dark")))</f>
        <v>Dark</v>
      </c>
      <c r="P103" t="str">
        <f>_xlfn.XLOOKUP(Coffee_Orders[[#This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2"/>
        <v>38.849999999999994</v>
      </c>
      <c r="N104" t="str">
        <f t="shared" si="3"/>
        <v>Libercia</v>
      </c>
      <c r="O104" t="str">
        <f>IF(Coffee_Orders[[#This Row],[Roast Type]]="M","Medium",IF(Coffee_Orders[[#This Row],[Roast Type]]="L","Light",IF(Coffee_Orders[[#This Row],[Roast Type]]="D","Dark")))</f>
        <v>Dark</v>
      </c>
      <c r="P104" t="str">
        <f>_xlfn.XLOOKUP(Coffee_Orders[[#This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2"/>
        <v>11.94</v>
      </c>
      <c r="N105" t="str">
        <f t="shared" si="3"/>
        <v>Robusta</v>
      </c>
      <c r="O105" t="str">
        <f>IF(Coffee_Orders[[#This Row],[Roast Type]]="M","Medium",IF(Coffee_Orders[[#This Row],[Roast Type]]="L","Light",IF(Coffee_Orders[[#This Row],[Roast Type]]="D","Dark")))</f>
        <v>Medium</v>
      </c>
      <c r="P105" t="str">
        <f>_xlfn.XLOOKUP(Coffee_Orders[[#This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2"/>
        <v>87.300000000000011</v>
      </c>
      <c r="N106" t="str">
        <f t="shared" si="3"/>
        <v>Libercia</v>
      </c>
      <c r="O106" t="str">
        <f>IF(Coffee_Orders[[#This Row],[Roast Type]]="M","Medium",IF(Coffee_Orders[[#This Row],[Roast Type]]="L","Light",IF(Coffee_Orders[[#This Row],[Roast Type]]="D","Dark")))</f>
        <v>Medium</v>
      </c>
      <c r="P106" t="str">
        <f>_xlfn.XLOOKUP(Coffee_Orders[[#This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2"/>
        <v>40.5</v>
      </c>
      <c r="N107" t="str">
        <f t="shared" si="3"/>
        <v>Arabica</v>
      </c>
      <c r="O107" t="str">
        <f>IF(Coffee_Orders[[#This Row],[Roast Type]]="M","Medium",IF(Coffee_Orders[[#This Row],[Roast Type]]="L","Light",IF(Coffee_Orders[[#This Row],[Roast Type]]="D","Dark")))</f>
        <v>Medium</v>
      </c>
      <c r="P107" t="str">
        <f>_xlfn.XLOOKUP(Coffee_Orders[[#This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2"/>
        <v>24.3</v>
      </c>
      <c r="N108" t="str">
        <f t="shared" si="3"/>
        <v>Excelsa</v>
      </c>
      <c r="O108" t="str">
        <f>IF(Coffee_Orders[[#This Row],[Roast Type]]="M","Medium",IF(Coffee_Orders[[#This Row],[Roast Type]]="L","Light",IF(Coffee_Orders[[#This Row],[Roast Type]]="D","Dark")))</f>
        <v>Dark</v>
      </c>
      <c r="P108" t="str">
        <f>_xlfn.XLOOKUP(Coffee_Orders[[#This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2"/>
        <v>17.91</v>
      </c>
      <c r="N109" t="str">
        <f t="shared" si="3"/>
        <v>Robusta</v>
      </c>
      <c r="O109" t="str">
        <f>IF(Coffee_Orders[[#This Row],[Roast Type]]="M","Medium",IF(Coffee_Orders[[#This Row],[Roast Type]]="L","Light",IF(Coffee_Orders[[#This Row],[Roast Type]]="D","Dark")))</f>
        <v>Medium</v>
      </c>
      <c r="P109" t="str">
        <f>_xlfn.XLOOKUP(Coffee_Orders[[#This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2"/>
        <v>27</v>
      </c>
      <c r="N110" t="str">
        <f t="shared" si="3"/>
        <v>Arabica</v>
      </c>
      <c r="O110" t="str">
        <f>IF(Coffee_Orders[[#This Row],[Roast Type]]="M","Medium",IF(Coffee_Orders[[#This Row],[Roast Type]]="L","Light",IF(Coffee_Orders[[#This Row],[Roast Type]]="D","Dark")))</f>
        <v>Medium</v>
      </c>
      <c r="P110" t="str">
        <f>_xlfn.XLOOKUP(Coffee_Orders[[#This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2"/>
        <v>7.77</v>
      </c>
      <c r="N111" t="str">
        <f t="shared" si="3"/>
        <v>Libercia</v>
      </c>
      <c r="O111" t="str">
        <f>IF(Coffee_Orders[[#This Row],[Roast Type]]="M","Medium",IF(Coffee_Orders[[#This Row],[Roast Type]]="L","Light",IF(Coffee_Orders[[#This Row],[Roast Type]]="D","Dark")))</f>
        <v>Dark</v>
      </c>
      <c r="P111" t="str">
        <f>_xlfn.XLOOKUP(Coffee_Orders[[#This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2"/>
        <v>13.365</v>
      </c>
      <c r="N112" t="str">
        <f t="shared" si="3"/>
        <v>Excelsa</v>
      </c>
      <c r="O112" t="str">
        <f>IF(Coffee_Orders[[#This Row],[Roast Type]]="M","Medium",IF(Coffee_Orders[[#This Row],[Roast Type]]="L","Light",IF(Coffee_Orders[[#This Row],[Roast Type]]="D","Dark")))</f>
        <v>Light</v>
      </c>
      <c r="P112" t="str">
        <f>_xlfn.XLOOKUP(Coffee_Orders[[#This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2"/>
        <v>26.849999999999994</v>
      </c>
      <c r="N113" t="str">
        <f t="shared" si="3"/>
        <v>Robusta</v>
      </c>
      <c r="O113" t="str">
        <f>IF(Coffee_Orders[[#This Row],[Roast Type]]="M","Medium",IF(Coffee_Orders[[#This Row],[Roast Type]]="L","Light",IF(Coffee_Orders[[#This Row],[Roast Type]]="D","Dark")))</f>
        <v>Dark</v>
      </c>
      <c r="P113" t="str">
        <f>_xlfn.XLOOKUP(Coffee_Orders[[#This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2"/>
        <v>11.25</v>
      </c>
      <c r="N114" t="str">
        <f t="shared" si="3"/>
        <v>Arabica</v>
      </c>
      <c r="O114" t="str">
        <f>IF(Coffee_Orders[[#This Row],[Roast Type]]="M","Medium",IF(Coffee_Orders[[#This Row],[Roast Type]]="L","Light",IF(Coffee_Orders[[#This Row],[Roast Type]]="D","Dark")))</f>
        <v>Medium</v>
      </c>
      <c r="P114" t="str">
        <f>_xlfn.XLOOKUP(Coffee_Orders[[#This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2"/>
        <v>14.55</v>
      </c>
      <c r="N115" t="str">
        <f t="shared" si="3"/>
        <v>Libercia</v>
      </c>
      <c r="O115" t="str">
        <f>IF(Coffee_Orders[[#This Row],[Roast Type]]="M","Medium",IF(Coffee_Orders[[#This Row],[Roast Type]]="L","Light",IF(Coffee_Orders[[#This Row],[Roast Type]]="D","Dark")))</f>
        <v>Medium</v>
      </c>
      <c r="P115" t="str">
        <f>_xlfn.XLOOKUP(Coffee_Orders[[#This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2"/>
        <v>14.339999999999998</v>
      </c>
      <c r="N116" t="str">
        <f t="shared" si="3"/>
        <v>Robusta</v>
      </c>
      <c r="O116" t="str">
        <f>IF(Coffee_Orders[[#This Row],[Roast Type]]="M","Medium",IF(Coffee_Orders[[#This Row],[Roast Type]]="L","Light",IF(Coffee_Orders[[#This Row],[Roast Type]]="D","Dark")))</f>
        <v>Light</v>
      </c>
      <c r="P116" t="str">
        <f>_xlfn.XLOOKUP(Coffee_Orders[[#This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2"/>
        <v>15.85</v>
      </c>
      <c r="N117" t="str">
        <f t="shared" si="3"/>
        <v>Libercia</v>
      </c>
      <c r="O117" t="str">
        <f>IF(Coffee_Orders[[#This Row],[Roast Type]]="M","Medium",IF(Coffee_Orders[[#This Row],[Roast Type]]="L","Light",IF(Coffee_Orders[[#This Row],[Roast Type]]="D","Dark")))</f>
        <v>Light</v>
      </c>
      <c r="P117" t="str">
        <f>_xlfn.XLOOKUP(Coffee_Orders[[#This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2"/>
        <v>19.02</v>
      </c>
      <c r="N118" t="str">
        <f t="shared" si="3"/>
        <v>Libercia</v>
      </c>
      <c r="O118" t="str">
        <f>IF(Coffee_Orders[[#This Row],[Roast Type]]="M","Medium",IF(Coffee_Orders[[#This Row],[Roast Type]]="L","Light",IF(Coffee_Orders[[#This Row],[Roast Type]]="D","Dark")))</f>
        <v>Light</v>
      </c>
      <c r="P118" t="str">
        <f>_xlfn.XLOOKUP(Coffee_Orders[[#This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2"/>
        <v>38.04</v>
      </c>
      <c r="N119" t="str">
        <f t="shared" si="3"/>
        <v>Libercia</v>
      </c>
      <c r="O119" t="str">
        <f>IF(Coffee_Orders[[#This Row],[Roast Type]]="M","Medium",IF(Coffee_Orders[[#This Row],[Roast Type]]="L","Light",IF(Coffee_Orders[[#This Row],[Roast Type]]="D","Dark")))</f>
        <v>Light</v>
      </c>
      <c r="P119" t="str">
        <f>_xlfn.XLOOKUP(Coffee_Orders[[#This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2"/>
        <v>21.87</v>
      </c>
      <c r="N120" t="str">
        <f t="shared" si="3"/>
        <v>Excelsa</v>
      </c>
      <c r="O120" t="str">
        <f>IF(Coffee_Orders[[#This Row],[Roast Type]]="M","Medium",IF(Coffee_Orders[[#This Row],[Roast Type]]="L","Light",IF(Coffee_Orders[[#This Row],[Roast Type]]="D","Dark")))</f>
        <v>Dark</v>
      </c>
      <c r="P120" t="str">
        <f>_xlfn.XLOOKUP(Coffee_Orders[[#This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2"/>
        <v>4.125</v>
      </c>
      <c r="N121" t="str">
        <f t="shared" si="3"/>
        <v>Excelsa</v>
      </c>
      <c r="O121" t="str">
        <f>IF(Coffee_Orders[[#This Row],[Roast Type]]="M","Medium",IF(Coffee_Orders[[#This Row],[Roast Type]]="L","Light",IF(Coffee_Orders[[#This Row],[Roast Type]]="D","Dark")))</f>
        <v>Medium</v>
      </c>
      <c r="P121" t="str">
        <f>_xlfn.XLOOKUP(Coffee_Orders[[#This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2"/>
        <v>3.8849999999999998</v>
      </c>
      <c r="N122" t="str">
        <f t="shared" si="3"/>
        <v>Arabica</v>
      </c>
      <c r="O122" t="str">
        <f>IF(Coffee_Orders[[#This Row],[Roast Type]]="M","Medium",IF(Coffee_Orders[[#This Row],[Roast Type]]="L","Light",IF(Coffee_Orders[[#This Row],[Roast Type]]="D","Dark")))</f>
        <v>Light</v>
      </c>
      <c r="P122" t="str">
        <f>_xlfn.XLOOKUP(Coffee_Orders[[#This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2"/>
        <v>68.75</v>
      </c>
      <c r="N123" t="str">
        <f t="shared" si="3"/>
        <v>Excelsa</v>
      </c>
      <c r="O123" t="str">
        <f>IF(Coffee_Orders[[#This Row],[Roast Type]]="M","Medium",IF(Coffee_Orders[[#This Row],[Roast Type]]="L","Light",IF(Coffee_Orders[[#This Row],[Roast Type]]="D","Dark")))</f>
        <v>Medium</v>
      </c>
      <c r="P123" t="str">
        <f>_xlfn.XLOOKUP(Coffee_Orders[[#This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2"/>
        <v>23.88</v>
      </c>
      <c r="N124" t="str">
        <f t="shared" si="3"/>
        <v>Arabica</v>
      </c>
      <c r="O124" t="str">
        <f>IF(Coffee_Orders[[#This Row],[Roast Type]]="M","Medium",IF(Coffee_Orders[[#This Row],[Roast Type]]="L","Light",IF(Coffee_Orders[[#This Row],[Roast Type]]="D","Dark")))</f>
        <v>Dark</v>
      </c>
      <c r="P124" t="str">
        <f>_xlfn.XLOOKUP(Coffee_Orders[[#This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2"/>
        <v>145.82</v>
      </c>
      <c r="N125" t="str">
        <f t="shared" si="3"/>
        <v>Libercia</v>
      </c>
      <c r="O125" t="str">
        <f>IF(Coffee_Orders[[#This Row],[Roast Type]]="M","Medium",IF(Coffee_Orders[[#This Row],[Roast Type]]="L","Light",IF(Coffee_Orders[[#This Row],[Roast Type]]="D","Dark")))</f>
        <v>Light</v>
      </c>
      <c r="P125" t="str">
        <f>_xlfn.XLOOKUP(Coffee_Orders[[#This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2"/>
        <v>21.825000000000003</v>
      </c>
      <c r="N126" t="str">
        <f t="shared" si="3"/>
        <v>Libercia</v>
      </c>
      <c r="O126" t="str">
        <f>IF(Coffee_Orders[[#This Row],[Roast Type]]="M","Medium",IF(Coffee_Orders[[#This Row],[Roast Type]]="L","Light",IF(Coffee_Orders[[#This Row],[Roast Type]]="D","Dark")))</f>
        <v>Medium</v>
      </c>
      <c r="P126" t="str">
        <f>_xlfn.XLOOKUP(Coffee_Orders[[#This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2"/>
        <v>26.19</v>
      </c>
      <c r="N127" t="str">
        <f t="shared" si="3"/>
        <v>Libercia</v>
      </c>
      <c r="O127" t="str">
        <f>IF(Coffee_Orders[[#This Row],[Roast Type]]="M","Medium",IF(Coffee_Orders[[#This Row],[Roast Type]]="L","Light",IF(Coffee_Orders[[#This Row],[Roast Type]]="D","Dark")))</f>
        <v>Medium</v>
      </c>
      <c r="P127" t="str">
        <f>_xlfn.XLOOKUP(Coffee_Orders[[#This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2"/>
        <v>11.25</v>
      </c>
      <c r="N128" t="str">
        <f t="shared" si="3"/>
        <v>Arabica</v>
      </c>
      <c r="O128" t="str">
        <f>IF(Coffee_Orders[[#This Row],[Roast Type]]="M","Medium",IF(Coffee_Orders[[#This Row],[Roast Type]]="L","Light",IF(Coffee_Orders[[#This Row],[Roast Type]]="D","Dark")))</f>
        <v>Medium</v>
      </c>
      <c r="P128" t="str">
        <f>_xlfn.XLOOKUP(Coffee_Orders[[#This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2"/>
        <v>77.699999999999989</v>
      </c>
      <c r="N129" t="str">
        <f t="shared" si="3"/>
        <v>Libercia</v>
      </c>
      <c r="O129" t="str">
        <f>IF(Coffee_Orders[[#This Row],[Roast Type]]="M","Medium",IF(Coffee_Orders[[#This Row],[Roast Type]]="L","Light",IF(Coffee_Orders[[#This Row],[Roast Type]]="D","Dark")))</f>
        <v>Dark</v>
      </c>
      <c r="P129" t="str">
        <f>_xlfn.XLOOKUP(Coffee_Orders[[#This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2"/>
        <v>6.75</v>
      </c>
      <c r="N130" t="str">
        <f t="shared" si="3"/>
        <v>Arabica</v>
      </c>
      <c r="O130" t="str">
        <f>IF(Coffee_Orders[[#This Row],[Roast Type]]="M","Medium",IF(Coffee_Orders[[#This Row],[Roast Type]]="L","Light",IF(Coffee_Orders[[#This Row],[Roast Type]]="D","Dark")))</f>
        <v>Medium</v>
      </c>
      <c r="P130" t="str">
        <f>_xlfn.XLOOKUP(Coffee_Orders[[#This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4">L131*E131</f>
        <v>12.15</v>
      </c>
      <c r="N131" t="str">
        <f t="shared" ref="N131:N194" si="5">IF(I131="Rob","Robusta",IF(I131="Exc","Excelsa",IF(I131="Ara","Arabica",IF(I131="Lib","Libercia",""))))</f>
        <v>Excelsa</v>
      </c>
      <c r="O131" t="str">
        <f>IF(Coffee_Orders[[#This Row],[Roast Type]]="M","Medium",IF(Coffee_Orders[[#This Row],[Roast Type]]="L","Light",IF(Coffee_Orders[[#This Row],[Roast Type]]="D","Dark")))</f>
        <v>Dark</v>
      </c>
      <c r="P131" t="str">
        <f>_xlfn.XLOOKUP(Coffee_Orders[[#This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4"/>
        <v>148.92499999999998</v>
      </c>
      <c r="N132" t="str">
        <f t="shared" si="5"/>
        <v>Arabica</v>
      </c>
      <c r="O132" t="str">
        <f>IF(Coffee_Orders[[#This Row],[Roast Type]]="M","Medium",IF(Coffee_Orders[[#This Row],[Roast Type]]="L","Light",IF(Coffee_Orders[[#This Row],[Roast Type]]="D","Dark")))</f>
        <v>Light</v>
      </c>
      <c r="P132" t="str">
        <f>_xlfn.XLOOKUP(Coffee_Orders[[#This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4"/>
        <v>14.58</v>
      </c>
      <c r="N133" t="str">
        <f t="shared" si="5"/>
        <v>Excelsa</v>
      </c>
      <c r="O133" t="str">
        <f>IF(Coffee_Orders[[#This Row],[Roast Type]]="M","Medium",IF(Coffee_Orders[[#This Row],[Roast Type]]="L","Light",IF(Coffee_Orders[[#This Row],[Roast Type]]="D","Dark")))</f>
        <v>Dark</v>
      </c>
      <c r="P133" t="str">
        <f>_xlfn.XLOOKUP(Coffee_Orders[[#This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4"/>
        <v>148.92499999999998</v>
      </c>
      <c r="N134" t="str">
        <f t="shared" si="5"/>
        <v>Arabica</v>
      </c>
      <c r="O134" t="str">
        <f>IF(Coffee_Orders[[#This Row],[Roast Type]]="M","Medium",IF(Coffee_Orders[[#This Row],[Roast Type]]="L","Light",IF(Coffee_Orders[[#This Row],[Roast Type]]="D","Dark")))</f>
        <v>Light</v>
      </c>
      <c r="P134" t="str">
        <f>_xlfn.XLOOKUP(Coffee_Orders[[#This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4"/>
        <v>12.95</v>
      </c>
      <c r="N135" t="str">
        <f t="shared" si="5"/>
        <v>Libercia</v>
      </c>
      <c r="O135" t="str">
        <f>IF(Coffee_Orders[[#This Row],[Roast Type]]="M","Medium",IF(Coffee_Orders[[#This Row],[Roast Type]]="L","Light",IF(Coffee_Orders[[#This Row],[Roast Type]]="D","Dark")))</f>
        <v>Dark</v>
      </c>
      <c r="P135" t="str">
        <f>_xlfn.XLOOKUP(Coffee_Orders[[#This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4"/>
        <v>94.874999999999986</v>
      </c>
      <c r="N136" t="str">
        <f t="shared" si="5"/>
        <v>Excelsa</v>
      </c>
      <c r="O136" t="str">
        <f>IF(Coffee_Orders[[#This Row],[Roast Type]]="M","Medium",IF(Coffee_Orders[[#This Row],[Roast Type]]="L","Light",IF(Coffee_Orders[[#This Row],[Roast Type]]="D","Dark")))</f>
        <v>Medium</v>
      </c>
      <c r="P136" t="str">
        <f>_xlfn.XLOOKUP(Coffee_Orders[[#This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4"/>
        <v>38.849999999999994</v>
      </c>
      <c r="N137" t="str">
        <f t="shared" si="5"/>
        <v>Arabica</v>
      </c>
      <c r="O137" t="str">
        <f>IF(Coffee_Orders[[#This Row],[Roast Type]]="M","Medium",IF(Coffee_Orders[[#This Row],[Roast Type]]="L","Light",IF(Coffee_Orders[[#This Row],[Roast Type]]="D","Dark")))</f>
        <v>Light</v>
      </c>
      <c r="P137" t="str">
        <f>_xlfn.XLOOKUP(Coffee_Orders[[#This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4"/>
        <v>11.94</v>
      </c>
      <c r="N138" t="str">
        <f t="shared" si="5"/>
        <v>Arabica</v>
      </c>
      <c r="O138" t="str">
        <f>IF(Coffee_Orders[[#This Row],[Roast Type]]="M","Medium",IF(Coffee_Orders[[#This Row],[Roast Type]]="L","Light",IF(Coffee_Orders[[#This Row],[Roast Type]]="D","Dark")))</f>
        <v>Dark</v>
      </c>
      <c r="P138" t="str">
        <f>_xlfn.XLOOKUP(Coffee_Orders[[#This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4"/>
        <v>102.46499999999997</v>
      </c>
      <c r="N139" t="str">
        <f t="shared" si="5"/>
        <v>Excelsa</v>
      </c>
      <c r="O139" t="str">
        <f>IF(Coffee_Orders[[#This Row],[Roast Type]]="M","Medium",IF(Coffee_Orders[[#This Row],[Roast Type]]="L","Light",IF(Coffee_Orders[[#This Row],[Roast Type]]="D","Dark")))</f>
        <v>Light</v>
      </c>
      <c r="P139" t="str">
        <f>_xlfn.XLOOKUP(Coffee_Orders[[#This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4"/>
        <v>48.6</v>
      </c>
      <c r="N140" t="str">
        <f t="shared" si="5"/>
        <v>Excelsa</v>
      </c>
      <c r="O140" t="str">
        <f>IF(Coffee_Orders[[#This Row],[Roast Type]]="M","Medium",IF(Coffee_Orders[[#This Row],[Roast Type]]="L","Light",IF(Coffee_Orders[[#This Row],[Roast Type]]="D","Dark")))</f>
        <v>Dark</v>
      </c>
      <c r="P140" t="str">
        <f>_xlfn.XLOOKUP(Coffee_Orders[[#This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4"/>
        <v>77.699999999999989</v>
      </c>
      <c r="N141" t="str">
        <f t="shared" si="5"/>
        <v>Libercia</v>
      </c>
      <c r="O141" t="str">
        <f>IF(Coffee_Orders[[#This Row],[Roast Type]]="M","Medium",IF(Coffee_Orders[[#This Row],[Roast Type]]="L","Light",IF(Coffee_Orders[[#This Row],[Roast Type]]="D","Dark")))</f>
        <v>Dark</v>
      </c>
      <c r="P141" t="str">
        <f>_xlfn.XLOOKUP(Coffee_Orders[[#This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4"/>
        <v>29.784999999999997</v>
      </c>
      <c r="N142" t="str">
        <f t="shared" si="5"/>
        <v>Libercia</v>
      </c>
      <c r="O142" t="str">
        <f>IF(Coffee_Orders[[#This Row],[Roast Type]]="M","Medium",IF(Coffee_Orders[[#This Row],[Roast Type]]="L","Light",IF(Coffee_Orders[[#This Row],[Roast Type]]="D","Dark")))</f>
        <v>Dark</v>
      </c>
      <c r="P142" t="str">
        <f>_xlfn.XLOOKUP(Coffee_Orders[[#This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4"/>
        <v>15.54</v>
      </c>
      <c r="N143" t="str">
        <f t="shared" si="5"/>
        <v>Arabica</v>
      </c>
      <c r="O143" t="str">
        <f>IF(Coffee_Orders[[#This Row],[Roast Type]]="M","Medium",IF(Coffee_Orders[[#This Row],[Roast Type]]="L","Light",IF(Coffee_Orders[[#This Row],[Roast Type]]="D","Dark")))</f>
        <v>Light</v>
      </c>
      <c r="P143" t="str">
        <f>_xlfn.XLOOKUP(Coffee_Orders[[#This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4"/>
        <v>136.61999999999998</v>
      </c>
      <c r="N144" t="str">
        <f t="shared" si="5"/>
        <v>Excelsa</v>
      </c>
      <c r="O144" t="str">
        <f>IF(Coffee_Orders[[#This Row],[Roast Type]]="M","Medium",IF(Coffee_Orders[[#This Row],[Roast Type]]="L","Light",IF(Coffee_Orders[[#This Row],[Roast Type]]="D","Dark")))</f>
        <v>Light</v>
      </c>
      <c r="P144" t="str">
        <f>_xlfn.XLOOKUP(Coffee_Orders[[#This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4"/>
        <v>17.46</v>
      </c>
      <c r="N145" t="str">
        <f t="shared" si="5"/>
        <v>Libercia</v>
      </c>
      <c r="O145" t="str">
        <f>IF(Coffee_Orders[[#This Row],[Roast Type]]="M","Medium",IF(Coffee_Orders[[#This Row],[Roast Type]]="L","Light",IF(Coffee_Orders[[#This Row],[Roast Type]]="D","Dark")))</f>
        <v>Medium</v>
      </c>
      <c r="P145" t="str">
        <f>_xlfn.XLOOKUP(Coffee_Orders[[#This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4"/>
        <v>68.309999999999988</v>
      </c>
      <c r="N146" t="str">
        <f t="shared" si="5"/>
        <v>Excelsa</v>
      </c>
      <c r="O146" t="str">
        <f>IF(Coffee_Orders[[#This Row],[Roast Type]]="M","Medium",IF(Coffee_Orders[[#This Row],[Roast Type]]="L","Light",IF(Coffee_Orders[[#This Row],[Roast Type]]="D","Dark")))</f>
        <v>Light</v>
      </c>
      <c r="P146" t="str">
        <f>_xlfn.XLOOKUP(Coffee_Orders[[#This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4"/>
        <v>17.46</v>
      </c>
      <c r="N147" t="str">
        <f t="shared" si="5"/>
        <v>Libercia</v>
      </c>
      <c r="O147" t="str">
        <f>IF(Coffee_Orders[[#This Row],[Roast Type]]="M","Medium",IF(Coffee_Orders[[#This Row],[Roast Type]]="L","Light",IF(Coffee_Orders[[#This Row],[Roast Type]]="D","Dark")))</f>
        <v>Medium</v>
      </c>
      <c r="P147" t="str">
        <f>_xlfn.XLOOKUP(Coffee_Orders[[#This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4"/>
        <v>43.650000000000006</v>
      </c>
      <c r="N148" t="str">
        <f t="shared" si="5"/>
        <v>Libercia</v>
      </c>
      <c r="O148" t="str">
        <f>IF(Coffee_Orders[[#This Row],[Roast Type]]="M","Medium",IF(Coffee_Orders[[#This Row],[Roast Type]]="L","Light",IF(Coffee_Orders[[#This Row],[Roast Type]]="D","Dark")))</f>
        <v>Medium</v>
      </c>
      <c r="P148" t="str">
        <f>_xlfn.XLOOKUP(Coffee_Orders[[#This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4"/>
        <v>27.5</v>
      </c>
      <c r="N149" t="str">
        <f t="shared" si="5"/>
        <v>Excelsa</v>
      </c>
      <c r="O149" t="str">
        <f>IF(Coffee_Orders[[#This Row],[Roast Type]]="M","Medium",IF(Coffee_Orders[[#This Row],[Roast Type]]="L","Light",IF(Coffee_Orders[[#This Row],[Roast Type]]="D","Dark")))</f>
        <v>Medium</v>
      </c>
      <c r="P149" t="str">
        <f>_xlfn.XLOOKUP(Coffee_Orders[[#This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4"/>
        <v>18.225000000000001</v>
      </c>
      <c r="N150" t="str">
        <f t="shared" si="5"/>
        <v>Excelsa</v>
      </c>
      <c r="O150" t="str">
        <f>IF(Coffee_Orders[[#This Row],[Roast Type]]="M","Medium",IF(Coffee_Orders[[#This Row],[Roast Type]]="L","Light",IF(Coffee_Orders[[#This Row],[Roast Type]]="D","Dark")))</f>
        <v>Dark</v>
      </c>
      <c r="P150" t="str">
        <f>_xlfn.XLOOKUP(Coffee_Orders[[#This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4"/>
        <v>51.749999999999993</v>
      </c>
      <c r="N151" t="str">
        <f t="shared" si="5"/>
        <v>Arabica</v>
      </c>
      <c r="O151" t="str">
        <f>IF(Coffee_Orders[[#This Row],[Roast Type]]="M","Medium",IF(Coffee_Orders[[#This Row],[Roast Type]]="L","Light",IF(Coffee_Orders[[#This Row],[Roast Type]]="D","Dark")))</f>
        <v>Medium</v>
      </c>
      <c r="P151" t="str">
        <f>_xlfn.XLOOKUP(Coffee_Orders[[#This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4"/>
        <v>12.95</v>
      </c>
      <c r="N152" t="str">
        <f t="shared" si="5"/>
        <v>Libercia</v>
      </c>
      <c r="O152" t="str">
        <f>IF(Coffee_Orders[[#This Row],[Roast Type]]="M","Medium",IF(Coffee_Orders[[#This Row],[Roast Type]]="L","Light",IF(Coffee_Orders[[#This Row],[Roast Type]]="D","Dark")))</f>
        <v>Dark</v>
      </c>
      <c r="P152" t="str">
        <f>_xlfn.XLOOKUP(Coffee_Orders[[#This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4"/>
        <v>33.75</v>
      </c>
      <c r="N153" t="str">
        <f t="shared" si="5"/>
        <v>Arabica</v>
      </c>
      <c r="O153" t="str">
        <f>IF(Coffee_Orders[[#This Row],[Roast Type]]="M","Medium",IF(Coffee_Orders[[#This Row],[Roast Type]]="L","Light",IF(Coffee_Orders[[#This Row],[Roast Type]]="D","Dark")))</f>
        <v>Medium</v>
      </c>
      <c r="P153" t="str">
        <f>_xlfn.XLOOKUP(Coffee_Orders[[#This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4"/>
        <v>68.655000000000001</v>
      </c>
      <c r="N154" t="str">
        <f t="shared" si="5"/>
        <v>Robusta</v>
      </c>
      <c r="O154" t="str">
        <f>IF(Coffee_Orders[[#This Row],[Roast Type]]="M","Medium",IF(Coffee_Orders[[#This Row],[Roast Type]]="L","Light",IF(Coffee_Orders[[#This Row],[Roast Type]]="D","Dark")))</f>
        <v>Medium</v>
      </c>
      <c r="P154" t="str">
        <f>_xlfn.XLOOKUP(Coffee_Orders[[#This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4"/>
        <v>2.6849999999999996</v>
      </c>
      <c r="N155" t="str">
        <f t="shared" si="5"/>
        <v>Robusta</v>
      </c>
      <c r="O155" t="str">
        <f>IF(Coffee_Orders[[#This Row],[Roast Type]]="M","Medium",IF(Coffee_Orders[[#This Row],[Roast Type]]="L","Light",IF(Coffee_Orders[[#This Row],[Roast Type]]="D","Dark")))</f>
        <v>Dark</v>
      </c>
      <c r="P155" t="str">
        <f>_xlfn.XLOOKUP(Coffee_Orders[[#This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4"/>
        <v>114.42499999999998</v>
      </c>
      <c r="N156" t="str">
        <f t="shared" si="5"/>
        <v>Arabica</v>
      </c>
      <c r="O156" t="str">
        <f>IF(Coffee_Orders[[#This Row],[Roast Type]]="M","Medium",IF(Coffee_Orders[[#This Row],[Roast Type]]="L","Light",IF(Coffee_Orders[[#This Row],[Roast Type]]="D","Dark")))</f>
        <v>Dark</v>
      </c>
      <c r="P156" t="str">
        <f>_xlfn.XLOOKUP(Coffee_Orders[[#This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4"/>
        <v>155.24999999999997</v>
      </c>
      <c r="N157" t="str">
        <f t="shared" si="5"/>
        <v>Arabica</v>
      </c>
      <c r="O157" t="str">
        <f>IF(Coffee_Orders[[#This Row],[Roast Type]]="M","Medium",IF(Coffee_Orders[[#This Row],[Roast Type]]="L","Light",IF(Coffee_Orders[[#This Row],[Roast Type]]="D","Dark")))</f>
        <v>Medium</v>
      </c>
      <c r="P157" t="str">
        <f>_xlfn.XLOOKUP(Coffee_Orders[[#This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4"/>
        <v>77.624999999999986</v>
      </c>
      <c r="N158" t="str">
        <f t="shared" si="5"/>
        <v>Arabica</v>
      </c>
      <c r="O158" t="str">
        <f>IF(Coffee_Orders[[#This Row],[Roast Type]]="M","Medium",IF(Coffee_Orders[[#This Row],[Roast Type]]="L","Light",IF(Coffee_Orders[[#This Row],[Roast Type]]="D","Dark")))</f>
        <v>Medium</v>
      </c>
      <c r="P158" t="str">
        <f>_xlfn.XLOOKUP(Coffee_Orders[[#This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4"/>
        <v>61.754999999999995</v>
      </c>
      <c r="N159" t="str">
        <f t="shared" si="5"/>
        <v>Robusta</v>
      </c>
      <c r="O159" t="str">
        <f>IF(Coffee_Orders[[#This Row],[Roast Type]]="M","Medium",IF(Coffee_Orders[[#This Row],[Roast Type]]="L","Light",IF(Coffee_Orders[[#This Row],[Roast Type]]="D","Dark")))</f>
        <v>Dark</v>
      </c>
      <c r="P159" t="str">
        <f>_xlfn.XLOOKUP(Coffee_Orders[[#This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4"/>
        <v>123.50999999999999</v>
      </c>
      <c r="N160" t="str">
        <f t="shared" si="5"/>
        <v>Robusta</v>
      </c>
      <c r="O160" t="str">
        <f>IF(Coffee_Orders[[#This Row],[Roast Type]]="M","Medium",IF(Coffee_Orders[[#This Row],[Roast Type]]="L","Light",IF(Coffee_Orders[[#This Row],[Roast Type]]="D","Dark")))</f>
        <v>Dark</v>
      </c>
      <c r="P160" t="str">
        <f>_xlfn.XLOOKUP(Coffee_Orders[[#This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4"/>
        <v>218.73</v>
      </c>
      <c r="N161" t="str">
        <f t="shared" si="5"/>
        <v>Libercia</v>
      </c>
      <c r="O161" t="str">
        <f>IF(Coffee_Orders[[#This Row],[Roast Type]]="M","Medium",IF(Coffee_Orders[[#This Row],[Roast Type]]="L","Light",IF(Coffee_Orders[[#This Row],[Roast Type]]="D","Dark")))</f>
        <v>Light</v>
      </c>
      <c r="P161" t="str">
        <f>_xlfn.XLOOKUP(Coffee_Orders[[#This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4"/>
        <v>33</v>
      </c>
      <c r="N162" t="str">
        <f t="shared" si="5"/>
        <v>Excelsa</v>
      </c>
      <c r="O162" t="str">
        <f>IF(Coffee_Orders[[#This Row],[Roast Type]]="M","Medium",IF(Coffee_Orders[[#This Row],[Roast Type]]="L","Light",IF(Coffee_Orders[[#This Row],[Roast Type]]="D","Dark")))</f>
        <v>Medium</v>
      </c>
      <c r="P162" t="str">
        <f>_xlfn.XLOOKUP(Coffee_Orders[[#This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4"/>
        <v>23.31</v>
      </c>
      <c r="N163" t="str">
        <f t="shared" si="5"/>
        <v>Arabica</v>
      </c>
      <c r="O163" t="str">
        <f>IF(Coffee_Orders[[#This Row],[Roast Type]]="M","Medium",IF(Coffee_Orders[[#This Row],[Roast Type]]="L","Light",IF(Coffee_Orders[[#This Row],[Roast Type]]="D","Dark")))</f>
        <v>Light</v>
      </c>
      <c r="P163" t="str">
        <f>_xlfn.XLOOKUP(Coffee_Orders[[#This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4"/>
        <v>21.87</v>
      </c>
      <c r="N164" t="str">
        <f t="shared" si="5"/>
        <v>Excelsa</v>
      </c>
      <c r="O164" t="str">
        <f>IF(Coffee_Orders[[#This Row],[Roast Type]]="M","Medium",IF(Coffee_Orders[[#This Row],[Roast Type]]="L","Light",IF(Coffee_Orders[[#This Row],[Roast Type]]="D","Dark")))</f>
        <v>Dark</v>
      </c>
      <c r="P164" t="str">
        <f>_xlfn.XLOOKUP(Coffee_Orders[[#This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4"/>
        <v>16.11</v>
      </c>
      <c r="N165" t="str">
        <f t="shared" si="5"/>
        <v>Robusta</v>
      </c>
      <c r="O165" t="str">
        <f>IF(Coffee_Orders[[#This Row],[Roast Type]]="M","Medium",IF(Coffee_Orders[[#This Row],[Roast Type]]="L","Light",IF(Coffee_Orders[[#This Row],[Roast Type]]="D","Dark")))</f>
        <v>Dark</v>
      </c>
      <c r="P165" t="str">
        <f>_xlfn.XLOOKUP(Coffee_Orders[[#This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4"/>
        <v>29.16</v>
      </c>
      <c r="N166" t="str">
        <f t="shared" si="5"/>
        <v>Excelsa</v>
      </c>
      <c r="O166" t="str">
        <f>IF(Coffee_Orders[[#This Row],[Roast Type]]="M","Medium",IF(Coffee_Orders[[#This Row],[Roast Type]]="L","Light",IF(Coffee_Orders[[#This Row],[Roast Type]]="D","Dark")))</f>
        <v>Dark</v>
      </c>
      <c r="P166" t="str">
        <f>_xlfn.XLOOKUP(Coffee_Orders[[#This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4"/>
        <v>53.699999999999996</v>
      </c>
      <c r="N167" t="str">
        <f t="shared" si="5"/>
        <v>Robusta</v>
      </c>
      <c r="O167" t="str">
        <f>IF(Coffee_Orders[[#This Row],[Roast Type]]="M","Medium",IF(Coffee_Orders[[#This Row],[Roast Type]]="L","Light",IF(Coffee_Orders[[#This Row],[Roast Type]]="D","Dark")))</f>
        <v>Dark</v>
      </c>
      <c r="P167" t="str">
        <f>_xlfn.XLOOKUP(Coffee_Orders[[#This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4"/>
        <v>26.849999999999994</v>
      </c>
      <c r="N168" t="str">
        <f t="shared" si="5"/>
        <v>Robusta</v>
      </c>
      <c r="O168" t="str">
        <f>IF(Coffee_Orders[[#This Row],[Roast Type]]="M","Medium",IF(Coffee_Orders[[#This Row],[Roast Type]]="L","Light",IF(Coffee_Orders[[#This Row],[Roast Type]]="D","Dark")))</f>
        <v>Dark</v>
      </c>
      <c r="P168" t="str">
        <f>_xlfn.XLOOKUP(Coffee_Orders[[#This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4"/>
        <v>41.25</v>
      </c>
      <c r="N169" t="str">
        <f t="shared" si="5"/>
        <v>Excelsa</v>
      </c>
      <c r="O169" t="str">
        <f>IF(Coffee_Orders[[#This Row],[Roast Type]]="M","Medium",IF(Coffee_Orders[[#This Row],[Roast Type]]="L","Light",IF(Coffee_Orders[[#This Row],[Roast Type]]="D","Dark")))</f>
        <v>Medium</v>
      </c>
      <c r="P169" t="str">
        <f>_xlfn.XLOOKUP(Coffee_Orders[[#This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4"/>
        <v>40.5</v>
      </c>
      <c r="N170" t="str">
        <f t="shared" si="5"/>
        <v>Arabica</v>
      </c>
      <c r="O170" t="str">
        <f>IF(Coffee_Orders[[#This Row],[Roast Type]]="M","Medium",IF(Coffee_Orders[[#This Row],[Roast Type]]="L","Light",IF(Coffee_Orders[[#This Row],[Roast Type]]="D","Dark")))</f>
        <v>Medium</v>
      </c>
      <c r="P170" t="str">
        <f>_xlfn.XLOOKUP(Coffee_Orders[[#This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4"/>
        <v>17.899999999999999</v>
      </c>
      <c r="N171" t="str">
        <f t="shared" si="5"/>
        <v>Robusta</v>
      </c>
      <c r="O171" t="str">
        <f>IF(Coffee_Orders[[#This Row],[Roast Type]]="M","Medium",IF(Coffee_Orders[[#This Row],[Roast Type]]="L","Light",IF(Coffee_Orders[[#This Row],[Roast Type]]="D","Dark")))</f>
        <v>Dark</v>
      </c>
      <c r="P171" t="str">
        <f>_xlfn.XLOOKUP(Coffee_Orders[[#This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4"/>
        <v>68.309999999999988</v>
      </c>
      <c r="N172" t="str">
        <f t="shared" si="5"/>
        <v>Excelsa</v>
      </c>
      <c r="O172" t="str">
        <f>IF(Coffee_Orders[[#This Row],[Roast Type]]="M","Medium",IF(Coffee_Orders[[#This Row],[Roast Type]]="L","Light",IF(Coffee_Orders[[#This Row],[Roast Type]]="D","Dark")))</f>
        <v>Light</v>
      </c>
      <c r="P172" t="str">
        <f>_xlfn.XLOOKUP(Coffee_Orders[[#This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4"/>
        <v>63.249999999999993</v>
      </c>
      <c r="N173" t="str">
        <f t="shared" si="5"/>
        <v>Excelsa</v>
      </c>
      <c r="O173" t="str">
        <f>IF(Coffee_Orders[[#This Row],[Roast Type]]="M","Medium",IF(Coffee_Orders[[#This Row],[Roast Type]]="L","Light",IF(Coffee_Orders[[#This Row],[Roast Type]]="D","Dark")))</f>
        <v>Medium</v>
      </c>
      <c r="P173" t="str">
        <f>_xlfn.XLOOKUP(Coffee_Orders[[#This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4"/>
        <v>21.87</v>
      </c>
      <c r="N174" t="str">
        <f t="shared" si="5"/>
        <v>Excelsa</v>
      </c>
      <c r="O174" t="str">
        <f>IF(Coffee_Orders[[#This Row],[Roast Type]]="M","Medium",IF(Coffee_Orders[[#This Row],[Roast Type]]="L","Light",IF(Coffee_Orders[[#This Row],[Roast Type]]="D","Dark")))</f>
        <v>Dark</v>
      </c>
      <c r="P174" t="str">
        <f>_xlfn.XLOOKUP(Coffee_Orders[[#This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4"/>
        <v>91.539999999999992</v>
      </c>
      <c r="N175" t="str">
        <f t="shared" si="5"/>
        <v>Robusta</v>
      </c>
      <c r="O175" t="str">
        <f>IF(Coffee_Orders[[#This Row],[Roast Type]]="M","Medium",IF(Coffee_Orders[[#This Row],[Roast Type]]="L","Light",IF(Coffee_Orders[[#This Row],[Roast Type]]="D","Dark")))</f>
        <v>Medium</v>
      </c>
      <c r="P175" t="str">
        <f>_xlfn.XLOOKUP(Coffee_Orders[[#This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4"/>
        <v>204.92999999999995</v>
      </c>
      <c r="N176" t="str">
        <f t="shared" si="5"/>
        <v>Excelsa</v>
      </c>
      <c r="O176" t="str">
        <f>IF(Coffee_Orders[[#This Row],[Roast Type]]="M","Medium",IF(Coffee_Orders[[#This Row],[Roast Type]]="L","Light",IF(Coffee_Orders[[#This Row],[Roast Type]]="D","Dark")))</f>
        <v>Light</v>
      </c>
      <c r="P176" t="str">
        <f>_xlfn.XLOOKUP(Coffee_Orders[[#This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4"/>
        <v>63.249999999999993</v>
      </c>
      <c r="N177" t="str">
        <f t="shared" si="5"/>
        <v>Excelsa</v>
      </c>
      <c r="O177" t="str">
        <f>IF(Coffee_Orders[[#This Row],[Roast Type]]="M","Medium",IF(Coffee_Orders[[#This Row],[Roast Type]]="L","Light",IF(Coffee_Orders[[#This Row],[Roast Type]]="D","Dark")))</f>
        <v>Medium</v>
      </c>
      <c r="P177" t="str">
        <f>_xlfn.XLOOKUP(Coffee_Orders[[#This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4"/>
        <v>34.154999999999994</v>
      </c>
      <c r="N178" t="str">
        <f t="shared" si="5"/>
        <v>Excelsa</v>
      </c>
      <c r="O178" t="str">
        <f>IF(Coffee_Orders[[#This Row],[Roast Type]]="M","Medium",IF(Coffee_Orders[[#This Row],[Roast Type]]="L","Light",IF(Coffee_Orders[[#This Row],[Roast Type]]="D","Dark")))</f>
        <v>Light</v>
      </c>
      <c r="P178" t="str">
        <f>_xlfn.XLOOKUP(Coffee_Orders[[#This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4"/>
        <v>109.93999999999998</v>
      </c>
      <c r="N179" t="str">
        <f t="shared" si="5"/>
        <v>Robusta</v>
      </c>
      <c r="O179" t="str">
        <f>IF(Coffee_Orders[[#This Row],[Roast Type]]="M","Medium",IF(Coffee_Orders[[#This Row],[Roast Type]]="L","Light",IF(Coffee_Orders[[#This Row],[Roast Type]]="D","Dark")))</f>
        <v>Light</v>
      </c>
      <c r="P179" t="str">
        <f>_xlfn.XLOOKUP(Coffee_Orders[[#This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4"/>
        <v>25.9</v>
      </c>
      <c r="N180" t="str">
        <f t="shared" si="5"/>
        <v>Arabica</v>
      </c>
      <c r="O180" t="str">
        <f>IF(Coffee_Orders[[#This Row],[Roast Type]]="M","Medium",IF(Coffee_Orders[[#This Row],[Roast Type]]="L","Light",IF(Coffee_Orders[[#This Row],[Roast Type]]="D","Dark")))</f>
        <v>Light</v>
      </c>
      <c r="P180" t="str">
        <f>_xlfn.XLOOKUP(Coffee_Orders[[#This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4"/>
        <v>2.9849999999999999</v>
      </c>
      <c r="N181" t="str">
        <f t="shared" si="5"/>
        <v>Arabica</v>
      </c>
      <c r="O181" t="str">
        <f>IF(Coffee_Orders[[#This Row],[Roast Type]]="M","Medium",IF(Coffee_Orders[[#This Row],[Roast Type]]="L","Light",IF(Coffee_Orders[[#This Row],[Roast Type]]="D","Dark")))</f>
        <v>Dark</v>
      </c>
      <c r="P181" t="str">
        <f>_xlfn.XLOOKUP(Coffee_Orders[[#This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4"/>
        <v>22.274999999999999</v>
      </c>
      <c r="N182" t="str">
        <f t="shared" si="5"/>
        <v>Excelsa</v>
      </c>
      <c r="O182" t="str">
        <f>IF(Coffee_Orders[[#This Row],[Roast Type]]="M","Medium",IF(Coffee_Orders[[#This Row],[Roast Type]]="L","Light",IF(Coffee_Orders[[#This Row],[Roast Type]]="D","Dark")))</f>
        <v>Light</v>
      </c>
      <c r="P182" t="str">
        <f>_xlfn.XLOOKUP(Coffee_Orders[[#This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4"/>
        <v>29.849999999999998</v>
      </c>
      <c r="N183" t="str">
        <f t="shared" si="5"/>
        <v>Arabica</v>
      </c>
      <c r="O183" t="str">
        <f>IF(Coffee_Orders[[#This Row],[Roast Type]]="M","Medium",IF(Coffee_Orders[[#This Row],[Roast Type]]="L","Light",IF(Coffee_Orders[[#This Row],[Roast Type]]="D","Dark")))</f>
        <v>Dark</v>
      </c>
      <c r="P183" t="str">
        <f>_xlfn.XLOOKUP(Coffee_Orders[[#This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4"/>
        <v>32.22</v>
      </c>
      <c r="N184" t="str">
        <f t="shared" si="5"/>
        <v>Robusta</v>
      </c>
      <c r="O184" t="str">
        <f>IF(Coffee_Orders[[#This Row],[Roast Type]]="M","Medium",IF(Coffee_Orders[[#This Row],[Roast Type]]="L","Light",IF(Coffee_Orders[[#This Row],[Roast Type]]="D","Dark")))</f>
        <v>Dark</v>
      </c>
      <c r="P184" t="str">
        <f>_xlfn.XLOOKUP(Coffee_Orders[[#This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4"/>
        <v>8.25</v>
      </c>
      <c r="N185" t="str">
        <f t="shared" si="5"/>
        <v>Excelsa</v>
      </c>
      <c r="O185" t="str">
        <f>IF(Coffee_Orders[[#This Row],[Roast Type]]="M","Medium",IF(Coffee_Orders[[#This Row],[Roast Type]]="L","Light",IF(Coffee_Orders[[#This Row],[Roast Type]]="D","Dark")))</f>
        <v>Medium</v>
      </c>
      <c r="P185" t="str">
        <f>_xlfn.XLOOKUP(Coffee_Orders[[#This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4"/>
        <v>31.08</v>
      </c>
      <c r="N186" t="str">
        <f t="shared" si="5"/>
        <v>Arabica</v>
      </c>
      <c r="O186" t="str">
        <f>IF(Coffee_Orders[[#This Row],[Roast Type]]="M","Medium",IF(Coffee_Orders[[#This Row],[Roast Type]]="L","Light",IF(Coffee_Orders[[#This Row],[Roast Type]]="D","Dark")))</f>
        <v>Light</v>
      </c>
      <c r="P186" t="str">
        <f>_xlfn.XLOOKUP(Coffee_Orders[[#This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4"/>
        <v>36.450000000000003</v>
      </c>
      <c r="N187" t="str">
        <f t="shared" si="5"/>
        <v>Excelsa</v>
      </c>
      <c r="O187" t="str">
        <f>IF(Coffee_Orders[[#This Row],[Roast Type]]="M","Medium",IF(Coffee_Orders[[#This Row],[Roast Type]]="L","Light",IF(Coffee_Orders[[#This Row],[Roast Type]]="D","Dark")))</f>
        <v>Dark</v>
      </c>
      <c r="P187" t="str">
        <f>_xlfn.XLOOKUP(Coffee_Orders[[#This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4"/>
        <v>68.655000000000001</v>
      </c>
      <c r="N188" t="str">
        <f t="shared" si="5"/>
        <v>Robusta</v>
      </c>
      <c r="O188" t="str">
        <f>IF(Coffee_Orders[[#This Row],[Roast Type]]="M","Medium",IF(Coffee_Orders[[#This Row],[Roast Type]]="L","Light",IF(Coffee_Orders[[#This Row],[Roast Type]]="D","Dark")))</f>
        <v>Medium</v>
      </c>
      <c r="P188" t="str">
        <f>_xlfn.XLOOKUP(Coffee_Orders[[#This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4"/>
        <v>43.650000000000006</v>
      </c>
      <c r="N189" t="str">
        <f t="shared" si="5"/>
        <v>Libercia</v>
      </c>
      <c r="O189" t="str">
        <f>IF(Coffee_Orders[[#This Row],[Roast Type]]="M","Medium",IF(Coffee_Orders[[#This Row],[Roast Type]]="L","Light",IF(Coffee_Orders[[#This Row],[Roast Type]]="D","Dark")))</f>
        <v>Medium</v>
      </c>
      <c r="P189" t="str">
        <f>_xlfn.XLOOKUP(Coffee_Orders[[#This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4"/>
        <v>4.4550000000000001</v>
      </c>
      <c r="N190" t="str">
        <f t="shared" si="5"/>
        <v>Excelsa</v>
      </c>
      <c r="O190" t="str">
        <f>IF(Coffee_Orders[[#This Row],[Roast Type]]="M","Medium",IF(Coffee_Orders[[#This Row],[Roast Type]]="L","Light",IF(Coffee_Orders[[#This Row],[Roast Type]]="D","Dark")))</f>
        <v>Light</v>
      </c>
      <c r="P190" t="str">
        <f>_xlfn.XLOOKUP(Coffee_Orders[[#This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4"/>
        <v>43.650000000000006</v>
      </c>
      <c r="N191" t="str">
        <f t="shared" si="5"/>
        <v>Libercia</v>
      </c>
      <c r="O191" t="str">
        <f>IF(Coffee_Orders[[#This Row],[Roast Type]]="M","Medium",IF(Coffee_Orders[[#This Row],[Roast Type]]="L","Light",IF(Coffee_Orders[[#This Row],[Roast Type]]="D","Dark")))</f>
        <v>Medium</v>
      </c>
      <c r="P191" t="str">
        <f>_xlfn.XLOOKUP(Coffee_Orders[[#This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4"/>
        <v>33.464999999999996</v>
      </c>
      <c r="N192" t="str">
        <f t="shared" si="5"/>
        <v>Libercia</v>
      </c>
      <c r="O192" t="str">
        <f>IF(Coffee_Orders[[#This Row],[Roast Type]]="M","Medium",IF(Coffee_Orders[[#This Row],[Roast Type]]="L","Light",IF(Coffee_Orders[[#This Row],[Roast Type]]="D","Dark")))</f>
        <v>Medium</v>
      </c>
      <c r="P192" t="str">
        <f>_xlfn.XLOOKUP(Coffee_Orders[[#This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4"/>
        <v>19.424999999999997</v>
      </c>
      <c r="N193" t="str">
        <f t="shared" si="5"/>
        <v>Libercia</v>
      </c>
      <c r="O193" t="str">
        <f>IF(Coffee_Orders[[#This Row],[Roast Type]]="M","Medium",IF(Coffee_Orders[[#This Row],[Roast Type]]="L","Light",IF(Coffee_Orders[[#This Row],[Roast Type]]="D","Dark")))</f>
        <v>Dark</v>
      </c>
      <c r="P193" t="str">
        <f>_xlfn.XLOOKUP(Coffee_Orders[[#This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4"/>
        <v>72.900000000000006</v>
      </c>
      <c r="N194" t="str">
        <f t="shared" si="5"/>
        <v>Excelsa</v>
      </c>
      <c r="O194" t="str">
        <f>IF(Coffee_Orders[[#This Row],[Roast Type]]="M","Medium",IF(Coffee_Orders[[#This Row],[Roast Type]]="L","Light",IF(Coffee_Orders[[#This Row],[Roast Type]]="D","Dark")))</f>
        <v>Dark</v>
      </c>
      <c r="P194" t="str">
        <f>_xlfn.XLOOKUP(Coffee_Orders[[#This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6">L195*E195</f>
        <v>44.55</v>
      </c>
      <c r="N195" t="str">
        <f t="shared" ref="N195:N258" si="7">IF(I195="Rob","Robusta",IF(I195="Exc","Excelsa",IF(I195="Ara","Arabica",IF(I195="Lib","Libercia",""))))</f>
        <v>Excelsa</v>
      </c>
      <c r="O195" t="str">
        <f>IF(Coffee_Orders[[#This Row],[Roast Type]]="M","Medium",IF(Coffee_Orders[[#This Row],[Roast Type]]="L","Light",IF(Coffee_Orders[[#This Row],[Roast Type]]="D","Dark")))</f>
        <v>Light</v>
      </c>
      <c r="P195" t="str">
        <f>_xlfn.XLOOKUP(Coffee_Orders[[#This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6"/>
        <v>36.450000000000003</v>
      </c>
      <c r="N196" t="str">
        <f t="shared" si="7"/>
        <v>Excelsa</v>
      </c>
      <c r="O196" t="str">
        <f>IF(Coffee_Orders[[#This Row],[Roast Type]]="M","Medium",IF(Coffee_Orders[[#This Row],[Roast Type]]="L","Light",IF(Coffee_Orders[[#This Row],[Roast Type]]="D","Dark")))</f>
        <v>Dark</v>
      </c>
      <c r="P196" t="str">
        <f>_xlfn.XLOOKUP(Coffee_Orders[[#This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6"/>
        <v>38.849999999999994</v>
      </c>
      <c r="N197" t="str">
        <f t="shared" si="7"/>
        <v>Arabica</v>
      </c>
      <c r="O197" t="str">
        <f>IF(Coffee_Orders[[#This Row],[Roast Type]]="M","Medium",IF(Coffee_Orders[[#This Row],[Roast Type]]="L","Light",IF(Coffee_Orders[[#This Row],[Roast Type]]="D","Dark")))</f>
        <v>Light</v>
      </c>
      <c r="P197" t="str">
        <f>_xlfn.XLOOKUP(Coffee_Orders[[#This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6"/>
        <v>53.46</v>
      </c>
      <c r="N198" t="str">
        <f t="shared" si="7"/>
        <v>Excelsa</v>
      </c>
      <c r="O198" t="str">
        <f>IF(Coffee_Orders[[#This Row],[Roast Type]]="M","Medium",IF(Coffee_Orders[[#This Row],[Roast Type]]="L","Light",IF(Coffee_Orders[[#This Row],[Roast Type]]="D","Dark")))</f>
        <v>Light</v>
      </c>
      <c r="P198" t="str">
        <f>_xlfn.XLOOKUP(Coffee_Orders[[#This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6"/>
        <v>59.569999999999993</v>
      </c>
      <c r="N199" t="str">
        <f t="shared" si="7"/>
        <v>Libercia</v>
      </c>
      <c r="O199" t="str">
        <f>IF(Coffee_Orders[[#This Row],[Roast Type]]="M","Medium",IF(Coffee_Orders[[#This Row],[Roast Type]]="L","Light",IF(Coffee_Orders[[#This Row],[Roast Type]]="D","Dark")))</f>
        <v>Dark</v>
      </c>
      <c r="P199" t="str">
        <f>_xlfn.XLOOKUP(Coffee_Orders[[#This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6"/>
        <v>89.35499999999999</v>
      </c>
      <c r="N200" t="str">
        <f t="shared" si="7"/>
        <v>Libercia</v>
      </c>
      <c r="O200" t="str">
        <f>IF(Coffee_Orders[[#This Row],[Roast Type]]="M","Medium",IF(Coffee_Orders[[#This Row],[Roast Type]]="L","Light",IF(Coffee_Orders[[#This Row],[Roast Type]]="D","Dark")))</f>
        <v>Dark</v>
      </c>
      <c r="P200" t="str">
        <f>_xlfn.XLOOKUP(Coffee_Orders[[#This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6"/>
        <v>38.04</v>
      </c>
      <c r="N201" t="str">
        <f t="shared" si="7"/>
        <v>Libercia</v>
      </c>
      <c r="O201" t="str">
        <f>IF(Coffee_Orders[[#This Row],[Roast Type]]="M","Medium",IF(Coffee_Orders[[#This Row],[Roast Type]]="L","Light",IF(Coffee_Orders[[#This Row],[Roast Type]]="D","Dark")))</f>
        <v>Light</v>
      </c>
      <c r="P201" t="str">
        <f>_xlfn.XLOOKUP(Coffee_Orders[[#This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6"/>
        <v>41.25</v>
      </c>
      <c r="N202" t="str">
        <f t="shared" si="7"/>
        <v>Excelsa</v>
      </c>
      <c r="O202" t="str">
        <f>IF(Coffee_Orders[[#This Row],[Roast Type]]="M","Medium",IF(Coffee_Orders[[#This Row],[Roast Type]]="L","Light",IF(Coffee_Orders[[#This Row],[Roast Type]]="D","Dark")))</f>
        <v>Medium</v>
      </c>
      <c r="P202" t="str">
        <f>_xlfn.XLOOKUP(Coffee_Orders[[#This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6"/>
        <v>57.06</v>
      </c>
      <c r="N203" t="str">
        <f t="shared" si="7"/>
        <v>Libercia</v>
      </c>
      <c r="O203" t="str">
        <f>IF(Coffee_Orders[[#This Row],[Roast Type]]="M","Medium",IF(Coffee_Orders[[#This Row],[Roast Type]]="L","Light",IF(Coffee_Orders[[#This Row],[Roast Type]]="D","Dark")))</f>
        <v>Light</v>
      </c>
      <c r="P203" t="str">
        <f>_xlfn.XLOOKUP(Coffee_Orders[[#This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6"/>
        <v>178.70999999999998</v>
      </c>
      <c r="N204" t="str">
        <f t="shared" si="7"/>
        <v>Libercia</v>
      </c>
      <c r="O204" t="str">
        <f>IF(Coffee_Orders[[#This Row],[Roast Type]]="M","Medium",IF(Coffee_Orders[[#This Row],[Roast Type]]="L","Light",IF(Coffee_Orders[[#This Row],[Roast Type]]="D","Dark")))</f>
        <v>Dark</v>
      </c>
      <c r="P204" t="str">
        <f>_xlfn.XLOOKUP(Coffee_Orders[[#This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6"/>
        <v>4.7549999999999999</v>
      </c>
      <c r="N205" t="str">
        <f t="shared" si="7"/>
        <v>Libercia</v>
      </c>
      <c r="O205" t="str">
        <f>IF(Coffee_Orders[[#This Row],[Roast Type]]="M","Medium",IF(Coffee_Orders[[#This Row],[Roast Type]]="L","Light",IF(Coffee_Orders[[#This Row],[Roast Type]]="D","Dark")))</f>
        <v>Light</v>
      </c>
      <c r="P205" t="str">
        <f>_xlfn.XLOOKUP(Coffee_Orders[[#This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6"/>
        <v>82.5</v>
      </c>
      <c r="N206" t="str">
        <f t="shared" si="7"/>
        <v>Excelsa</v>
      </c>
      <c r="O206" t="str">
        <f>IF(Coffee_Orders[[#This Row],[Roast Type]]="M","Medium",IF(Coffee_Orders[[#This Row],[Roast Type]]="L","Light",IF(Coffee_Orders[[#This Row],[Roast Type]]="D","Dark")))</f>
        <v>Medium</v>
      </c>
      <c r="P206" t="str">
        <f>_xlfn.XLOOKUP(Coffee_Orders[[#This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6"/>
        <v>8.0549999999999997</v>
      </c>
      <c r="N207" t="str">
        <f t="shared" si="7"/>
        <v>Robusta</v>
      </c>
      <c r="O207" t="str">
        <f>IF(Coffee_Orders[[#This Row],[Roast Type]]="M","Medium",IF(Coffee_Orders[[#This Row],[Roast Type]]="L","Light",IF(Coffee_Orders[[#This Row],[Roast Type]]="D","Dark")))</f>
        <v>Dark</v>
      </c>
      <c r="P207" t="str">
        <f>_xlfn.XLOOKUP(Coffee_Orders[[#This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6"/>
        <v>22.5</v>
      </c>
      <c r="N208" t="str">
        <f t="shared" si="7"/>
        <v>Arabica</v>
      </c>
      <c r="O208" t="str">
        <f>IF(Coffee_Orders[[#This Row],[Roast Type]]="M","Medium",IF(Coffee_Orders[[#This Row],[Roast Type]]="L","Light",IF(Coffee_Orders[[#This Row],[Roast Type]]="D","Dark")))</f>
        <v>Medium</v>
      </c>
      <c r="P208" t="str">
        <f>_xlfn.XLOOKUP(Coffee_Orders[[#This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6"/>
        <v>40.5</v>
      </c>
      <c r="N209" t="str">
        <f t="shared" si="7"/>
        <v>Arabica</v>
      </c>
      <c r="O209" t="str">
        <f>IF(Coffee_Orders[[#This Row],[Roast Type]]="M","Medium",IF(Coffee_Orders[[#This Row],[Roast Type]]="L","Light",IF(Coffee_Orders[[#This Row],[Roast Type]]="D","Dark")))</f>
        <v>Medium</v>
      </c>
      <c r="P209" t="str">
        <f>_xlfn.XLOOKUP(Coffee_Orders[[#This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6"/>
        <v>29.16</v>
      </c>
      <c r="N210" t="str">
        <f t="shared" si="7"/>
        <v>Excelsa</v>
      </c>
      <c r="O210" t="str">
        <f>IF(Coffee_Orders[[#This Row],[Roast Type]]="M","Medium",IF(Coffee_Orders[[#This Row],[Roast Type]]="L","Light",IF(Coffee_Orders[[#This Row],[Roast Type]]="D","Dark")))</f>
        <v>Dark</v>
      </c>
      <c r="P210" t="str">
        <f>_xlfn.XLOOKUP(Coffee_Orders[[#This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6"/>
        <v>6.75</v>
      </c>
      <c r="N211" t="str">
        <f t="shared" si="7"/>
        <v>Arabica</v>
      </c>
      <c r="O211" t="str">
        <f>IF(Coffee_Orders[[#This Row],[Roast Type]]="M","Medium",IF(Coffee_Orders[[#This Row],[Roast Type]]="L","Light",IF(Coffee_Orders[[#This Row],[Roast Type]]="D","Dark")))</f>
        <v>Medium</v>
      </c>
      <c r="P211" t="str">
        <f>_xlfn.XLOOKUP(Coffee_Orders[[#This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6"/>
        <v>51.8</v>
      </c>
      <c r="N212" t="str">
        <f t="shared" si="7"/>
        <v>Libercia</v>
      </c>
      <c r="O212" t="str">
        <f>IF(Coffee_Orders[[#This Row],[Roast Type]]="M","Medium",IF(Coffee_Orders[[#This Row],[Roast Type]]="L","Light",IF(Coffee_Orders[[#This Row],[Roast Type]]="D","Dark")))</f>
        <v>Dark</v>
      </c>
      <c r="P212" t="str">
        <f>_xlfn.XLOOKUP(Coffee_Orders[[#This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6"/>
        <v>53.46</v>
      </c>
      <c r="N213" t="str">
        <f t="shared" si="7"/>
        <v>Excelsa</v>
      </c>
      <c r="O213" t="str">
        <f>IF(Coffee_Orders[[#This Row],[Roast Type]]="M","Medium",IF(Coffee_Orders[[#This Row],[Roast Type]]="L","Light",IF(Coffee_Orders[[#This Row],[Roast Type]]="D","Dark")))</f>
        <v>Light</v>
      </c>
      <c r="P213" t="str">
        <f>_xlfn.XLOOKUP(Coffee_Orders[[#This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6"/>
        <v>14.58</v>
      </c>
      <c r="N214" t="str">
        <f t="shared" si="7"/>
        <v>Excelsa</v>
      </c>
      <c r="O214" t="str">
        <f>IF(Coffee_Orders[[#This Row],[Roast Type]]="M","Medium",IF(Coffee_Orders[[#This Row],[Roast Type]]="L","Light",IF(Coffee_Orders[[#This Row],[Roast Type]]="D","Dark")))</f>
        <v>Dark</v>
      </c>
      <c r="P214" t="str">
        <f>_xlfn.XLOOKUP(Coffee_Orders[[#This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6"/>
        <v>20.584999999999997</v>
      </c>
      <c r="N215" t="str">
        <f t="shared" si="7"/>
        <v>Robusta</v>
      </c>
      <c r="O215" t="str">
        <f>IF(Coffee_Orders[[#This Row],[Roast Type]]="M","Medium",IF(Coffee_Orders[[#This Row],[Roast Type]]="L","Light",IF(Coffee_Orders[[#This Row],[Roast Type]]="D","Dark")))</f>
        <v>Dark</v>
      </c>
      <c r="P215" t="str">
        <f>_xlfn.XLOOKUP(Coffee_Orders[[#This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6"/>
        <v>31.7</v>
      </c>
      <c r="N216" t="str">
        <f t="shared" si="7"/>
        <v>Libercia</v>
      </c>
      <c r="O216" t="str">
        <f>IF(Coffee_Orders[[#This Row],[Roast Type]]="M","Medium",IF(Coffee_Orders[[#This Row],[Roast Type]]="L","Light",IF(Coffee_Orders[[#This Row],[Roast Type]]="D","Dark")))</f>
        <v>Light</v>
      </c>
      <c r="P216" t="str">
        <f>_xlfn.XLOOKUP(Coffee_Orders[[#This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6"/>
        <v>23.31</v>
      </c>
      <c r="N217" t="str">
        <f t="shared" si="7"/>
        <v>Libercia</v>
      </c>
      <c r="O217" t="str">
        <f>IF(Coffee_Orders[[#This Row],[Roast Type]]="M","Medium",IF(Coffee_Orders[[#This Row],[Roast Type]]="L","Light",IF(Coffee_Orders[[#This Row],[Roast Type]]="D","Dark")))</f>
        <v>Dark</v>
      </c>
      <c r="P217" t="str">
        <f>_xlfn.XLOOKUP(Coffee_Orders[[#This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6"/>
        <v>58.2</v>
      </c>
      <c r="N218" t="str">
        <f t="shared" si="7"/>
        <v>Libercia</v>
      </c>
      <c r="O218" t="str">
        <f>IF(Coffee_Orders[[#This Row],[Roast Type]]="M","Medium",IF(Coffee_Orders[[#This Row],[Roast Type]]="L","Light",IF(Coffee_Orders[[#This Row],[Roast Type]]="D","Dark")))</f>
        <v>Medium</v>
      </c>
      <c r="P218" t="str">
        <f>_xlfn.XLOOKUP(Coffee_Orders[[#This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6"/>
        <v>35.64</v>
      </c>
      <c r="N219" t="str">
        <f t="shared" si="7"/>
        <v>Excelsa</v>
      </c>
      <c r="O219" t="str">
        <f>IF(Coffee_Orders[[#This Row],[Roast Type]]="M","Medium",IF(Coffee_Orders[[#This Row],[Roast Type]]="L","Light",IF(Coffee_Orders[[#This Row],[Roast Type]]="D","Dark")))</f>
        <v>Light</v>
      </c>
      <c r="P219" t="str">
        <f>_xlfn.XLOOKUP(Coffee_Orders[[#This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6"/>
        <v>56.25</v>
      </c>
      <c r="N220" t="str">
        <f t="shared" si="7"/>
        <v>Arabica</v>
      </c>
      <c r="O220" t="str">
        <f>IF(Coffee_Orders[[#This Row],[Roast Type]]="M","Medium",IF(Coffee_Orders[[#This Row],[Roast Type]]="L","Light",IF(Coffee_Orders[[#This Row],[Roast Type]]="D","Dark")))</f>
        <v>Medium</v>
      </c>
      <c r="P220" t="str">
        <f>_xlfn.XLOOKUP(Coffee_Orders[[#This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6"/>
        <v>10.754999999999999</v>
      </c>
      <c r="N221" t="str">
        <f t="shared" si="7"/>
        <v>Robusta</v>
      </c>
      <c r="O221" t="str">
        <f>IF(Coffee_Orders[[#This Row],[Roast Type]]="M","Medium",IF(Coffee_Orders[[#This Row],[Roast Type]]="L","Light",IF(Coffee_Orders[[#This Row],[Roast Type]]="D","Dark")))</f>
        <v>Light</v>
      </c>
      <c r="P221" t="str">
        <f>_xlfn.XLOOKUP(Coffee_Orders[[#This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6"/>
        <v>14.924999999999999</v>
      </c>
      <c r="N222" t="str">
        <f t="shared" si="7"/>
        <v>Robusta</v>
      </c>
      <c r="O222" t="str">
        <f>IF(Coffee_Orders[[#This Row],[Roast Type]]="M","Medium",IF(Coffee_Orders[[#This Row],[Roast Type]]="L","Light",IF(Coffee_Orders[[#This Row],[Roast Type]]="D","Dark")))</f>
        <v>Medium</v>
      </c>
      <c r="P222" t="str">
        <f>_xlfn.XLOOKUP(Coffee_Orders[[#This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6"/>
        <v>77.699999999999989</v>
      </c>
      <c r="N223" t="str">
        <f t="shared" si="7"/>
        <v>Arabica</v>
      </c>
      <c r="O223" t="str">
        <f>IF(Coffee_Orders[[#This Row],[Roast Type]]="M","Medium",IF(Coffee_Orders[[#This Row],[Roast Type]]="L","Light",IF(Coffee_Orders[[#This Row],[Roast Type]]="D","Dark")))</f>
        <v>Light</v>
      </c>
      <c r="P223" t="str">
        <f>_xlfn.XLOOKUP(Coffee_Orders[[#This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6"/>
        <v>23.31</v>
      </c>
      <c r="N224" t="str">
        <f t="shared" si="7"/>
        <v>Libercia</v>
      </c>
      <c r="O224" t="str">
        <f>IF(Coffee_Orders[[#This Row],[Roast Type]]="M","Medium",IF(Coffee_Orders[[#This Row],[Roast Type]]="L","Light",IF(Coffee_Orders[[#This Row],[Roast Type]]="D","Dark")))</f>
        <v>Dark</v>
      </c>
      <c r="P224" t="str">
        <f>_xlfn.XLOOKUP(Coffee_Orders[[#This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6"/>
        <v>59.4</v>
      </c>
      <c r="N225" t="str">
        <f t="shared" si="7"/>
        <v>Excelsa</v>
      </c>
      <c r="O225" t="str">
        <f>IF(Coffee_Orders[[#This Row],[Roast Type]]="M","Medium",IF(Coffee_Orders[[#This Row],[Roast Type]]="L","Light",IF(Coffee_Orders[[#This Row],[Roast Type]]="D","Dark")))</f>
        <v>Light</v>
      </c>
      <c r="P225" t="str">
        <f>_xlfn.XLOOKUP(Coffee_Orders[[#This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6"/>
        <v>119.13999999999999</v>
      </c>
      <c r="N226" t="str">
        <f t="shared" si="7"/>
        <v>Libercia</v>
      </c>
      <c r="O226" t="str">
        <f>IF(Coffee_Orders[[#This Row],[Roast Type]]="M","Medium",IF(Coffee_Orders[[#This Row],[Roast Type]]="L","Light",IF(Coffee_Orders[[#This Row],[Roast Type]]="D","Dark")))</f>
        <v>Dark</v>
      </c>
      <c r="P226" t="str">
        <f>_xlfn.XLOOKUP(Coffee_Orders[[#This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6"/>
        <v>14.339999999999998</v>
      </c>
      <c r="N227" t="str">
        <f t="shared" si="7"/>
        <v>Robusta</v>
      </c>
      <c r="O227" t="str">
        <f>IF(Coffee_Orders[[#This Row],[Roast Type]]="M","Medium",IF(Coffee_Orders[[#This Row],[Roast Type]]="L","Light",IF(Coffee_Orders[[#This Row],[Roast Type]]="D","Dark")))</f>
        <v>Light</v>
      </c>
      <c r="P227" t="str">
        <f>_xlfn.XLOOKUP(Coffee_Orders[[#This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6"/>
        <v>129.37499999999997</v>
      </c>
      <c r="N228" t="str">
        <f t="shared" si="7"/>
        <v>Arabica</v>
      </c>
      <c r="O228" t="str">
        <f>IF(Coffee_Orders[[#This Row],[Roast Type]]="M","Medium",IF(Coffee_Orders[[#This Row],[Roast Type]]="L","Light",IF(Coffee_Orders[[#This Row],[Roast Type]]="D","Dark")))</f>
        <v>Medium</v>
      </c>
      <c r="P228" t="str">
        <f>_xlfn.XLOOKUP(Coffee_Orders[[#This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6"/>
        <v>16.11</v>
      </c>
      <c r="N229" t="str">
        <f t="shared" si="7"/>
        <v>Robusta</v>
      </c>
      <c r="O229" t="str">
        <f>IF(Coffee_Orders[[#This Row],[Roast Type]]="M","Medium",IF(Coffee_Orders[[#This Row],[Roast Type]]="L","Light",IF(Coffee_Orders[[#This Row],[Roast Type]]="D","Dark")))</f>
        <v>Dark</v>
      </c>
      <c r="P229" t="str">
        <f>_xlfn.XLOOKUP(Coffee_Orders[[#This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6"/>
        <v>17.924999999999997</v>
      </c>
      <c r="N230" t="str">
        <f t="shared" si="7"/>
        <v>Robusta</v>
      </c>
      <c r="O230" t="str">
        <f>IF(Coffee_Orders[[#This Row],[Roast Type]]="M","Medium",IF(Coffee_Orders[[#This Row],[Roast Type]]="L","Light",IF(Coffee_Orders[[#This Row],[Roast Type]]="D","Dark")))</f>
        <v>Light</v>
      </c>
      <c r="P230" t="str">
        <f>_xlfn.XLOOKUP(Coffee_Orders[[#This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6"/>
        <v>8.73</v>
      </c>
      <c r="N231" t="str">
        <f t="shared" si="7"/>
        <v>Libercia</v>
      </c>
      <c r="O231" t="str">
        <f>IF(Coffee_Orders[[#This Row],[Roast Type]]="M","Medium",IF(Coffee_Orders[[#This Row],[Roast Type]]="L","Light",IF(Coffee_Orders[[#This Row],[Roast Type]]="D","Dark")))</f>
        <v>Medium</v>
      </c>
      <c r="P231" t="str">
        <f>_xlfn.XLOOKUP(Coffee_Orders[[#This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6"/>
        <v>51.749999999999993</v>
      </c>
      <c r="N232" t="str">
        <f t="shared" si="7"/>
        <v>Arabica</v>
      </c>
      <c r="O232" t="str">
        <f>IF(Coffee_Orders[[#This Row],[Roast Type]]="M","Medium",IF(Coffee_Orders[[#This Row],[Roast Type]]="L","Light",IF(Coffee_Orders[[#This Row],[Roast Type]]="D","Dark")))</f>
        <v>Medium</v>
      </c>
      <c r="P232" t="str">
        <f>_xlfn.XLOOKUP(Coffee_Orders[[#This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6"/>
        <v>8.73</v>
      </c>
      <c r="N233" t="str">
        <f t="shared" si="7"/>
        <v>Libercia</v>
      </c>
      <c r="O233" t="str">
        <f>IF(Coffee_Orders[[#This Row],[Roast Type]]="M","Medium",IF(Coffee_Orders[[#This Row],[Roast Type]]="L","Light",IF(Coffee_Orders[[#This Row],[Roast Type]]="D","Dark")))</f>
        <v>Medium</v>
      </c>
      <c r="P233" t="str">
        <f>_xlfn.XLOOKUP(Coffee_Orders[[#This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6"/>
        <v>23.774999999999999</v>
      </c>
      <c r="N234" t="str">
        <f t="shared" si="7"/>
        <v>Libercia</v>
      </c>
      <c r="O234" t="str">
        <f>IF(Coffee_Orders[[#This Row],[Roast Type]]="M","Medium",IF(Coffee_Orders[[#This Row],[Roast Type]]="L","Light",IF(Coffee_Orders[[#This Row],[Roast Type]]="D","Dark")))</f>
        <v>Light</v>
      </c>
      <c r="P234" t="str">
        <f>_xlfn.XLOOKUP(Coffee_Orders[[#This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6"/>
        <v>20.625</v>
      </c>
      <c r="N235" t="str">
        <f t="shared" si="7"/>
        <v>Excelsa</v>
      </c>
      <c r="O235" t="str">
        <f>IF(Coffee_Orders[[#This Row],[Roast Type]]="M","Medium",IF(Coffee_Orders[[#This Row],[Roast Type]]="L","Light",IF(Coffee_Orders[[#This Row],[Roast Type]]="D","Dark")))</f>
        <v>Medium</v>
      </c>
      <c r="P235" t="str">
        <f>_xlfn.XLOOKUP(Coffee_Orders[[#This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6"/>
        <v>36.454999999999998</v>
      </c>
      <c r="N236" t="str">
        <f t="shared" si="7"/>
        <v>Libercia</v>
      </c>
      <c r="O236" t="str">
        <f>IF(Coffee_Orders[[#This Row],[Roast Type]]="M","Medium",IF(Coffee_Orders[[#This Row],[Roast Type]]="L","Light",IF(Coffee_Orders[[#This Row],[Roast Type]]="D","Dark")))</f>
        <v>Light</v>
      </c>
      <c r="P236" t="str">
        <f>_xlfn.XLOOKUP(Coffee_Orders[[#This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6"/>
        <v>182.27499999999998</v>
      </c>
      <c r="N237" t="str">
        <f t="shared" si="7"/>
        <v>Libercia</v>
      </c>
      <c r="O237" t="str">
        <f>IF(Coffee_Orders[[#This Row],[Roast Type]]="M","Medium",IF(Coffee_Orders[[#This Row],[Roast Type]]="L","Light",IF(Coffee_Orders[[#This Row],[Roast Type]]="D","Dark")))</f>
        <v>Light</v>
      </c>
      <c r="P237" t="str">
        <f>_xlfn.XLOOKUP(Coffee_Orders[[#This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6"/>
        <v>89.35499999999999</v>
      </c>
      <c r="N238" t="str">
        <f t="shared" si="7"/>
        <v>Libercia</v>
      </c>
      <c r="O238" t="str">
        <f>IF(Coffee_Orders[[#This Row],[Roast Type]]="M","Medium",IF(Coffee_Orders[[#This Row],[Roast Type]]="L","Light",IF(Coffee_Orders[[#This Row],[Roast Type]]="D","Dark")))</f>
        <v>Dark</v>
      </c>
      <c r="P238" t="str">
        <f>_xlfn.XLOOKUP(Coffee_Orders[[#This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6"/>
        <v>3.5849999999999995</v>
      </c>
      <c r="N239" t="str">
        <f t="shared" si="7"/>
        <v>Robusta</v>
      </c>
      <c r="O239" t="str">
        <f>IF(Coffee_Orders[[#This Row],[Roast Type]]="M","Medium",IF(Coffee_Orders[[#This Row],[Roast Type]]="L","Light",IF(Coffee_Orders[[#This Row],[Roast Type]]="D","Dark")))</f>
        <v>Light</v>
      </c>
      <c r="P239" t="str">
        <f>_xlfn.XLOOKUP(Coffee_Orders[[#This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6"/>
        <v>45.769999999999996</v>
      </c>
      <c r="N240" t="str">
        <f t="shared" si="7"/>
        <v>Robusta</v>
      </c>
      <c r="O240" t="str">
        <f>IF(Coffee_Orders[[#This Row],[Roast Type]]="M","Medium",IF(Coffee_Orders[[#This Row],[Roast Type]]="L","Light",IF(Coffee_Orders[[#This Row],[Roast Type]]="D","Dark")))</f>
        <v>Medium</v>
      </c>
      <c r="P240" t="str">
        <f>_xlfn.XLOOKUP(Coffee_Orders[[#This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6"/>
        <v>59.4</v>
      </c>
      <c r="N241" t="str">
        <f t="shared" si="7"/>
        <v>Excelsa</v>
      </c>
      <c r="O241" t="str">
        <f>IF(Coffee_Orders[[#This Row],[Roast Type]]="M","Medium",IF(Coffee_Orders[[#This Row],[Roast Type]]="L","Light",IF(Coffee_Orders[[#This Row],[Roast Type]]="D","Dark")))</f>
        <v>Light</v>
      </c>
      <c r="P241" t="str">
        <f>_xlfn.XLOOKUP(Coffee_Orders[[#This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6"/>
        <v>155.24999999999997</v>
      </c>
      <c r="N242" t="str">
        <f t="shared" si="7"/>
        <v>Arabica</v>
      </c>
      <c r="O242" t="str">
        <f>IF(Coffee_Orders[[#This Row],[Roast Type]]="M","Medium",IF(Coffee_Orders[[#This Row],[Roast Type]]="L","Light",IF(Coffee_Orders[[#This Row],[Roast Type]]="D","Dark")))</f>
        <v>Medium</v>
      </c>
      <c r="P242" t="str">
        <f>_xlfn.XLOOKUP(Coffee_Orders[[#This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6"/>
        <v>45.769999999999996</v>
      </c>
      <c r="N243" t="str">
        <f t="shared" si="7"/>
        <v>Robusta</v>
      </c>
      <c r="O243" t="str">
        <f>IF(Coffee_Orders[[#This Row],[Roast Type]]="M","Medium",IF(Coffee_Orders[[#This Row],[Roast Type]]="L","Light",IF(Coffee_Orders[[#This Row],[Roast Type]]="D","Dark")))</f>
        <v>Medium</v>
      </c>
      <c r="P243" t="str">
        <f>_xlfn.XLOOKUP(Coffee_Orders[[#This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6"/>
        <v>36.450000000000003</v>
      </c>
      <c r="N244" t="str">
        <f t="shared" si="7"/>
        <v>Excelsa</v>
      </c>
      <c r="O244" t="str">
        <f>IF(Coffee_Orders[[#This Row],[Roast Type]]="M","Medium",IF(Coffee_Orders[[#This Row],[Roast Type]]="L","Light",IF(Coffee_Orders[[#This Row],[Roast Type]]="D","Dark")))</f>
        <v>Dark</v>
      </c>
      <c r="P244" t="str">
        <f>_xlfn.XLOOKUP(Coffee_Orders[[#This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6"/>
        <v>29.16</v>
      </c>
      <c r="N245" t="str">
        <f t="shared" si="7"/>
        <v>Excelsa</v>
      </c>
      <c r="O245" t="str">
        <f>IF(Coffee_Orders[[#This Row],[Roast Type]]="M","Medium",IF(Coffee_Orders[[#This Row],[Roast Type]]="L","Light",IF(Coffee_Orders[[#This Row],[Roast Type]]="D","Dark")))</f>
        <v>Dark</v>
      </c>
      <c r="P245" t="str">
        <f>_xlfn.XLOOKUP(Coffee_Orders[[#This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6"/>
        <v>133.85999999999999</v>
      </c>
      <c r="N246" t="str">
        <f t="shared" si="7"/>
        <v>Libercia</v>
      </c>
      <c r="O246" t="str">
        <f>IF(Coffee_Orders[[#This Row],[Roast Type]]="M","Medium",IF(Coffee_Orders[[#This Row],[Roast Type]]="L","Light",IF(Coffee_Orders[[#This Row],[Roast Type]]="D","Dark")))</f>
        <v>Medium</v>
      </c>
      <c r="P246" t="str">
        <f>_xlfn.XLOOKUP(Coffee_Orders[[#This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6"/>
        <v>23.774999999999999</v>
      </c>
      <c r="N247" t="str">
        <f t="shared" si="7"/>
        <v>Libercia</v>
      </c>
      <c r="O247" t="str">
        <f>IF(Coffee_Orders[[#This Row],[Roast Type]]="M","Medium",IF(Coffee_Orders[[#This Row],[Roast Type]]="L","Light",IF(Coffee_Orders[[#This Row],[Roast Type]]="D","Dark")))</f>
        <v>Light</v>
      </c>
      <c r="P247" t="str">
        <f>_xlfn.XLOOKUP(Coffee_Orders[[#This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6"/>
        <v>38.849999999999994</v>
      </c>
      <c r="N248" t="str">
        <f t="shared" si="7"/>
        <v>Libercia</v>
      </c>
      <c r="O248" t="str">
        <f>IF(Coffee_Orders[[#This Row],[Roast Type]]="M","Medium",IF(Coffee_Orders[[#This Row],[Roast Type]]="L","Light",IF(Coffee_Orders[[#This Row],[Roast Type]]="D","Dark")))</f>
        <v>Dark</v>
      </c>
      <c r="P248" t="str">
        <f>_xlfn.XLOOKUP(Coffee_Orders[[#This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6"/>
        <v>21.509999999999998</v>
      </c>
      <c r="N249" t="str">
        <f t="shared" si="7"/>
        <v>Robusta</v>
      </c>
      <c r="O249" t="str">
        <f>IF(Coffee_Orders[[#This Row],[Roast Type]]="M","Medium",IF(Coffee_Orders[[#This Row],[Roast Type]]="L","Light",IF(Coffee_Orders[[#This Row],[Roast Type]]="D","Dark")))</f>
        <v>Light</v>
      </c>
      <c r="P249" t="str">
        <f>_xlfn.XLOOKUP(Coffee_Orders[[#This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6"/>
        <v>9.9499999999999993</v>
      </c>
      <c r="N250" t="str">
        <f t="shared" si="7"/>
        <v>Arabica</v>
      </c>
      <c r="O250" t="str">
        <f>IF(Coffee_Orders[[#This Row],[Roast Type]]="M","Medium",IF(Coffee_Orders[[#This Row],[Roast Type]]="L","Light",IF(Coffee_Orders[[#This Row],[Roast Type]]="D","Dark")))</f>
        <v>Dark</v>
      </c>
      <c r="P250" t="str">
        <f>_xlfn.XLOOKUP(Coffee_Orders[[#This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6"/>
        <v>15.85</v>
      </c>
      <c r="N251" t="str">
        <f t="shared" si="7"/>
        <v>Libercia</v>
      </c>
      <c r="O251" t="str">
        <f>IF(Coffee_Orders[[#This Row],[Roast Type]]="M","Medium",IF(Coffee_Orders[[#This Row],[Roast Type]]="L","Light",IF(Coffee_Orders[[#This Row],[Roast Type]]="D","Dark")))</f>
        <v>Light</v>
      </c>
      <c r="P251" t="str">
        <f>_xlfn.XLOOKUP(Coffee_Orders[[#This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6"/>
        <v>2.9849999999999999</v>
      </c>
      <c r="N252" t="str">
        <f t="shared" si="7"/>
        <v>Robusta</v>
      </c>
      <c r="O252" t="str">
        <f>IF(Coffee_Orders[[#This Row],[Roast Type]]="M","Medium",IF(Coffee_Orders[[#This Row],[Roast Type]]="L","Light",IF(Coffee_Orders[[#This Row],[Roast Type]]="D","Dark")))</f>
        <v>Medium</v>
      </c>
      <c r="P252" t="str">
        <f>_xlfn.XLOOKUP(Coffee_Orders[[#This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6"/>
        <v>68.75</v>
      </c>
      <c r="N253" t="str">
        <f t="shared" si="7"/>
        <v>Excelsa</v>
      </c>
      <c r="O253" t="str">
        <f>IF(Coffee_Orders[[#This Row],[Roast Type]]="M","Medium",IF(Coffee_Orders[[#This Row],[Roast Type]]="L","Light",IF(Coffee_Orders[[#This Row],[Roast Type]]="D","Dark")))</f>
        <v>Medium</v>
      </c>
      <c r="P253" t="str">
        <f>_xlfn.XLOOKUP(Coffee_Orders[[#This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6"/>
        <v>29.849999999999998</v>
      </c>
      <c r="N254" t="str">
        <f t="shared" si="7"/>
        <v>Arabica</v>
      </c>
      <c r="O254" t="str">
        <f>IF(Coffee_Orders[[#This Row],[Roast Type]]="M","Medium",IF(Coffee_Orders[[#This Row],[Roast Type]]="L","Light",IF(Coffee_Orders[[#This Row],[Roast Type]]="D","Dark")))</f>
        <v>Dark</v>
      </c>
      <c r="P254" t="str">
        <f>_xlfn.XLOOKUP(Coffee_Orders[[#This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6"/>
        <v>58.2</v>
      </c>
      <c r="N255" t="str">
        <f t="shared" si="7"/>
        <v>Libercia</v>
      </c>
      <c r="O255" t="str">
        <f>IF(Coffee_Orders[[#This Row],[Roast Type]]="M","Medium",IF(Coffee_Orders[[#This Row],[Roast Type]]="L","Light",IF(Coffee_Orders[[#This Row],[Roast Type]]="D","Dark")))</f>
        <v>Medium</v>
      </c>
      <c r="P255" t="str">
        <f>_xlfn.XLOOKUP(Coffee_Orders[[#This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6"/>
        <v>28.679999999999996</v>
      </c>
      <c r="N256" t="str">
        <f t="shared" si="7"/>
        <v>Robusta</v>
      </c>
      <c r="O256" t="str">
        <f>IF(Coffee_Orders[[#This Row],[Roast Type]]="M","Medium",IF(Coffee_Orders[[#This Row],[Roast Type]]="L","Light",IF(Coffee_Orders[[#This Row],[Roast Type]]="D","Dark")))</f>
        <v>Light</v>
      </c>
      <c r="P256" t="str">
        <f>_xlfn.XLOOKUP(Coffee_Orders[[#This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6"/>
        <v>21.509999999999998</v>
      </c>
      <c r="N257" t="str">
        <f t="shared" si="7"/>
        <v>Robusta</v>
      </c>
      <c r="O257" t="str">
        <f>IF(Coffee_Orders[[#This Row],[Roast Type]]="M","Medium",IF(Coffee_Orders[[#This Row],[Roast Type]]="L","Light",IF(Coffee_Orders[[#This Row],[Roast Type]]="D","Dark")))</f>
        <v>Light</v>
      </c>
      <c r="P257" t="str">
        <f>_xlfn.XLOOKUP(Coffee_Orders[[#This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6"/>
        <v>17.46</v>
      </c>
      <c r="N258" t="str">
        <f t="shared" si="7"/>
        <v>Libercia</v>
      </c>
      <c r="O258" t="str">
        <f>IF(Coffee_Orders[[#This Row],[Roast Type]]="M","Medium",IF(Coffee_Orders[[#This Row],[Roast Type]]="L","Light",IF(Coffee_Orders[[#This Row],[Roast Type]]="D","Dark")))</f>
        <v>Medium</v>
      </c>
      <c r="P258" t="str">
        <f>_xlfn.XLOOKUP(Coffee_Orders[[#This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8">L259*E259</f>
        <v>27.945</v>
      </c>
      <c r="N259" t="str">
        <f t="shared" ref="N259:N322" si="9">IF(I259="Rob","Robusta",IF(I259="Exc","Excelsa",IF(I259="Ara","Arabica",IF(I259="Lib","Libercia",""))))</f>
        <v>Excelsa</v>
      </c>
      <c r="O259" t="str">
        <f>IF(Coffee_Orders[[#This Row],[Roast Type]]="M","Medium",IF(Coffee_Orders[[#This Row],[Roast Type]]="L","Light",IF(Coffee_Orders[[#This Row],[Roast Type]]="D","Dark")))</f>
        <v>Dark</v>
      </c>
      <c r="P259" t="str">
        <f>_xlfn.XLOOKUP(Coffee_Orders[[#This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8"/>
        <v>139.72499999999999</v>
      </c>
      <c r="N260" t="str">
        <f t="shared" si="9"/>
        <v>Excelsa</v>
      </c>
      <c r="O260" t="str">
        <f>IF(Coffee_Orders[[#This Row],[Roast Type]]="M","Medium",IF(Coffee_Orders[[#This Row],[Roast Type]]="L","Light",IF(Coffee_Orders[[#This Row],[Roast Type]]="D","Dark")))</f>
        <v>Dark</v>
      </c>
      <c r="P260" t="str">
        <f>_xlfn.XLOOKUP(Coffee_Orders[[#This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8"/>
        <v>5.97</v>
      </c>
      <c r="N261" t="str">
        <f t="shared" si="9"/>
        <v>Robusta</v>
      </c>
      <c r="O261" t="str">
        <f>IF(Coffee_Orders[[#This Row],[Roast Type]]="M","Medium",IF(Coffee_Orders[[#This Row],[Roast Type]]="L","Light",IF(Coffee_Orders[[#This Row],[Roast Type]]="D","Dark")))</f>
        <v>Medium</v>
      </c>
      <c r="P261" t="str">
        <f>_xlfn.XLOOKUP(Coffee_Orders[[#This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8"/>
        <v>27.484999999999996</v>
      </c>
      <c r="N262" t="str">
        <f t="shared" si="9"/>
        <v>Robusta</v>
      </c>
      <c r="O262" t="str">
        <f>IF(Coffee_Orders[[#This Row],[Roast Type]]="M","Medium",IF(Coffee_Orders[[#This Row],[Roast Type]]="L","Light",IF(Coffee_Orders[[#This Row],[Roast Type]]="D","Dark")))</f>
        <v>Light</v>
      </c>
      <c r="P262" t="str">
        <f>_xlfn.XLOOKUP(Coffee_Orders[[#This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8"/>
        <v>59.75</v>
      </c>
      <c r="N263" t="str">
        <f t="shared" si="9"/>
        <v>Robusta</v>
      </c>
      <c r="O263" t="str">
        <f>IF(Coffee_Orders[[#This Row],[Roast Type]]="M","Medium",IF(Coffee_Orders[[#This Row],[Roast Type]]="L","Light",IF(Coffee_Orders[[#This Row],[Roast Type]]="D","Dark")))</f>
        <v>Light</v>
      </c>
      <c r="P263" t="str">
        <f>_xlfn.XLOOKUP(Coffee_Orders[[#This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8"/>
        <v>41.25</v>
      </c>
      <c r="N264" t="str">
        <f t="shared" si="9"/>
        <v>Excelsa</v>
      </c>
      <c r="O264" t="str">
        <f>IF(Coffee_Orders[[#This Row],[Roast Type]]="M","Medium",IF(Coffee_Orders[[#This Row],[Roast Type]]="L","Light",IF(Coffee_Orders[[#This Row],[Roast Type]]="D","Dark")))</f>
        <v>Medium</v>
      </c>
      <c r="P264" t="str">
        <f>_xlfn.XLOOKUP(Coffee_Orders[[#This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8"/>
        <v>133.85999999999999</v>
      </c>
      <c r="N265" t="str">
        <f t="shared" si="9"/>
        <v>Libercia</v>
      </c>
      <c r="O265" t="str">
        <f>IF(Coffee_Orders[[#This Row],[Roast Type]]="M","Medium",IF(Coffee_Orders[[#This Row],[Roast Type]]="L","Light",IF(Coffee_Orders[[#This Row],[Roast Type]]="D","Dark")))</f>
        <v>Medium</v>
      </c>
      <c r="P265" t="str">
        <f>_xlfn.XLOOKUP(Coffee_Orders[[#This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8"/>
        <v>59.75</v>
      </c>
      <c r="N266" t="str">
        <f t="shared" si="9"/>
        <v>Robusta</v>
      </c>
      <c r="O266" t="str">
        <f>IF(Coffee_Orders[[#This Row],[Roast Type]]="M","Medium",IF(Coffee_Orders[[#This Row],[Roast Type]]="L","Light",IF(Coffee_Orders[[#This Row],[Roast Type]]="D","Dark")))</f>
        <v>Light</v>
      </c>
      <c r="P266" t="str">
        <f>_xlfn.XLOOKUP(Coffee_Orders[[#This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8"/>
        <v>5.97</v>
      </c>
      <c r="N267" t="str">
        <f t="shared" si="9"/>
        <v>Arabica</v>
      </c>
      <c r="O267" t="str">
        <f>IF(Coffee_Orders[[#This Row],[Roast Type]]="M","Medium",IF(Coffee_Orders[[#This Row],[Roast Type]]="L","Light",IF(Coffee_Orders[[#This Row],[Roast Type]]="D","Dark")))</f>
        <v>Dark</v>
      </c>
      <c r="P267" t="str">
        <f>_xlfn.XLOOKUP(Coffee_Orders[[#This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8"/>
        <v>24.3</v>
      </c>
      <c r="N268" t="str">
        <f t="shared" si="9"/>
        <v>Excelsa</v>
      </c>
      <c r="O268" t="str">
        <f>IF(Coffee_Orders[[#This Row],[Roast Type]]="M","Medium",IF(Coffee_Orders[[#This Row],[Roast Type]]="L","Light",IF(Coffee_Orders[[#This Row],[Roast Type]]="D","Dark")))</f>
        <v>Dark</v>
      </c>
      <c r="P268" t="str">
        <f>_xlfn.XLOOKUP(Coffee_Orders[[#This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8"/>
        <v>21.87</v>
      </c>
      <c r="N269" t="str">
        <f t="shared" si="9"/>
        <v>Excelsa</v>
      </c>
      <c r="O269" t="str">
        <f>IF(Coffee_Orders[[#This Row],[Roast Type]]="M","Medium",IF(Coffee_Orders[[#This Row],[Roast Type]]="L","Light",IF(Coffee_Orders[[#This Row],[Roast Type]]="D","Dark")))</f>
        <v>Dark</v>
      </c>
      <c r="P269" t="str">
        <f>_xlfn.XLOOKUP(Coffee_Orders[[#This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8"/>
        <v>19.899999999999999</v>
      </c>
      <c r="N270" t="str">
        <f t="shared" si="9"/>
        <v>Arabica</v>
      </c>
      <c r="O270" t="str">
        <f>IF(Coffee_Orders[[#This Row],[Roast Type]]="M","Medium",IF(Coffee_Orders[[#This Row],[Roast Type]]="L","Light",IF(Coffee_Orders[[#This Row],[Roast Type]]="D","Dark")))</f>
        <v>Dark</v>
      </c>
      <c r="P270" t="str">
        <f>_xlfn.XLOOKUP(Coffee_Orders[[#This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8"/>
        <v>5.97</v>
      </c>
      <c r="N271" t="str">
        <f t="shared" si="9"/>
        <v>Arabica</v>
      </c>
      <c r="O271" t="str">
        <f>IF(Coffee_Orders[[#This Row],[Roast Type]]="M","Medium",IF(Coffee_Orders[[#This Row],[Roast Type]]="L","Light",IF(Coffee_Orders[[#This Row],[Roast Type]]="D","Dark")))</f>
        <v>Dark</v>
      </c>
      <c r="P271" t="str">
        <f>_xlfn.XLOOKUP(Coffee_Orders[[#This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8"/>
        <v>7.29</v>
      </c>
      <c r="N272" t="str">
        <f t="shared" si="9"/>
        <v>Excelsa</v>
      </c>
      <c r="O272" t="str">
        <f>IF(Coffee_Orders[[#This Row],[Roast Type]]="M","Medium",IF(Coffee_Orders[[#This Row],[Roast Type]]="L","Light",IF(Coffee_Orders[[#This Row],[Roast Type]]="D","Dark")))</f>
        <v>Dark</v>
      </c>
      <c r="P272" t="str">
        <f>_xlfn.XLOOKUP(Coffee_Orders[[#This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8"/>
        <v>11.94</v>
      </c>
      <c r="N273" t="str">
        <f t="shared" si="9"/>
        <v>Arabica</v>
      </c>
      <c r="O273" t="str">
        <f>IF(Coffee_Orders[[#This Row],[Roast Type]]="M","Medium",IF(Coffee_Orders[[#This Row],[Roast Type]]="L","Light",IF(Coffee_Orders[[#This Row],[Roast Type]]="D","Dark")))</f>
        <v>Dark</v>
      </c>
      <c r="P273" t="str">
        <f>_xlfn.XLOOKUP(Coffee_Orders[[#This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8"/>
        <v>71.699999999999989</v>
      </c>
      <c r="N274" t="str">
        <f t="shared" si="9"/>
        <v>Robusta</v>
      </c>
      <c r="O274" t="str">
        <f>IF(Coffee_Orders[[#This Row],[Roast Type]]="M","Medium",IF(Coffee_Orders[[#This Row],[Roast Type]]="L","Light",IF(Coffee_Orders[[#This Row],[Roast Type]]="D","Dark")))</f>
        <v>Light</v>
      </c>
      <c r="P274" t="str">
        <f>_xlfn.XLOOKUP(Coffee_Orders[[#This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8"/>
        <v>7.77</v>
      </c>
      <c r="N275" t="str">
        <f t="shared" si="9"/>
        <v>Arabica</v>
      </c>
      <c r="O275" t="str">
        <f>IF(Coffee_Orders[[#This Row],[Roast Type]]="M","Medium",IF(Coffee_Orders[[#This Row],[Roast Type]]="L","Light",IF(Coffee_Orders[[#This Row],[Roast Type]]="D","Dark")))</f>
        <v>Light</v>
      </c>
      <c r="P275" t="str">
        <f>_xlfn.XLOOKUP(Coffee_Orders[[#This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8"/>
        <v>25.874999999999996</v>
      </c>
      <c r="N276" t="str">
        <f t="shared" si="9"/>
        <v>Arabica</v>
      </c>
      <c r="O276" t="str">
        <f>IF(Coffee_Orders[[#This Row],[Roast Type]]="M","Medium",IF(Coffee_Orders[[#This Row],[Roast Type]]="L","Light",IF(Coffee_Orders[[#This Row],[Roast Type]]="D","Dark")))</f>
        <v>Medium</v>
      </c>
      <c r="P276" t="str">
        <f>_xlfn.XLOOKUP(Coffee_Orders[[#This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8"/>
        <v>204.92999999999995</v>
      </c>
      <c r="N277" t="str">
        <f t="shared" si="9"/>
        <v>Excelsa</v>
      </c>
      <c r="O277" t="str">
        <f>IF(Coffee_Orders[[#This Row],[Roast Type]]="M","Medium",IF(Coffee_Orders[[#This Row],[Roast Type]]="L","Light",IF(Coffee_Orders[[#This Row],[Roast Type]]="D","Dark")))</f>
        <v>Light</v>
      </c>
      <c r="P277" t="str">
        <f>_xlfn.XLOOKUP(Coffee_Orders[[#This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8"/>
        <v>109.93999999999998</v>
      </c>
      <c r="N278" t="str">
        <f t="shared" si="9"/>
        <v>Robusta</v>
      </c>
      <c r="O278" t="str">
        <f>IF(Coffee_Orders[[#This Row],[Roast Type]]="M","Medium",IF(Coffee_Orders[[#This Row],[Roast Type]]="L","Light",IF(Coffee_Orders[[#This Row],[Roast Type]]="D","Dark")))</f>
        <v>Light</v>
      </c>
      <c r="P278" t="str">
        <f>_xlfn.XLOOKUP(Coffee_Orders[[#This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8"/>
        <v>89.1</v>
      </c>
      <c r="N279" t="str">
        <f t="shared" si="9"/>
        <v>Excelsa</v>
      </c>
      <c r="O279" t="str">
        <f>IF(Coffee_Orders[[#This Row],[Roast Type]]="M","Medium",IF(Coffee_Orders[[#This Row],[Roast Type]]="L","Light",IF(Coffee_Orders[[#This Row],[Roast Type]]="D","Dark")))</f>
        <v>Light</v>
      </c>
      <c r="P279" t="str">
        <f>_xlfn.XLOOKUP(Coffee_Orders[[#This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8"/>
        <v>7.77</v>
      </c>
      <c r="N280" t="str">
        <f t="shared" si="9"/>
        <v>Arabica</v>
      </c>
      <c r="O280" t="str">
        <f>IF(Coffee_Orders[[#This Row],[Roast Type]]="M","Medium",IF(Coffee_Orders[[#This Row],[Roast Type]]="L","Light",IF(Coffee_Orders[[#This Row],[Roast Type]]="D","Dark")))</f>
        <v>Light</v>
      </c>
      <c r="P280" t="str">
        <f>_xlfn.XLOOKUP(Coffee_Orders[[#This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8"/>
        <v>33.464999999999996</v>
      </c>
      <c r="N281" t="str">
        <f t="shared" si="9"/>
        <v>Libercia</v>
      </c>
      <c r="O281" t="str">
        <f>IF(Coffee_Orders[[#This Row],[Roast Type]]="M","Medium",IF(Coffee_Orders[[#This Row],[Roast Type]]="L","Light",IF(Coffee_Orders[[#This Row],[Roast Type]]="D","Dark")))</f>
        <v>Medium</v>
      </c>
      <c r="P281" t="str">
        <f>_xlfn.XLOOKUP(Coffee_Orders[[#This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8"/>
        <v>41.25</v>
      </c>
      <c r="N282" t="str">
        <f t="shared" si="9"/>
        <v>Excelsa</v>
      </c>
      <c r="O282" t="str">
        <f>IF(Coffee_Orders[[#This Row],[Roast Type]]="M","Medium",IF(Coffee_Orders[[#This Row],[Roast Type]]="L","Light",IF(Coffee_Orders[[#This Row],[Roast Type]]="D","Dark")))</f>
        <v>Medium</v>
      </c>
      <c r="P282" t="str">
        <f>_xlfn.XLOOKUP(Coffee_Orders[[#This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8"/>
        <v>59.4</v>
      </c>
      <c r="N283" t="str">
        <f t="shared" si="9"/>
        <v>Excelsa</v>
      </c>
      <c r="O283" t="str">
        <f>IF(Coffee_Orders[[#This Row],[Roast Type]]="M","Medium",IF(Coffee_Orders[[#This Row],[Roast Type]]="L","Light",IF(Coffee_Orders[[#This Row],[Roast Type]]="D","Dark")))</f>
        <v>Light</v>
      </c>
      <c r="P283" t="str">
        <f>_xlfn.XLOOKUP(Coffee_Orders[[#This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8"/>
        <v>7.77</v>
      </c>
      <c r="N284" t="str">
        <f t="shared" si="9"/>
        <v>Arabica</v>
      </c>
      <c r="O284" t="str">
        <f>IF(Coffee_Orders[[#This Row],[Roast Type]]="M","Medium",IF(Coffee_Orders[[#This Row],[Roast Type]]="L","Light",IF(Coffee_Orders[[#This Row],[Roast Type]]="D","Dark")))</f>
        <v>Light</v>
      </c>
      <c r="P284" t="str">
        <f>_xlfn.XLOOKUP(Coffee_Orders[[#This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8"/>
        <v>5.3699999999999992</v>
      </c>
      <c r="N285" t="str">
        <f t="shared" si="9"/>
        <v>Robusta</v>
      </c>
      <c r="O285" t="str">
        <f>IF(Coffee_Orders[[#This Row],[Roast Type]]="M","Medium",IF(Coffee_Orders[[#This Row],[Roast Type]]="L","Light",IF(Coffee_Orders[[#This Row],[Roast Type]]="D","Dark")))</f>
        <v>Dark</v>
      </c>
      <c r="P285" t="str">
        <f>_xlfn.XLOOKUP(Coffee_Orders[[#This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8"/>
        <v>94.874999999999986</v>
      </c>
      <c r="N286" t="str">
        <f t="shared" si="9"/>
        <v>Excelsa</v>
      </c>
      <c r="O286" t="str">
        <f>IF(Coffee_Orders[[#This Row],[Roast Type]]="M","Medium",IF(Coffee_Orders[[#This Row],[Roast Type]]="L","Light",IF(Coffee_Orders[[#This Row],[Roast Type]]="D","Dark")))</f>
        <v>Medium</v>
      </c>
      <c r="P286" t="str">
        <f>_xlfn.XLOOKUP(Coffee_Orders[[#This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8"/>
        <v>36.454999999999998</v>
      </c>
      <c r="N287" t="str">
        <f t="shared" si="9"/>
        <v>Libercia</v>
      </c>
      <c r="O287" t="str">
        <f>IF(Coffee_Orders[[#This Row],[Roast Type]]="M","Medium",IF(Coffee_Orders[[#This Row],[Roast Type]]="L","Light",IF(Coffee_Orders[[#This Row],[Roast Type]]="D","Dark")))</f>
        <v>Light</v>
      </c>
      <c r="P287" t="str">
        <f>_xlfn.XLOOKUP(Coffee_Orders[[#This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8"/>
        <v>13.5</v>
      </c>
      <c r="N288" t="str">
        <f t="shared" si="9"/>
        <v>Arabica</v>
      </c>
      <c r="O288" t="str">
        <f>IF(Coffee_Orders[[#This Row],[Roast Type]]="M","Medium",IF(Coffee_Orders[[#This Row],[Roast Type]]="L","Light",IF(Coffee_Orders[[#This Row],[Roast Type]]="D","Dark")))</f>
        <v>Medium</v>
      </c>
      <c r="P288" t="str">
        <f>_xlfn.XLOOKUP(Coffee_Orders[[#This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8"/>
        <v>14.339999999999998</v>
      </c>
      <c r="N289" t="str">
        <f t="shared" si="9"/>
        <v>Robusta</v>
      </c>
      <c r="O289" t="str">
        <f>IF(Coffee_Orders[[#This Row],[Roast Type]]="M","Medium",IF(Coffee_Orders[[#This Row],[Roast Type]]="L","Light",IF(Coffee_Orders[[#This Row],[Roast Type]]="D","Dark")))</f>
        <v>Light</v>
      </c>
      <c r="P289" t="str">
        <f>_xlfn.XLOOKUP(Coffee_Orders[[#This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8"/>
        <v>8.25</v>
      </c>
      <c r="N290" t="str">
        <f t="shared" si="9"/>
        <v>Excelsa</v>
      </c>
      <c r="O290" t="str">
        <f>IF(Coffee_Orders[[#This Row],[Roast Type]]="M","Medium",IF(Coffee_Orders[[#This Row],[Roast Type]]="L","Light",IF(Coffee_Orders[[#This Row],[Roast Type]]="D","Dark")))</f>
        <v>Medium</v>
      </c>
      <c r="P290" t="str">
        <f>_xlfn.XLOOKUP(Coffee_Orders[[#This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8"/>
        <v>13.424999999999997</v>
      </c>
      <c r="N291" t="str">
        <f t="shared" si="9"/>
        <v>Robusta</v>
      </c>
      <c r="O291" t="str">
        <f>IF(Coffee_Orders[[#This Row],[Roast Type]]="M","Medium",IF(Coffee_Orders[[#This Row],[Roast Type]]="L","Light",IF(Coffee_Orders[[#This Row],[Roast Type]]="D","Dark")))</f>
        <v>Dark</v>
      </c>
      <c r="P291" t="str">
        <f>_xlfn.XLOOKUP(Coffee_Orders[[#This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8"/>
        <v>49.75</v>
      </c>
      <c r="N292" t="str">
        <f t="shared" si="9"/>
        <v>Arabica</v>
      </c>
      <c r="O292" t="str">
        <f>IF(Coffee_Orders[[#This Row],[Roast Type]]="M","Medium",IF(Coffee_Orders[[#This Row],[Roast Type]]="L","Light",IF(Coffee_Orders[[#This Row],[Roast Type]]="D","Dark")))</f>
        <v>Dark</v>
      </c>
      <c r="P292" t="str">
        <f>_xlfn.XLOOKUP(Coffee_Orders[[#This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8"/>
        <v>16.5</v>
      </c>
      <c r="N293" t="str">
        <f t="shared" si="9"/>
        <v>Excelsa</v>
      </c>
      <c r="O293" t="str">
        <f>IF(Coffee_Orders[[#This Row],[Roast Type]]="M","Medium",IF(Coffee_Orders[[#This Row],[Roast Type]]="L","Light",IF(Coffee_Orders[[#This Row],[Roast Type]]="D","Dark")))</f>
        <v>Medium</v>
      </c>
      <c r="P293" t="str">
        <f>_xlfn.XLOOKUP(Coffee_Orders[[#This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8"/>
        <v>17.91</v>
      </c>
      <c r="N294" t="str">
        <f t="shared" si="9"/>
        <v>Arabica</v>
      </c>
      <c r="O294" t="str">
        <f>IF(Coffee_Orders[[#This Row],[Roast Type]]="M","Medium",IF(Coffee_Orders[[#This Row],[Roast Type]]="L","Light",IF(Coffee_Orders[[#This Row],[Roast Type]]="D","Dark")))</f>
        <v>Dark</v>
      </c>
      <c r="P294" t="str">
        <f>_xlfn.XLOOKUP(Coffee_Orders[[#This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8"/>
        <v>29.849999999999998</v>
      </c>
      <c r="N295" t="str">
        <f t="shared" si="9"/>
        <v>Arabica</v>
      </c>
      <c r="O295" t="str">
        <f>IF(Coffee_Orders[[#This Row],[Roast Type]]="M","Medium",IF(Coffee_Orders[[#This Row],[Roast Type]]="L","Light",IF(Coffee_Orders[[#This Row],[Roast Type]]="D","Dark")))</f>
        <v>Dark</v>
      </c>
      <c r="P295" t="str">
        <f>_xlfn.XLOOKUP(Coffee_Orders[[#This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8"/>
        <v>44.55</v>
      </c>
      <c r="N296" t="str">
        <f t="shared" si="9"/>
        <v>Excelsa</v>
      </c>
      <c r="O296" t="str">
        <f>IF(Coffee_Orders[[#This Row],[Roast Type]]="M","Medium",IF(Coffee_Orders[[#This Row],[Roast Type]]="L","Light",IF(Coffee_Orders[[#This Row],[Roast Type]]="D","Dark")))</f>
        <v>Light</v>
      </c>
      <c r="P296" t="str">
        <f>_xlfn.XLOOKUP(Coffee_Orders[[#This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8"/>
        <v>27.5</v>
      </c>
      <c r="N297" t="str">
        <f t="shared" si="9"/>
        <v>Excelsa</v>
      </c>
      <c r="O297" t="str">
        <f>IF(Coffee_Orders[[#This Row],[Roast Type]]="M","Medium",IF(Coffee_Orders[[#This Row],[Roast Type]]="L","Light",IF(Coffee_Orders[[#This Row],[Roast Type]]="D","Dark")))</f>
        <v>Medium</v>
      </c>
      <c r="P297" t="str">
        <f>_xlfn.XLOOKUP(Coffee_Orders[[#This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8"/>
        <v>35.82</v>
      </c>
      <c r="N298" t="str">
        <f t="shared" si="9"/>
        <v>Robusta</v>
      </c>
      <c r="O298" t="str">
        <f>IF(Coffee_Orders[[#This Row],[Roast Type]]="M","Medium",IF(Coffee_Orders[[#This Row],[Roast Type]]="L","Light",IF(Coffee_Orders[[#This Row],[Roast Type]]="D","Dark")))</f>
        <v>Medium</v>
      </c>
      <c r="P298" t="str">
        <f>_xlfn.XLOOKUP(Coffee_Orders[[#This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8"/>
        <v>16.11</v>
      </c>
      <c r="N299" t="str">
        <f t="shared" si="9"/>
        <v>Robusta</v>
      </c>
      <c r="O299" t="str">
        <f>IF(Coffee_Orders[[#This Row],[Roast Type]]="M","Medium",IF(Coffee_Orders[[#This Row],[Roast Type]]="L","Light",IF(Coffee_Orders[[#This Row],[Roast Type]]="D","Dark")))</f>
        <v>Dark</v>
      </c>
      <c r="P299" t="str">
        <f>_xlfn.XLOOKUP(Coffee_Orders[[#This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8"/>
        <v>26.73</v>
      </c>
      <c r="N300" t="str">
        <f t="shared" si="9"/>
        <v>Excelsa</v>
      </c>
      <c r="O300" t="str">
        <f>IF(Coffee_Orders[[#This Row],[Roast Type]]="M","Medium",IF(Coffee_Orders[[#This Row],[Roast Type]]="L","Light",IF(Coffee_Orders[[#This Row],[Roast Type]]="D","Dark")))</f>
        <v>Light</v>
      </c>
      <c r="P300" t="str">
        <f>_xlfn.XLOOKUP(Coffee_Orders[[#This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8"/>
        <v>204.92999999999995</v>
      </c>
      <c r="N301" t="str">
        <f t="shared" si="9"/>
        <v>Excelsa</v>
      </c>
      <c r="O301" t="str">
        <f>IF(Coffee_Orders[[#This Row],[Roast Type]]="M","Medium",IF(Coffee_Orders[[#This Row],[Roast Type]]="L","Light",IF(Coffee_Orders[[#This Row],[Roast Type]]="D","Dark")))</f>
        <v>Light</v>
      </c>
      <c r="P301" t="str">
        <f>_xlfn.XLOOKUP(Coffee_Orders[[#This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8"/>
        <v>38.849999999999994</v>
      </c>
      <c r="N302" t="str">
        <f t="shared" si="9"/>
        <v>Arabica</v>
      </c>
      <c r="O302" t="str">
        <f>IF(Coffee_Orders[[#This Row],[Roast Type]]="M","Medium",IF(Coffee_Orders[[#This Row],[Roast Type]]="L","Light",IF(Coffee_Orders[[#This Row],[Roast Type]]="D","Dark")))</f>
        <v>Light</v>
      </c>
      <c r="P302" t="str">
        <f>_xlfn.XLOOKUP(Coffee_Orders[[#This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8"/>
        <v>15.54</v>
      </c>
      <c r="N303" t="str">
        <f t="shared" si="9"/>
        <v>Libercia</v>
      </c>
      <c r="O303" t="str">
        <f>IF(Coffee_Orders[[#This Row],[Roast Type]]="M","Medium",IF(Coffee_Orders[[#This Row],[Roast Type]]="L","Light",IF(Coffee_Orders[[#This Row],[Roast Type]]="D","Dark")))</f>
        <v>Dark</v>
      </c>
      <c r="P303" t="str">
        <f>_xlfn.XLOOKUP(Coffee_Orders[[#This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8"/>
        <v>6.75</v>
      </c>
      <c r="N304" t="str">
        <f t="shared" si="9"/>
        <v>Arabica</v>
      </c>
      <c r="O304" t="str">
        <f>IF(Coffee_Orders[[#This Row],[Roast Type]]="M","Medium",IF(Coffee_Orders[[#This Row],[Roast Type]]="L","Light",IF(Coffee_Orders[[#This Row],[Roast Type]]="D","Dark")))</f>
        <v>Medium</v>
      </c>
      <c r="P304" t="str">
        <f>_xlfn.XLOOKUP(Coffee_Orders[[#This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8"/>
        <v>111.78</v>
      </c>
      <c r="N305" t="str">
        <f t="shared" si="9"/>
        <v>Excelsa</v>
      </c>
      <c r="O305" t="str">
        <f>IF(Coffee_Orders[[#This Row],[Roast Type]]="M","Medium",IF(Coffee_Orders[[#This Row],[Roast Type]]="L","Light",IF(Coffee_Orders[[#This Row],[Roast Type]]="D","Dark")))</f>
        <v>Dark</v>
      </c>
      <c r="P305" t="str">
        <f>_xlfn.XLOOKUP(Coffee_Orders[[#This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8"/>
        <v>3.8849999999999998</v>
      </c>
      <c r="N306" t="str">
        <f t="shared" si="9"/>
        <v>Arabica</v>
      </c>
      <c r="O306" t="str">
        <f>IF(Coffee_Orders[[#This Row],[Roast Type]]="M","Medium",IF(Coffee_Orders[[#This Row],[Roast Type]]="L","Light",IF(Coffee_Orders[[#This Row],[Roast Type]]="D","Dark")))</f>
        <v>Light</v>
      </c>
      <c r="P306" t="str">
        <f>_xlfn.XLOOKUP(Coffee_Orders[[#This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8"/>
        <v>21.825000000000003</v>
      </c>
      <c r="N307" t="str">
        <f t="shared" si="9"/>
        <v>Libercia</v>
      </c>
      <c r="O307" t="str">
        <f>IF(Coffee_Orders[[#This Row],[Roast Type]]="M","Medium",IF(Coffee_Orders[[#This Row],[Roast Type]]="L","Light",IF(Coffee_Orders[[#This Row],[Roast Type]]="D","Dark")))</f>
        <v>Medium</v>
      </c>
      <c r="P307" t="str">
        <f>_xlfn.XLOOKUP(Coffee_Orders[[#This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8"/>
        <v>14.924999999999999</v>
      </c>
      <c r="N308" t="str">
        <f t="shared" si="9"/>
        <v>Robusta</v>
      </c>
      <c r="O308" t="str">
        <f>IF(Coffee_Orders[[#This Row],[Roast Type]]="M","Medium",IF(Coffee_Orders[[#This Row],[Roast Type]]="L","Light",IF(Coffee_Orders[[#This Row],[Roast Type]]="D","Dark")))</f>
        <v>Medium</v>
      </c>
      <c r="P308" t="str">
        <f>_xlfn.XLOOKUP(Coffee_Orders[[#This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8"/>
        <v>33.75</v>
      </c>
      <c r="N309" t="str">
        <f t="shared" si="9"/>
        <v>Arabica</v>
      </c>
      <c r="O309" t="str">
        <f>IF(Coffee_Orders[[#This Row],[Roast Type]]="M","Medium",IF(Coffee_Orders[[#This Row],[Roast Type]]="L","Light",IF(Coffee_Orders[[#This Row],[Roast Type]]="D","Dark")))</f>
        <v>Medium</v>
      </c>
      <c r="P309" t="str">
        <f>_xlfn.XLOOKUP(Coffee_Orders[[#This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8"/>
        <v>33.75</v>
      </c>
      <c r="N310" t="str">
        <f t="shared" si="9"/>
        <v>Arabica</v>
      </c>
      <c r="O310" t="str">
        <f>IF(Coffee_Orders[[#This Row],[Roast Type]]="M","Medium",IF(Coffee_Orders[[#This Row],[Roast Type]]="L","Light",IF(Coffee_Orders[[#This Row],[Roast Type]]="D","Dark")))</f>
        <v>Medium</v>
      </c>
      <c r="P310" t="str">
        <f>_xlfn.XLOOKUP(Coffee_Orders[[#This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8"/>
        <v>26.19</v>
      </c>
      <c r="N311" t="str">
        <f t="shared" si="9"/>
        <v>Libercia</v>
      </c>
      <c r="O311" t="str">
        <f>IF(Coffee_Orders[[#This Row],[Roast Type]]="M","Medium",IF(Coffee_Orders[[#This Row],[Roast Type]]="L","Light",IF(Coffee_Orders[[#This Row],[Roast Type]]="D","Dark")))</f>
        <v>Medium</v>
      </c>
      <c r="P311" t="str">
        <f>_xlfn.XLOOKUP(Coffee_Orders[[#This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8"/>
        <v>14.85</v>
      </c>
      <c r="N312" t="str">
        <f t="shared" si="9"/>
        <v>Excelsa</v>
      </c>
      <c r="O312" t="str">
        <f>IF(Coffee_Orders[[#This Row],[Roast Type]]="M","Medium",IF(Coffee_Orders[[#This Row],[Roast Type]]="L","Light",IF(Coffee_Orders[[#This Row],[Roast Type]]="D","Dark")))</f>
        <v>Light</v>
      </c>
      <c r="P312" t="str">
        <f>_xlfn.XLOOKUP(Coffee_Orders[[#This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8"/>
        <v>189.74999999999997</v>
      </c>
      <c r="N313" t="str">
        <f t="shared" si="9"/>
        <v>Excelsa</v>
      </c>
      <c r="O313" t="str">
        <f>IF(Coffee_Orders[[#This Row],[Roast Type]]="M","Medium",IF(Coffee_Orders[[#This Row],[Roast Type]]="L","Light",IF(Coffee_Orders[[#This Row],[Roast Type]]="D","Dark")))</f>
        <v>Medium</v>
      </c>
      <c r="P313" t="str">
        <f>_xlfn.XLOOKUP(Coffee_Orders[[#This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8"/>
        <v>5.97</v>
      </c>
      <c r="N314" t="str">
        <f t="shared" si="9"/>
        <v>Robusta</v>
      </c>
      <c r="O314" t="str">
        <f>IF(Coffee_Orders[[#This Row],[Roast Type]]="M","Medium",IF(Coffee_Orders[[#This Row],[Roast Type]]="L","Light",IF(Coffee_Orders[[#This Row],[Roast Type]]="D","Dark")))</f>
        <v>Medium</v>
      </c>
      <c r="P314" t="str">
        <f>_xlfn.XLOOKUP(Coffee_Orders[[#This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8"/>
        <v>29.849999999999998</v>
      </c>
      <c r="N315" t="str">
        <f t="shared" si="9"/>
        <v>Robusta</v>
      </c>
      <c r="O315" t="str">
        <f>IF(Coffee_Orders[[#This Row],[Roast Type]]="M","Medium",IF(Coffee_Orders[[#This Row],[Roast Type]]="L","Light",IF(Coffee_Orders[[#This Row],[Roast Type]]="D","Dark")))</f>
        <v>Medium</v>
      </c>
      <c r="P315" t="str">
        <f>_xlfn.XLOOKUP(Coffee_Orders[[#This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8"/>
        <v>44.75</v>
      </c>
      <c r="N316" t="str">
        <f t="shared" si="9"/>
        <v>Robusta</v>
      </c>
      <c r="O316" t="str">
        <f>IF(Coffee_Orders[[#This Row],[Roast Type]]="M","Medium",IF(Coffee_Orders[[#This Row],[Roast Type]]="L","Light",IF(Coffee_Orders[[#This Row],[Roast Type]]="D","Dark")))</f>
        <v>Dark</v>
      </c>
      <c r="P316" t="str">
        <f>_xlfn.XLOOKUP(Coffee_Orders[[#This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8"/>
        <v>34.154999999999994</v>
      </c>
      <c r="N317" t="str">
        <f t="shared" si="9"/>
        <v>Excelsa</v>
      </c>
      <c r="O317" t="str">
        <f>IF(Coffee_Orders[[#This Row],[Roast Type]]="M","Medium",IF(Coffee_Orders[[#This Row],[Roast Type]]="L","Light",IF(Coffee_Orders[[#This Row],[Roast Type]]="D","Dark")))</f>
        <v>Light</v>
      </c>
      <c r="P317" t="str">
        <f>_xlfn.XLOOKUP(Coffee_Orders[[#This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8"/>
        <v>204.92999999999995</v>
      </c>
      <c r="N318" t="str">
        <f t="shared" si="9"/>
        <v>Excelsa</v>
      </c>
      <c r="O318" t="str">
        <f>IF(Coffee_Orders[[#This Row],[Roast Type]]="M","Medium",IF(Coffee_Orders[[#This Row],[Roast Type]]="L","Light",IF(Coffee_Orders[[#This Row],[Roast Type]]="D","Dark")))</f>
        <v>Light</v>
      </c>
      <c r="P318" t="str">
        <f>_xlfn.XLOOKUP(Coffee_Orders[[#This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8"/>
        <v>21.87</v>
      </c>
      <c r="N319" t="str">
        <f t="shared" si="9"/>
        <v>Excelsa</v>
      </c>
      <c r="O319" t="str">
        <f>IF(Coffee_Orders[[#This Row],[Roast Type]]="M","Medium",IF(Coffee_Orders[[#This Row],[Roast Type]]="L","Light",IF(Coffee_Orders[[#This Row],[Roast Type]]="D","Dark")))</f>
        <v>Dark</v>
      </c>
      <c r="P319" t="str">
        <f>_xlfn.XLOOKUP(Coffee_Orders[[#This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8"/>
        <v>51.749999999999993</v>
      </c>
      <c r="N320" t="str">
        <f t="shared" si="9"/>
        <v>Arabica</v>
      </c>
      <c r="O320" t="str">
        <f>IF(Coffee_Orders[[#This Row],[Roast Type]]="M","Medium",IF(Coffee_Orders[[#This Row],[Roast Type]]="L","Light",IF(Coffee_Orders[[#This Row],[Roast Type]]="D","Dark")))</f>
        <v>Medium</v>
      </c>
      <c r="P320" t="str">
        <f>_xlfn.XLOOKUP(Coffee_Orders[[#This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8"/>
        <v>8.25</v>
      </c>
      <c r="N321" t="str">
        <f t="shared" si="9"/>
        <v>Excelsa</v>
      </c>
      <c r="O321" t="str">
        <f>IF(Coffee_Orders[[#This Row],[Roast Type]]="M","Medium",IF(Coffee_Orders[[#This Row],[Roast Type]]="L","Light",IF(Coffee_Orders[[#This Row],[Roast Type]]="D","Dark")))</f>
        <v>Medium</v>
      </c>
      <c r="P321" t="str">
        <f>_xlfn.XLOOKUP(Coffee_Orders[[#This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8"/>
        <v>19.424999999999997</v>
      </c>
      <c r="N322" t="str">
        <f t="shared" si="9"/>
        <v>Arabica</v>
      </c>
      <c r="O322" t="str">
        <f>IF(Coffee_Orders[[#This Row],[Roast Type]]="M","Medium",IF(Coffee_Orders[[#This Row],[Roast Type]]="L","Light",IF(Coffee_Orders[[#This Row],[Roast Type]]="D","Dark")))</f>
        <v>Light</v>
      </c>
      <c r="P322" t="str">
        <f>_xlfn.XLOOKUP(Coffee_Orders[[#This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0">L323*E323</f>
        <v>20.25</v>
      </c>
      <c r="N323" t="str">
        <f t="shared" ref="N323:N386" si="11">IF(I323="Rob","Robusta",IF(I323="Exc","Excelsa",IF(I323="Ara","Arabica",IF(I323="Lib","Libercia",""))))</f>
        <v>Arabica</v>
      </c>
      <c r="O323" t="str">
        <f>IF(Coffee_Orders[[#This Row],[Roast Type]]="M","Medium",IF(Coffee_Orders[[#This Row],[Roast Type]]="L","Light",IF(Coffee_Orders[[#This Row],[Roast Type]]="D","Dark")))</f>
        <v>Medium</v>
      </c>
      <c r="P323" t="str">
        <f>_xlfn.XLOOKUP(Coffee_Orders[[#This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0"/>
        <v>23.31</v>
      </c>
      <c r="N324" t="str">
        <f t="shared" si="11"/>
        <v>Libercia</v>
      </c>
      <c r="O324" t="str">
        <f>IF(Coffee_Orders[[#This Row],[Roast Type]]="M","Medium",IF(Coffee_Orders[[#This Row],[Roast Type]]="L","Light",IF(Coffee_Orders[[#This Row],[Roast Type]]="D","Dark")))</f>
        <v>Dark</v>
      </c>
      <c r="P324" t="str">
        <f>_xlfn.XLOOKUP(Coffee_Orders[[#This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0"/>
        <v>18.225000000000001</v>
      </c>
      <c r="N325" t="str">
        <f t="shared" si="11"/>
        <v>Excelsa</v>
      </c>
      <c r="O325" t="str">
        <f>IF(Coffee_Orders[[#This Row],[Roast Type]]="M","Medium",IF(Coffee_Orders[[#This Row],[Roast Type]]="L","Light",IF(Coffee_Orders[[#This Row],[Roast Type]]="D","Dark")))</f>
        <v>Dark</v>
      </c>
      <c r="P325" t="str">
        <f>_xlfn.XLOOKUP(Coffee_Orders[[#This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0"/>
        <v>13.75</v>
      </c>
      <c r="N326" t="str">
        <f t="shared" si="11"/>
        <v>Excelsa</v>
      </c>
      <c r="O326" t="str">
        <f>IF(Coffee_Orders[[#This Row],[Roast Type]]="M","Medium",IF(Coffee_Orders[[#This Row],[Roast Type]]="L","Light",IF(Coffee_Orders[[#This Row],[Roast Type]]="D","Dark")))</f>
        <v>Medium</v>
      </c>
      <c r="P326" t="str">
        <f>_xlfn.XLOOKUP(Coffee_Orders[[#This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0"/>
        <v>29.784999999999997</v>
      </c>
      <c r="N327" t="str">
        <f t="shared" si="11"/>
        <v>Arabica</v>
      </c>
      <c r="O327" t="str">
        <f>IF(Coffee_Orders[[#This Row],[Roast Type]]="M","Medium",IF(Coffee_Orders[[#This Row],[Roast Type]]="L","Light",IF(Coffee_Orders[[#This Row],[Roast Type]]="D","Dark")))</f>
        <v>Light</v>
      </c>
      <c r="P327" t="str">
        <f>_xlfn.XLOOKUP(Coffee_Orders[[#This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0"/>
        <v>44.75</v>
      </c>
      <c r="N328" t="str">
        <f t="shared" si="11"/>
        <v>Robusta</v>
      </c>
      <c r="O328" t="str">
        <f>IF(Coffee_Orders[[#This Row],[Roast Type]]="M","Medium",IF(Coffee_Orders[[#This Row],[Roast Type]]="L","Light",IF(Coffee_Orders[[#This Row],[Roast Type]]="D","Dark")))</f>
        <v>Dark</v>
      </c>
      <c r="P328" t="str">
        <f>_xlfn.XLOOKUP(Coffee_Orders[[#This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0"/>
        <v>44.75</v>
      </c>
      <c r="N329" t="str">
        <f t="shared" si="11"/>
        <v>Robusta</v>
      </c>
      <c r="O329" t="str">
        <f>IF(Coffee_Orders[[#This Row],[Roast Type]]="M","Medium",IF(Coffee_Orders[[#This Row],[Roast Type]]="L","Light",IF(Coffee_Orders[[#This Row],[Roast Type]]="D","Dark")))</f>
        <v>Dark</v>
      </c>
      <c r="P329" t="str">
        <f>_xlfn.XLOOKUP(Coffee_Orders[[#This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0"/>
        <v>38.04</v>
      </c>
      <c r="N330" t="str">
        <f t="shared" si="11"/>
        <v>Libercia</v>
      </c>
      <c r="O330" t="str">
        <f>IF(Coffee_Orders[[#This Row],[Roast Type]]="M","Medium",IF(Coffee_Orders[[#This Row],[Roast Type]]="L","Light",IF(Coffee_Orders[[#This Row],[Roast Type]]="D","Dark")))</f>
        <v>Light</v>
      </c>
      <c r="P330" t="str">
        <f>_xlfn.XLOOKUP(Coffee_Orders[[#This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0"/>
        <v>21.479999999999997</v>
      </c>
      <c r="N331" t="str">
        <f t="shared" si="11"/>
        <v>Robusta</v>
      </c>
      <c r="O331" t="str">
        <f>IF(Coffee_Orders[[#This Row],[Roast Type]]="M","Medium",IF(Coffee_Orders[[#This Row],[Roast Type]]="L","Light",IF(Coffee_Orders[[#This Row],[Roast Type]]="D","Dark")))</f>
        <v>Dark</v>
      </c>
      <c r="P331" t="str">
        <f>_xlfn.XLOOKUP(Coffee_Orders[[#This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0"/>
        <v>16.11</v>
      </c>
      <c r="N332" t="str">
        <f t="shared" si="11"/>
        <v>Robusta</v>
      </c>
      <c r="O332" t="str">
        <f>IF(Coffee_Orders[[#This Row],[Roast Type]]="M","Medium",IF(Coffee_Orders[[#This Row],[Roast Type]]="L","Light",IF(Coffee_Orders[[#This Row],[Roast Type]]="D","Dark")))</f>
        <v>Dark</v>
      </c>
      <c r="P332" t="str">
        <f>_xlfn.XLOOKUP(Coffee_Orders[[#This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0"/>
        <v>22.884999999999998</v>
      </c>
      <c r="N333" t="str">
        <f t="shared" si="11"/>
        <v>Robusta</v>
      </c>
      <c r="O333" t="str">
        <f>IF(Coffee_Orders[[#This Row],[Roast Type]]="M","Medium",IF(Coffee_Orders[[#This Row],[Roast Type]]="L","Light",IF(Coffee_Orders[[#This Row],[Roast Type]]="D","Dark")))</f>
        <v>Medium</v>
      </c>
      <c r="P333" t="str">
        <f>_xlfn.XLOOKUP(Coffee_Orders[[#This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0"/>
        <v>17.91</v>
      </c>
      <c r="N334" t="str">
        <f t="shared" si="11"/>
        <v>Arabica</v>
      </c>
      <c r="O334" t="str">
        <f>IF(Coffee_Orders[[#This Row],[Roast Type]]="M","Medium",IF(Coffee_Orders[[#This Row],[Roast Type]]="L","Light",IF(Coffee_Orders[[#This Row],[Roast Type]]="D","Dark")))</f>
        <v>Dark</v>
      </c>
      <c r="P334" t="str">
        <f>_xlfn.XLOOKUP(Coffee_Orders[[#This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0"/>
        <v>23.88</v>
      </c>
      <c r="N335" t="str">
        <f t="shared" si="11"/>
        <v>Robusta</v>
      </c>
      <c r="O335" t="str">
        <f>IF(Coffee_Orders[[#This Row],[Roast Type]]="M","Medium",IF(Coffee_Orders[[#This Row],[Roast Type]]="L","Light",IF(Coffee_Orders[[#This Row],[Roast Type]]="D","Dark")))</f>
        <v>Medium</v>
      </c>
      <c r="P335" t="str">
        <f>_xlfn.XLOOKUP(Coffee_Orders[[#This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0"/>
        <v>59.75</v>
      </c>
      <c r="N336" t="str">
        <f t="shared" si="11"/>
        <v>Robusta</v>
      </c>
      <c r="O336" t="str">
        <f>IF(Coffee_Orders[[#This Row],[Roast Type]]="M","Medium",IF(Coffee_Orders[[#This Row],[Roast Type]]="L","Light",IF(Coffee_Orders[[#This Row],[Roast Type]]="D","Dark")))</f>
        <v>Light</v>
      </c>
      <c r="P336" t="str">
        <f>_xlfn.XLOOKUP(Coffee_Orders[[#This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0"/>
        <v>28.53</v>
      </c>
      <c r="N337" t="str">
        <f t="shared" si="11"/>
        <v>Libercia</v>
      </c>
      <c r="O337" t="str">
        <f>IF(Coffee_Orders[[#This Row],[Roast Type]]="M","Medium",IF(Coffee_Orders[[#This Row],[Roast Type]]="L","Light",IF(Coffee_Orders[[#This Row],[Roast Type]]="D","Dark")))</f>
        <v>Light</v>
      </c>
      <c r="P337" t="str">
        <f>_xlfn.XLOOKUP(Coffee_Orders[[#This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0"/>
        <v>45</v>
      </c>
      <c r="N338" t="str">
        <f t="shared" si="11"/>
        <v>Arabica</v>
      </c>
      <c r="O338" t="str">
        <f>IF(Coffee_Orders[[#This Row],[Roast Type]]="M","Medium",IF(Coffee_Orders[[#This Row],[Roast Type]]="L","Light",IF(Coffee_Orders[[#This Row],[Roast Type]]="D","Dark")))</f>
        <v>Medium</v>
      </c>
      <c r="P338" t="str">
        <f>_xlfn.XLOOKUP(Coffee_Orders[[#This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0"/>
        <v>55.89</v>
      </c>
      <c r="N339" t="str">
        <f t="shared" si="11"/>
        <v>Excelsa</v>
      </c>
      <c r="O339" t="str">
        <f>IF(Coffee_Orders[[#This Row],[Roast Type]]="M","Medium",IF(Coffee_Orders[[#This Row],[Roast Type]]="L","Light",IF(Coffee_Orders[[#This Row],[Roast Type]]="D","Dark")))</f>
        <v>Dark</v>
      </c>
      <c r="P339" t="str">
        <f>_xlfn.XLOOKUP(Coffee_Orders[[#This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0"/>
        <v>59.4</v>
      </c>
      <c r="N340" t="str">
        <f t="shared" si="11"/>
        <v>Excelsa</v>
      </c>
      <c r="O340" t="str">
        <f>IF(Coffee_Orders[[#This Row],[Roast Type]]="M","Medium",IF(Coffee_Orders[[#This Row],[Roast Type]]="L","Light",IF(Coffee_Orders[[#This Row],[Roast Type]]="D","Dark")))</f>
        <v>Light</v>
      </c>
      <c r="P340" t="str">
        <f>_xlfn.XLOOKUP(Coffee_Orders[[#This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0"/>
        <v>7.29</v>
      </c>
      <c r="N341" t="str">
        <f t="shared" si="11"/>
        <v>Excelsa</v>
      </c>
      <c r="O341" t="str">
        <f>IF(Coffee_Orders[[#This Row],[Roast Type]]="M","Medium",IF(Coffee_Orders[[#This Row],[Roast Type]]="L","Light",IF(Coffee_Orders[[#This Row],[Roast Type]]="D","Dark")))</f>
        <v>Dark</v>
      </c>
      <c r="P341" t="str">
        <f>_xlfn.XLOOKUP(Coffee_Orders[[#This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0"/>
        <v>7.29</v>
      </c>
      <c r="N342" t="str">
        <f t="shared" si="11"/>
        <v>Excelsa</v>
      </c>
      <c r="O342" t="str">
        <f>IF(Coffee_Orders[[#This Row],[Roast Type]]="M","Medium",IF(Coffee_Orders[[#This Row],[Roast Type]]="L","Light",IF(Coffee_Orders[[#This Row],[Roast Type]]="D","Dark")))</f>
        <v>Dark</v>
      </c>
      <c r="P342" t="str">
        <f>_xlfn.XLOOKUP(Coffee_Orders[[#This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0"/>
        <v>17.82</v>
      </c>
      <c r="N343" t="str">
        <f t="shared" si="11"/>
        <v>Excelsa</v>
      </c>
      <c r="O343" t="str">
        <f>IF(Coffee_Orders[[#This Row],[Roast Type]]="M","Medium",IF(Coffee_Orders[[#This Row],[Roast Type]]="L","Light",IF(Coffee_Orders[[#This Row],[Roast Type]]="D","Dark")))</f>
        <v>Light</v>
      </c>
      <c r="P343" t="str">
        <f>_xlfn.XLOOKUP(Coffee_Orders[[#This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0"/>
        <v>38.849999999999994</v>
      </c>
      <c r="N344" t="str">
        <f t="shared" si="11"/>
        <v>Libercia</v>
      </c>
      <c r="O344" t="str">
        <f>IF(Coffee_Orders[[#This Row],[Roast Type]]="M","Medium",IF(Coffee_Orders[[#This Row],[Roast Type]]="L","Light",IF(Coffee_Orders[[#This Row],[Roast Type]]="D","Dark")))</f>
        <v>Dark</v>
      </c>
      <c r="P344" t="str">
        <f>_xlfn.XLOOKUP(Coffee_Orders[[#This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0"/>
        <v>32.22</v>
      </c>
      <c r="N345" t="str">
        <f t="shared" si="11"/>
        <v>Robusta</v>
      </c>
      <c r="O345" t="str">
        <f>IF(Coffee_Orders[[#This Row],[Roast Type]]="M","Medium",IF(Coffee_Orders[[#This Row],[Roast Type]]="L","Light",IF(Coffee_Orders[[#This Row],[Roast Type]]="D","Dark")))</f>
        <v>Dark</v>
      </c>
      <c r="P345" t="str">
        <f>_xlfn.XLOOKUP(Coffee_Orders[[#This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0"/>
        <v>19.899999999999999</v>
      </c>
      <c r="N346" t="str">
        <f t="shared" si="11"/>
        <v>Robusta</v>
      </c>
      <c r="O346" t="str">
        <f>IF(Coffee_Orders[[#This Row],[Roast Type]]="M","Medium",IF(Coffee_Orders[[#This Row],[Roast Type]]="L","Light",IF(Coffee_Orders[[#This Row],[Roast Type]]="D","Dark")))</f>
        <v>Medium</v>
      </c>
      <c r="P346" t="str">
        <f>_xlfn.XLOOKUP(Coffee_Orders[[#This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0"/>
        <v>59.75</v>
      </c>
      <c r="N347" t="str">
        <f t="shared" si="11"/>
        <v>Robusta</v>
      </c>
      <c r="O347" t="str">
        <f>IF(Coffee_Orders[[#This Row],[Roast Type]]="M","Medium",IF(Coffee_Orders[[#This Row],[Roast Type]]="L","Light",IF(Coffee_Orders[[#This Row],[Roast Type]]="D","Dark")))</f>
        <v>Light</v>
      </c>
      <c r="P347" t="str">
        <f>_xlfn.XLOOKUP(Coffee_Orders[[#This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0"/>
        <v>23.31</v>
      </c>
      <c r="N348" t="str">
        <f t="shared" si="11"/>
        <v>Arabica</v>
      </c>
      <c r="O348" t="str">
        <f>IF(Coffee_Orders[[#This Row],[Roast Type]]="M","Medium",IF(Coffee_Orders[[#This Row],[Roast Type]]="L","Light",IF(Coffee_Orders[[#This Row],[Roast Type]]="D","Dark")))</f>
        <v>Light</v>
      </c>
      <c r="P348" t="str">
        <f>_xlfn.XLOOKUP(Coffee_Orders[[#This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0"/>
        <v>43.650000000000006</v>
      </c>
      <c r="N349" t="str">
        <f t="shared" si="11"/>
        <v>Libercia</v>
      </c>
      <c r="O349" t="str">
        <f>IF(Coffee_Orders[[#This Row],[Roast Type]]="M","Medium",IF(Coffee_Orders[[#This Row],[Roast Type]]="L","Light",IF(Coffee_Orders[[#This Row],[Roast Type]]="D","Dark")))</f>
        <v>Medium</v>
      </c>
      <c r="P349" t="str">
        <f>_xlfn.XLOOKUP(Coffee_Orders[[#This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0"/>
        <v>204.92999999999995</v>
      </c>
      <c r="N350" t="str">
        <f t="shared" si="11"/>
        <v>Excelsa</v>
      </c>
      <c r="O350" t="str">
        <f>IF(Coffee_Orders[[#This Row],[Roast Type]]="M","Medium",IF(Coffee_Orders[[#This Row],[Roast Type]]="L","Light",IF(Coffee_Orders[[#This Row],[Roast Type]]="D","Dark")))</f>
        <v>Light</v>
      </c>
      <c r="P350" t="str">
        <f>_xlfn.XLOOKUP(Coffee_Orders[[#This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0"/>
        <v>14.339999999999998</v>
      </c>
      <c r="N351" t="str">
        <f t="shared" si="11"/>
        <v>Robusta</v>
      </c>
      <c r="O351" t="str">
        <f>IF(Coffee_Orders[[#This Row],[Roast Type]]="M","Medium",IF(Coffee_Orders[[#This Row],[Roast Type]]="L","Light",IF(Coffee_Orders[[#This Row],[Roast Type]]="D","Dark")))</f>
        <v>Light</v>
      </c>
      <c r="P351" t="str">
        <f>_xlfn.XLOOKUP(Coffee_Orders[[#This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0"/>
        <v>23.88</v>
      </c>
      <c r="N352" t="str">
        <f t="shared" si="11"/>
        <v>Arabica</v>
      </c>
      <c r="O352" t="str">
        <f>IF(Coffee_Orders[[#This Row],[Roast Type]]="M","Medium",IF(Coffee_Orders[[#This Row],[Roast Type]]="L","Light",IF(Coffee_Orders[[#This Row],[Roast Type]]="D","Dark")))</f>
        <v>Dark</v>
      </c>
      <c r="P352" t="str">
        <f>_xlfn.XLOOKUP(Coffee_Orders[[#This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0"/>
        <v>22.5</v>
      </c>
      <c r="N353" t="str">
        <f t="shared" si="11"/>
        <v>Arabica</v>
      </c>
      <c r="O353" t="str">
        <f>IF(Coffee_Orders[[#This Row],[Roast Type]]="M","Medium",IF(Coffee_Orders[[#This Row],[Roast Type]]="L","Light",IF(Coffee_Orders[[#This Row],[Roast Type]]="D","Dark")))</f>
        <v>Medium</v>
      </c>
      <c r="P353" t="str">
        <f>_xlfn.XLOOKUP(Coffee_Orders[[#This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0"/>
        <v>36.450000000000003</v>
      </c>
      <c r="N354" t="str">
        <f t="shared" si="11"/>
        <v>Excelsa</v>
      </c>
      <c r="O354" t="str">
        <f>IF(Coffee_Orders[[#This Row],[Roast Type]]="M","Medium",IF(Coffee_Orders[[#This Row],[Roast Type]]="L","Light",IF(Coffee_Orders[[#This Row],[Roast Type]]="D","Dark")))</f>
        <v>Dark</v>
      </c>
      <c r="P354" t="str">
        <f>_xlfn.XLOOKUP(Coffee_Orders[[#This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0"/>
        <v>27</v>
      </c>
      <c r="N355" t="str">
        <f t="shared" si="11"/>
        <v>Arabica</v>
      </c>
      <c r="O355" t="str">
        <f>IF(Coffee_Orders[[#This Row],[Roast Type]]="M","Medium",IF(Coffee_Orders[[#This Row],[Roast Type]]="L","Light",IF(Coffee_Orders[[#This Row],[Roast Type]]="D","Dark")))</f>
        <v>Medium</v>
      </c>
      <c r="P355" t="str">
        <f>_xlfn.XLOOKUP(Coffee_Orders[[#This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0"/>
        <v>155.24999999999997</v>
      </c>
      <c r="N356" t="str">
        <f t="shared" si="11"/>
        <v>Arabica</v>
      </c>
      <c r="O356" t="str">
        <f>IF(Coffee_Orders[[#This Row],[Roast Type]]="M","Medium",IF(Coffee_Orders[[#This Row],[Roast Type]]="L","Light",IF(Coffee_Orders[[#This Row],[Roast Type]]="D","Dark")))</f>
        <v>Medium</v>
      </c>
      <c r="P356" t="str">
        <f>_xlfn.XLOOKUP(Coffee_Orders[[#This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0"/>
        <v>114.42499999999998</v>
      </c>
      <c r="N357" t="str">
        <f t="shared" si="11"/>
        <v>Arabica</v>
      </c>
      <c r="O357" t="str">
        <f>IF(Coffee_Orders[[#This Row],[Roast Type]]="M","Medium",IF(Coffee_Orders[[#This Row],[Roast Type]]="L","Light",IF(Coffee_Orders[[#This Row],[Roast Type]]="D","Dark")))</f>
        <v>Dark</v>
      </c>
      <c r="P357" t="str">
        <f>_xlfn.XLOOKUP(Coffee_Orders[[#This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0"/>
        <v>51.8</v>
      </c>
      <c r="N358" t="str">
        <f t="shared" si="11"/>
        <v>Libercia</v>
      </c>
      <c r="O358" t="str">
        <f>IF(Coffee_Orders[[#This Row],[Roast Type]]="M","Medium",IF(Coffee_Orders[[#This Row],[Roast Type]]="L","Light",IF(Coffee_Orders[[#This Row],[Roast Type]]="D","Dark")))</f>
        <v>Dark</v>
      </c>
      <c r="P358" t="str">
        <f>_xlfn.XLOOKUP(Coffee_Orders[[#This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0"/>
        <v>155.24999999999997</v>
      </c>
      <c r="N359" t="str">
        <f t="shared" si="11"/>
        <v>Arabica</v>
      </c>
      <c r="O359" t="str">
        <f>IF(Coffee_Orders[[#This Row],[Roast Type]]="M","Medium",IF(Coffee_Orders[[#This Row],[Roast Type]]="L","Light",IF(Coffee_Orders[[#This Row],[Roast Type]]="D","Dark")))</f>
        <v>Medium</v>
      </c>
      <c r="P359" t="str">
        <f>_xlfn.XLOOKUP(Coffee_Orders[[#This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0"/>
        <v>29.784999999999997</v>
      </c>
      <c r="N360" t="str">
        <f t="shared" si="11"/>
        <v>Arabica</v>
      </c>
      <c r="O360" t="str">
        <f>IF(Coffee_Orders[[#This Row],[Roast Type]]="M","Medium",IF(Coffee_Orders[[#This Row],[Roast Type]]="L","Light",IF(Coffee_Orders[[#This Row],[Roast Type]]="D","Dark")))</f>
        <v>Light</v>
      </c>
      <c r="P360" t="str">
        <f>_xlfn.XLOOKUP(Coffee_Orders[[#This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0"/>
        <v>21.509999999999998</v>
      </c>
      <c r="N361" t="str">
        <f t="shared" si="11"/>
        <v>Robusta</v>
      </c>
      <c r="O361" t="str">
        <f>IF(Coffee_Orders[[#This Row],[Roast Type]]="M","Medium",IF(Coffee_Orders[[#This Row],[Roast Type]]="L","Light",IF(Coffee_Orders[[#This Row],[Roast Type]]="D","Dark")))</f>
        <v>Light</v>
      </c>
      <c r="P361" t="str">
        <f>_xlfn.XLOOKUP(Coffee_Orders[[#This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0"/>
        <v>41.169999999999995</v>
      </c>
      <c r="N362" t="str">
        <f t="shared" si="11"/>
        <v>Robusta</v>
      </c>
      <c r="O362" t="str">
        <f>IF(Coffee_Orders[[#This Row],[Roast Type]]="M","Medium",IF(Coffee_Orders[[#This Row],[Roast Type]]="L","Light",IF(Coffee_Orders[[#This Row],[Roast Type]]="D","Dark")))</f>
        <v>Dark</v>
      </c>
      <c r="P362" t="str">
        <f>_xlfn.XLOOKUP(Coffee_Orders[[#This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0"/>
        <v>5.97</v>
      </c>
      <c r="N363" t="str">
        <f t="shared" si="11"/>
        <v>Robusta</v>
      </c>
      <c r="O363" t="str">
        <f>IF(Coffee_Orders[[#This Row],[Roast Type]]="M","Medium",IF(Coffee_Orders[[#This Row],[Roast Type]]="L","Light",IF(Coffee_Orders[[#This Row],[Roast Type]]="D","Dark")))</f>
        <v>Medium</v>
      </c>
      <c r="P363" t="str">
        <f>_xlfn.XLOOKUP(Coffee_Orders[[#This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0"/>
        <v>74.25</v>
      </c>
      <c r="N364" t="str">
        <f t="shared" si="11"/>
        <v>Excelsa</v>
      </c>
      <c r="O364" t="str">
        <f>IF(Coffee_Orders[[#This Row],[Roast Type]]="M","Medium",IF(Coffee_Orders[[#This Row],[Roast Type]]="L","Light",IF(Coffee_Orders[[#This Row],[Roast Type]]="D","Dark")))</f>
        <v>Light</v>
      </c>
      <c r="P364" t="str">
        <f>_xlfn.XLOOKUP(Coffee_Orders[[#This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0"/>
        <v>87.300000000000011</v>
      </c>
      <c r="N365" t="str">
        <f t="shared" si="11"/>
        <v>Libercia</v>
      </c>
      <c r="O365" t="str">
        <f>IF(Coffee_Orders[[#This Row],[Roast Type]]="M","Medium",IF(Coffee_Orders[[#This Row],[Roast Type]]="L","Light",IF(Coffee_Orders[[#This Row],[Roast Type]]="D","Dark")))</f>
        <v>Medium</v>
      </c>
      <c r="P365" t="str">
        <f>_xlfn.XLOOKUP(Coffee_Orders[[#This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0"/>
        <v>72.900000000000006</v>
      </c>
      <c r="N366" t="str">
        <f t="shared" si="11"/>
        <v>Excelsa</v>
      </c>
      <c r="O366" t="str">
        <f>IF(Coffee_Orders[[#This Row],[Roast Type]]="M","Medium",IF(Coffee_Orders[[#This Row],[Roast Type]]="L","Light",IF(Coffee_Orders[[#This Row],[Roast Type]]="D","Dark")))</f>
        <v>Dark</v>
      </c>
      <c r="P366" t="str">
        <f>_xlfn.XLOOKUP(Coffee_Orders[[#This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0"/>
        <v>7.77</v>
      </c>
      <c r="N367" t="str">
        <f t="shared" si="11"/>
        <v>Libercia</v>
      </c>
      <c r="O367" t="str">
        <f>IF(Coffee_Orders[[#This Row],[Roast Type]]="M","Medium",IF(Coffee_Orders[[#This Row],[Roast Type]]="L","Light",IF(Coffee_Orders[[#This Row],[Roast Type]]="D","Dark")))</f>
        <v>Dark</v>
      </c>
      <c r="P367" t="str">
        <f>_xlfn.XLOOKUP(Coffee_Orders[[#This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0"/>
        <v>43.74</v>
      </c>
      <c r="N368" t="str">
        <f t="shared" si="11"/>
        <v>Excelsa</v>
      </c>
      <c r="O368" t="str">
        <f>IF(Coffee_Orders[[#This Row],[Roast Type]]="M","Medium",IF(Coffee_Orders[[#This Row],[Roast Type]]="L","Light",IF(Coffee_Orders[[#This Row],[Roast Type]]="D","Dark")))</f>
        <v>Dark</v>
      </c>
      <c r="P368" t="str">
        <f>_xlfn.XLOOKUP(Coffee_Orders[[#This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0"/>
        <v>8.73</v>
      </c>
      <c r="N369" t="str">
        <f t="shared" si="11"/>
        <v>Libercia</v>
      </c>
      <c r="O369" t="str">
        <f>IF(Coffee_Orders[[#This Row],[Roast Type]]="M","Medium",IF(Coffee_Orders[[#This Row],[Roast Type]]="L","Light",IF(Coffee_Orders[[#This Row],[Roast Type]]="D","Dark")))</f>
        <v>Medium</v>
      </c>
      <c r="P369" t="str">
        <f>_xlfn.XLOOKUP(Coffee_Orders[[#This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0"/>
        <v>63.249999999999993</v>
      </c>
      <c r="N370" t="str">
        <f t="shared" si="11"/>
        <v>Excelsa</v>
      </c>
      <c r="O370" t="str">
        <f>IF(Coffee_Orders[[#This Row],[Roast Type]]="M","Medium",IF(Coffee_Orders[[#This Row],[Roast Type]]="L","Light",IF(Coffee_Orders[[#This Row],[Roast Type]]="D","Dark")))</f>
        <v>Medium</v>
      </c>
      <c r="P370" t="str">
        <f>_xlfn.XLOOKUP(Coffee_Orders[[#This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0"/>
        <v>8.91</v>
      </c>
      <c r="N371" t="str">
        <f t="shared" si="11"/>
        <v>Excelsa</v>
      </c>
      <c r="O371" t="str">
        <f>IF(Coffee_Orders[[#This Row],[Roast Type]]="M","Medium",IF(Coffee_Orders[[#This Row],[Roast Type]]="L","Light",IF(Coffee_Orders[[#This Row],[Roast Type]]="D","Dark")))</f>
        <v>Light</v>
      </c>
      <c r="P371" t="str">
        <f>_xlfn.XLOOKUP(Coffee_Orders[[#This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0"/>
        <v>24.3</v>
      </c>
      <c r="N372" t="str">
        <f t="shared" si="11"/>
        <v>Excelsa</v>
      </c>
      <c r="O372" t="str">
        <f>IF(Coffee_Orders[[#This Row],[Roast Type]]="M","Medium",IF(Coffee_Orders[[#This Row],[Roast Type]]="L","Light",IF(Coffee_Orders[[#This Row],[Roast Type]]="D","Dark")))</f>
        <v>Dark</v>
      </c>
      <c r="P372" t="str">
        <f>_xlfn.XLOOKUP(Coffee_Orders[[#This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0"/>
        <v>46.62</v>
      </c>
      <c r="N373" t="str">
        <f t="shared" si="11"/>
        <v>Arabica</v>
      </c>
      <c r="O373" t="str">
        <f>IF(Coffee_Orders[[#This Row],[Roast Type]]="M","Medium",IF(Coffee_Orders[[#This Row],[Roast Type]]="L","Light",IF(Coffee_Orders[[#This Row],[Roast Type]]="D","Dark")))</f>
        <v>Light</v>
      </c>
      <c r="P373" t="str">
        <f>_xlfn.XLOOKUP(Coffee_Orders[[#This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0"/>
        <v>43.019999999999996</v>
      </c>
      <c r="N374" t="str">
        <f t="shared" si="11"/>
        <v>Robusta</v>
      </c>
      <c r="O374" t="str">
        <f>IF(Coffee_Orders[[#This Row],[Roast Type]]="M","Medium",IF(Coffee_Orders[[#This Row],[Roast Type]]="L","Light",IF(Coffee_Orders[[#This Row],[Roast Type]]="D","Dark")))</f>
        <v>Light</v>
      </c>
      <c r="P374" t="str">
        <f>_xlfn.XLOOKUP(Coffee_Orders[[#This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0"/>
        <v>17.91</v>
      </c>
      <c r="N375" t="str">
        <f t="shared" si="11"/>
        <v>Arabica</v>
      </c>
      <c r="O375" t="str">
        <f>IF(Coffee_Orders[[#This Row],[Roast Type]]="M","Medium",IF(Coffee_Orders[[#This Row],[Roast Type]]="L","Light",IF(Coffee_Orders[[#This Row],[Roast Type]]="D","Dark")))</f>
        <v>Dark</v>
      </c>
      <c r="P375" t="str">
        <f>_xlfn.XLOOKUP(Coffee_Orders[[#This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0"/>
        <v>38.04</v>
      </c>
      <c r="N376" t="str">
        <f t="shared" si="11"/>
        <v>Libercia</v>
      </c>
      <c r="O376" t="str">
        <f>IF(Coffee_Orders[[#This Row],[Roast Type]]="M","Medium",IF(Coffee_Orders[[#This Row],[Roast Type]]="L","Light",IF(Coffee_Orders[[#This Row],[Roast Type]]="D","Dark")))</f>
        <v>Light</v>
      </c>
      <c r="P376" t="str">
        <f>_xlfn.XLOOKUP(Coffee_Orders[[#This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0"/>
        <v>6.75</v>
      </c>
      <c r="N377" t="str">
        <f t="shared" si="11"/>
        <v>Arabica</v>
      </c>
      <c r="O377" t="str">
        <f>IF(Coffee_Orders[[#This Row],[Roast Type]]="M","Medium",IF(Coffee_Orders[[#This Row],[Roast Type]]="L","Light",IF(Coffee_Orders[[#This Row],[Roast Type]]="D","Dark")))</f>
        <v>Medium</v>
      </c>
      <c r="P377" t="str">
        <f>_xlfn.XLOOKUP(Coffee_Orders[[#This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0"/>
        <v>5.97</v>
      </c>
      <c r="N378" t="str">
        <f t="shared" si="11"/>
        <v>Robusta</v>
      </c>
      <c r="O378" t="str">
        <f>IF(Coffee_Orders[[#This Row],[Roast Type]]="M","Medium",IF(Coffee_Orders[[#This Row],[Roast Type]]="L","Light",IF(Coffee_Orders[[#This Row],[Roast Type]]="D","Dark")))</f>
        <v>Medium</v>
      </c>
      <c r="P378" t="str">
        <f>_xlfn.XLOOKUP(Coffee_Orders[[#This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0"/>
        <v>8.0549999999999997</v>
      </c>
      <c r="N379" t="str">
        <f t="shared" si="11"/>
        <v>Robusta</v>
      </c>
      <c r="O379" t="str">
        <f>IF(Coffee_Orders[[#This Row],[Roast Type]]="M","Medium",IF(Coffee_Orders[[#This Row],[Roast Type]]="L","Light",IF(Coffee_Orders[[#This Row],[Roast Type]]="D","Dark")))</f>
        <v>Dark</v>
      </c>
      <c r="P379" t="str">
        <f>_xlfn.XLOOKUP(Coffee_Orders[[#This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0"/>
        <v>23.31</v>
      </c>
      <c r="N380" t="str">
        <f t="shared" si="11"/>
        <v>Arabica</v>
      </c>
      <c r="O380" t="str">
        <f>IF(Coffee_Orders[[#This Row],[Roast Type]]="M","Medium",IF(Coffee_Orders[[#This Row],[Roast Type]]="L","Light",IF(Coffee_Orders[[#This Row],[Roast Type]]="D","Dark")))</f>
        <v>Light</v>
      </c>
      <c r="P380" t="str">
        <f>_xlfn.XLOOKUP(Coffee_Orders[[#This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0"/>
        <v>43.019999999999996</v>
      </c>
      <c r="N381" t="str">
        <f t="shared" si="11"/>
        <v>Robusta</v>
      </c>
      <c r="O381" t="str">
        <f>IF(Coffee_Orders[[#This Row],[Roast Type]]="M","Medium",IF(Coffee_Orders[[#This Row],[Roast Type]]="L","Light",IF(Coffee_Orders[[#This Row],[Roast Type]]="D","Dark")))</f>
        <v>Light</v>
      </c>
      <c r="P381" t="str">
        <f>_xlfn.XLOOKUP(Coffee_Orders[[#This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0"/>
        <v>23.31</v>
      </c>
      <c r="N382" t="str">
        <f t="shared" si="11"/>
        <v>Libercia</v>
      </c>
      <c r="O382" t="str">
        <f>IF(Coffee_Orders[[#This Row],[Roast Type]]="M","Medium",IF(Coffee_Orders[[#This Row],[Roast Type]]="L","Light",IF(Coffee_Orders[[#This Row],[Roast Type]]="D","Dark")))</f>
        <v>Dark</v>
      </c>
      <c r="P382" t="str">
        <f>_xlfn.XLOOKUP(Coffee_Orders[[#This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0"/>
        <v>14.924999999999999</v>
      </c>
      <c r="N383" t="str">
        <f t="shared" si="11"/>
        <v>Arabica</v>
      </c>
      <c r="O383" t="str">
        <f>IF(Coffee_Orders[[#This Row],[Roast Type]]="M","Medium",IF(Coffee_Orders[[#This Row],[Roast Type]]="L","Light",IF(Coffee_Orders[[#This Row],[Roast Type]]="D","Dark")))</f>
        <v>Dark</v>
      </c>
      <c r="P383" t="str">
        <f>_xlfn.XLOOKUP(Coffee_Orders[[#This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0"/>
        <v>21.87</v>
      </c>
      <c r="N384" t="str">
        <f t="shared" si="11"/>
        <v>Excelsa</v>
      </c>
      <c r="O384" t="str">
        <f>IF(Coffee_Orders[[#This Row],[Roast Type]]="M","Medium",IF(Coffee_Orders[[#This Row],[Roast Type]]="L","Light",IF(Coffee_Orders[[#This Row],[Roast Type]]="D","Dark")))</f>
        <v>Dark</v>
      </c>
      <c r="P384" t="str">
        <f>_xlfn.XLOOKUP(Coffee_Orders[[#This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0"/>
        <v>53.46</v>
      </c>
      <c r="N385" t="str">
        <f t="shared" si="11"/>
        <v>Excelsa</v>
      </c>
      <c r="O385" t="str">
        <f>IF(Coffee_Orders[[#This Row],[Roast Type]]="M","Medium",IF(Coffee_Orders[[#This Row],[Roast Type]]="L","Light",IF(Coffee_Orders[[#This Row],[Roast Type]]="D","Dark")))</f>
        <v>Light</v>
      </c>
      <c r="P385" t="str">
        <f>_xlfn.XLOOKUP(Coffee_Orders[[#This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0"/>
        <v>119.13999999999999</v>
      </c>
      <c r="N386" t="str">
        <f t="shared" si="11"/>
        <v>Arabica</v>
      </c>
      <c r="O386" t="str">
        <f>IF(Coffee_Orders[[#This Row],[Roast Type]]="M","Medium",IF(Coffee_Orders[[#This Row],[Roast Type]]="L","Light",IF(Coffee_Orders[[#This Row],[Roast Type]]="D","Dark")))</f>
        <v>Light</v>
      </c>
      <c r="P386" t="str">
        <f>_xlfn.XLOOKUP(Coffee_Orders[[#This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2">L387*E387</f>
        <v>43.650000000000006</v>
      </c>
      <c r="N387" t="str">
        <f t="shared" ref="N387:N450" si="13">IF(I387="Rob","Robusta",IF(I387="Exc","Excelsa",IF(I387="Ara","Arabica",IF(I387="Lib","Libercia",""))))</f>
        <v>Libercia</v>
      </c>
      <c r="O387" t="str">
        <f>IF(Coffee_Orders[[#This Row],[Roast Type]]="M","Medium",IF(Coffee_Orders[[#This Row],[Roast Type]]="L","Light",IF(Coffee_Orders[[#This Row],[Roast Type]]="D","Dark")))</f>
        <v>Medium</v>
      </c>
      <c r="P387" t="str">
        <f>_xlfn.XLOOKUP(Coffee_Orders[[#This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2"/>
        <v>17.91</v>
      </c>
      <c r="N388" t="str">
        <f t="shared" si="13"/>
        <v>Arabica</v>
      </c>
      <c r="O388" t="str">
        <f>IF(Coffee_Orders[[#This Row],[Roast Type]]="M","Medium",IF(Coffee_Orders[[#This Row],[Roast Type]]="L","Light",IF(Coffee_Orders[[#This Row],[Roast Type]]="D","Dark")))</f>
        <v>Dark</v>
      </c>
      <c r="P388" t="str">
        <f>_xlfn.XLOOKUP(Coffee_Orders[[#This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2"/>
        <v>74.25</v>
      </c>
      <c r="N389" t="str">
        <f t="shared" si="13"/>
        <v>Excelsa</v>
      </c>
      <c r="O389" t="str">
        <f>IF(Coffee_Orders[[#This Row],[Roast Type]]="M","Medium",IF(Coffee_Orders[[#This Row],[Roast Type]]="L","Light",IF(Coffee_Orders[[#This Row],[Roast Type]]="D","Dark")))</f>
        <v>Light</v>
      </c>
      <c r="P389" t="str">
        <f>_xlfn.XLOOKUP(Coffee_Orders[[#This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2"/>
        <v>11.654999999999999</v>
      </c>
      <c r="N390" t="str">
        <f t="shared" si="13"/>
        <v>Libercia</v>
      </c>
      <c r="O390" t="str">
        <f>IF(Coffee_Orders[[#This Row],[Roast Type]]="M","Medium",IF(Coffee_Orders[[#This Row],[Roast Type]]="L","Light",IF(Coffee_Orders[[#This Row],[Roast Type]]="D","Dark")))</f>
        <v>Dark</v>
      </c>
      <c r="P390" t="str">
        <f>_xlfn.XLOOKUP(Coffee_Orders[[#This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2"/>
        <v>23.31</v>
      </c>
      <c r="N391" t="str">
        <f t="shared" si="13"/>
        <v>Libercia</v>
      </c>
      <c r="O391" t="str">
        <f>IF(Coffee_Orders[[#This Row],[Roast Type]]="M","Medium",IF(Coffee_Orders[[#This Row],[Roast Type]]="L","Light",IF(Coffee_Orders[[#This Row],[Roast Type]]="D","Dark")))</f>
        <v>Dark</v>
      </c>
      <c r="P391" t="str">
        <f>_xlfn.XLOOKUP(Coffee_Orders[[#This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2"/>
        <v>14.58</v>
      </c>
      <c r="N392" t="str">
        <f t="shared" si="13"/>
        <v>Excelsa</v>
      </c>
      <c r="O392" t="str">
        <f>IF(Coffee_Orders[[#This Row],[Roast Type]]="M","Medium",IF(Coffee_Orders[[#This Row],[Roast Type]]="L","Light",IF(Coffee_Orders[[#This Row],[Roast Type]]="D","Dark")))</f>
        <v>Dark</v>
      </c>
      <c r="P392" t="str">
        <f>_xlfn.XLOOKUP(Coffee_Orders[[#This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2"/>
        <v>13.5</v>
      </c>
      <c r="N393" t="str">
        <f t="shared" si="13"/>
        <v>Arabica</v>
      </c>
      <c r="O393" t="str">
        <f>IF(Coffee_Orders[[#This Row],[Roast Type]]="M","Medium",IF(Coffee_Orders[[#This Row],[Roast Type]]="L","Light",IF(Coffee_Orders[[#This Row],[Roast Type]]="D","Dark")))</f>
        <v>Medium</v>
      </c>
      <c r="P393" t="str">
        <f>_xlfn.XLOOKUP(Coffee_Orders[[#This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2"/>
        <v>89.1</v>
      </c>
      <c r="N394" t="str">
        <f t="shared" si="13"/>
        <v>Excelsa</v>
      </c>
      <c r="O394" t="str">
        <f>IF(Coffee_Orders[[#This Row],[Roast Type]]="M","Medium",IF(Coffee_Orders[[#This Row],[Roast Type]]="L","Light",IF(Coffee_Orders[[#This Row],[Roast Type]]="D","Dark")))</f>
        <v>Light</v>
      </c>
      <c r="P394" t="str">
        <f>_xlfn.XLOOKUP(Coffee_Orders[[#This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2"/>
        <v>3.8849999999999998</v>
      </c>
      <c r="N395" t="str">
        <f t="shared" si="13"/>
        <v>Arabica</v>
      </c>
      <c r="O395" t="str">
        <f>IF(Coffee_Orders[[#This Row],[Roast Type]]="M","Medium",IF(Coffee_Orders[[#This Row],[Roast Type]]="L","Light",IF(Coffee_Orders[[#This Row],[Roast Type]]="D","Dark")))</f>
        <v>Light</v>
      </c>
      <c r="P395" t="str">
        <f>_xlfn.XLOOKUP(Coffee_Orders[[#This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2"/>
        <v>109.93999999999998</v>
      </c>
      <c r="N396" t="str">
        <f t="shared" si="13"/>
        <v>Robusta</v>
      </c>
      <c r="O396" t="str">
        <f>IF(Coffee_Orders[[#This Row],[Roast Type]]="M","Medium",IF(Coffee_Orders[[#This Row],[Roast Type]]="L","Light",IF(Coffee_Orders[[#This Row],[Roast Type]]="D","Dark")))</f>
        <v>Light</v>
      </c>
      <c r="P396" t="str">
        <f>_xlfn.XLOOKUP(Coffee_Orders[[#This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2"/>
        <v>46.62</v>
      </c>
      <c r="N397" t="str">
        <f t="shared" si="13"/>
        <v>Libercia</v>
      </c>
      <c r="O397" t="str">
        <f>IF(Coffee_Orders[[#This Row],[Roast Type]]="M","Medium",IF(Coffee_Orders[[#This Row],[Roast Type]]="L","Light",IF(Coffee_Orders[[#This Row],[Roast Type]]="D","Dark")))</f>
        <v>Dark</v>
      </c>
      <c r="P397" t="str">
        <f>_xlfn.XLOOKUP(Coffee_Orders[[#This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2"/>
        <v>38.849999999999994</v>
      </c>
      <c r="N398" t="str">
        <f t="shared" si="13"/>
        <v>Arabica</v>
      </c>
      <c r="O398" t="str">
        <f>IF(Coffee_Orders[[#This Row],[Roast Type]]="M","Medium",IF(Coffee_Orders[[#This Row],[Roast Type]]="L","Light",IF(Coffee_Orders[[#This Row],[Roast Type]]="D","Dark")))</f>
        <v>Light</v>
      </c>
      <c r="P398" t="str">
        <f>_xlfn.XLOOKUP(Coffee_Orders[[#This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2"/>
        <v>31.08</v>
      </c>
      <c r="N399" t="str">
        <f t="shared" si="13"/>
        <v>Libercia</v>
      </c>
      <c r="O399" t="str">
        <f>IF(Coffee_Orders[[#This Row],[Roast Type]]="M","Medium",IF(Coffee_Orders[[#This Row],[Roast Type]]="L","Light",IF(Coffee_Orders[[#This Row],[Roast Type]]="D","Dark")))</f>
        <v>Dark</v>
      </c>
      <c r="P399" t="str">
        <f>_xlfn.XLOOKUP(Coffee_Orders[[#This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2"/>
        <v>17.91</v>
      </c>
      <c r="N400" t="str">
        <f t="shared" si="13"/>
        <v>Arabica</v>
      </c>
      <c r="O400" t="str">
        <f>IF(Coffee_Orders[[#This Row],[Roast Type]]="M","Medium",IF(Coffee_Orders[[#This Row],[Roast Type]]="L","Light",IF(Coffee_Orders[[#This Row],[Roast Type]]="D","Dark")))</f>
        <v>Dark</v>
      </c>
      <c r="P400" t="str">
        <f>_xlfn.XLOOKUP(Coffee_Orders[[#This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2"/>
        <v>167.67000000000002</v>
      </c>
      <c r="N401" t="str">
        <f t="shared" si="13"/>
        <v>Excelsa</v>
      </c>
      <c r="O401" t="str">
        <f>IF(Coffee_Orders[[#This Row],[Roast Type]]="M","Medium",IF(Coffee_Orders[[#This Row],[Roast Type]]="L","Light",IF(Coffee_Orders[[#This Row],[Roast Type]]="D","Dark")))</f>
        <v>Dark</v>
      </c>
      <c r="P401" t="str">
        <f>_xlfn.XLOOKUP(Coffee_Orders[[#This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2"/>
        <v>63.4</v>
      </c>
      <c r="N402" t="str">
        <f t="shared" si="13"/>
        <v>Libercia</v>
      </c>
      <c r="O402" t="str">
        <f>IF(Coffee_Orders[[#This Row],[Roast Type]]="M","Medium",IF(Coffee_Orders[[#This Row],[Roast Type]]="L","Light",IF(Coffee_Orders[[#This Row],[Roast Type]]="D","Dark")))</f>
        <v>Light</v>
      </c>
      <c r="P402" t="str">
        <f>_xlfn.XLOOKUP(Coffee_Orders[[#This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2"/>
        <v>8.73</v>
      </c>
      <c r="N403" t="str">
        <f t="shared" si="13"/>
        <v>Libercia</v>
      </c>
      <c r="O403" t="str">
        <f>IF(Coffee_Orders[[#This Row],[Roast Type]]="M","Medium",IF(Coffee_Orders[[#This Row],[Roast Type]]="L","Light",IF(Coffee_Orders[[#This Row],[Roast Type]]="D","Dark")))</f>
        <v>Medium</v>
      </c>
      <c r="P403" t="str">
        <f>_xlfn.XLOOKUP(Coffee_Orders[[#This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2"/>
        <v>26.849999999999998</v>
      </c>
      <c r="N404" t="str">
        <f t="shared" si="13"/>
        <v>Robusta</v>
      </c>
      <c r="O404" t="str">
        <f>IF(Coffee_Orders[[#This Row],[Roast Type]]="M","Medium",IF(Coffee_Orders[[#This Row],[Roast Type]]="L","Light",IF(Coffee_Orders[[#This Row],[Roast Type]]="D","Dark")))</f>
        <v>Dark</v>
      </c>
      <c r="P404" t="str">
        <f>_xlfn.XLOOKUP(Coffee_Orders[[#This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2"/>
        <v>9.51</v>
      </c>
      <c r="N405" t="str">
        <f t="shared" si="13"/>
        <v>Libercia</v>
      </c>
      <c r="O405" t="str">
        <f>IF(Coffee_Orders[[#This Row],[Roast Type]]="M","Medium",IF(Coffee_Orders[[#This Row],[Roast Type]]="L","Light",IF(Coffee_Orders[[#This Row],[Roast Type]]="D","Dark")))</f>
        <v>Light</v>
      </c>
      <c r="P405" t="str">
        <f>_xlfn.XLOOKUP(Coffee_Orders[[#This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2"/>
        <v>39.799999999999997</v>
      </c>
      <c r="N406" t="str">
        <f t="shared" si="13"/>
        <v>Arabica</v>
      </c>
      <c r="O406" t="str">
        <f>IF(Coffee_Orders[[#This Row],[Roast Type]]="M","Medium",IF(Coffee_Orders[[#This Row],[Roast Type]]="L","Light",IF(Coffee_Orders[[#This Row],[Roast Type]]="D","Dark")))</f>
        <v>Dark</v>
      </c>
      <c r="P406" t="str">
        <f>_xlfn.XLOOKUP(Coffee_Orders[[#This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2"/>
        <v>24.75</v>
      </c>
      <c r="N407" t="str">
        <f t="shared" si="13"/>
        <v>Excelsa</v>
      </c>
      <c r="O407" t="str">
        <f>IF(Coffee_Orders[[#This Row],[Roast Type]]="M","Medium",IF(Coffee_Orders[[#This Row],[Roast Type]]="L","Light",IF(Coffee_Orders[[#This Row],[Roast Type]]="D","Dark")))</f>
        <v>Medium</v>
      </c>
      <c r="P407" t="str">
        <f>_xlfn.XLOOKUP(Coffee_Orders[[#This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2"/>
        <v>68.75</v>
      </c>
      <c r="N408" t="str">
        <f t="shared" si="13"/>
        <v>Excelsa</v>
      </c>
      <c r="O408" t="str">
        <f>IF(Coffee_Orders[[#This Row],[Roast Type]]="M","Medium",IF(Coffee_Orders[[#This Row],[Roast Type]]="L","Light",IF(Coffee_Orders[[#This Row],[Roast Type]]="D","Dark")))</f>
        <v>Medium</v>
      </c>
      <c r="P408" t="str">
        <f>_xlfn.XLOOKUP(Coffee_Orders[[#This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2"/>
        <v>49.5</v>
      </c>
      <c r="N409" t="str">
        <f t="shared" si="13"/>
        <v>Excelsa</v>
      </c>
      <c r="O409" t="str">
        <f>IF(Coffee_Orders[[#This Row],[Roast Type]]="M","Medium",IF(Coffee_Orders[[#This Row],[Roast Type]]="L","Light",IF(Coffee_Orders[[#This Row],[Roast Type]]="D","Dark")))</f>
        <v>Medium</v>
      </c>
      <c r="P409" t="str">
        <f>_xlfn.XLOOKUP(Coffee_Orders[[#This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2"/>
        <v>51.749999999999993</v>
      </c>
      <c r="N410" t="str">
        <f t="shared" si="13"/>
        <v>Arabica</v>
      </c>
      <c r="O410" t="str">
        <f>IF(Coffee_Orders[[#This Row],[Roast Type]]="M","Medium",IF(Coffee_Orders[[#This Row],[Roast Type]]="L","Light",IF(Coffee_Orders[[#This Row],[Roast Type]]="D","Dark")))</f>
        <v>Medium</v>
      </c>
      <c r="P410" t="str">
        <f>_xlfn.XLOOKUP(Coffee_Orders[[#This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2"/>
        <v>47.55</v>
      </c>
      <c r="N411" t="str">
        <f t="shared" si="13"/>
        <v>Libercia</v>
      </c>
      <c r="O411" t="str">
        <f>IF(Coffee_Orders[[#This Row],[Roast Type]]="M","Medium",IF(Coffee_Orders[[#This Row],[Roast Type]]="L","Light",IF(Coffee_Orders[[#This Row],[Roast Type]]="D","Dark")))</f>
        <v>Light</v>
      </c>
      <c r="P411" t="str">
        <f>_xlfn.XLOOKUP(Coffee_Orders[[#This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2"/>
        <v>15.54</v>
      </c>
      <c r="N412" t="str">
        <f t="shared" si="13"/>
        <v>Arabica</v>
      </c>
      <c r="O412" t="str">
        <f>IF(Coffee_Orders[[#This Row],[Roast Type]]="M","Medium",IF(Coffee_Orders[[#This Row],[Roast Type]]="L","Light",IF(Coffee_Orders[[#This Row],[Roast Type]]="D","Dark")))</f>
        <v>Light</v>
      </c>
      <c r="P412" t="str">
        <f>_xlfn.XLOOKUP(Coffee_Orders[[#This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2"/>
        <v>87.300000000000011</v>
      </c>
      <c r="N413" t="str">
        <f t="shared" si="13"/>
        <v>Libercia</v>
      </c>
      <c r="O413" t="str">
        <f>IF(Coffee_Orders[[#This Row],[Roast Type]]="M","Medium",IF(Coffee_Orders[[#This Row],[Roast Type]]="L","Light",IF(Coffee_Orders[[#This Row],[Roast Type]]="D","Dark")))</f>
        <v>Medium</v>
      </c>
      <c r="P413" t="str">
        <f>_xlfn.XLOOKUP(Coffee_Orders[[#This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2"/>
        <v>56.25</v>
      </c>
      <c r="N414" t="str">
        <f t="shared" si="13"/>
        <v>Arabica</v>
      </c>
      <c r="O414" t="str">
        <f>IF(Coffee_Orders[[#This Row],[Roast Type]]="M","Medium",IF(Coffee_Orders[[#This Row],[Roast Type]]="L","Light",IF(Coffee_Orders[[#This Row],[Roast Type]]="D","Dark")))</f>
        <v>Medium</v>
      </c>
      <c r="P414" t="str">
        <f>_xlfn.XLOOKUP(Coffee_Orders[[#This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2"/>
        <v>36.454999999999998</v>
      </c>
      <c r="N415" t="str">
        <f t="shared" si="13"/>
        <v>Libercia</v>
      </c>
      <c r="O415" t="str">
        <f>IF(Coffee_Orders[[#This Row],[Roast Type]]="M","Medium",IF(Coffee_Orders[[#This Row],[Roast Type]]="L","Light",IF(Coffee_Orders[[#This Row],[Roast Type]]="D","Dark")))</f>
        <v>Light</v>
      </c>
      <c r="P415" t="str">
        <f>_xlfn.XLOOKUP(Coffee_Orders[[#This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2"/>
        <v>10.754999999999999</v>
      </c>
      <c r="N416" t="str">
        <f t="shared" si="13"/>
        <v>Robusta</v>
      </c>
      <c r="O416" t="str">
        <f>IF(Coffee_Orders[[#This Row],[Roast Type]]="M","Medium",IF(Coffee_Orders[[#This Row],[Roast Type]]="L","Light",IF(Coffee_Orders[[#This Row],[Roast Type]]="D","Dark")))</f>
        <v>Light</v>
      </c>
      <c r="P416" t="str">
        <f>_xlfn.XLOOKUP(Coffee_Orders[[#This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2"/>
        <v>8.9550000000000001</v>
      </c>
      <c r="N417" t="str">
        <f t="shared" si="13"/>
        <v>Robusta</v>
      </c>
      <c r="O417" t="str">
        <f>IF(Coffee_Orders[[#This Row],[Roast Type]]="M","Medium",IF(Coffee_Orders[[#This Row],[Roast Type]]="L","Light",IF(Coffee_Orders[[#This Row],[Roast Type]]="D","Dark")))</f>
        <v>Medium</v>
      </c>
      <c r="P417" t="str">
        <f>_xlfn.XLOOKUP(Coffee_Orders[[#This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2"/>
        <v>23.31</v>
      </c>
      <c r="N418" t="str">
        <f t="shared" si="13"/>
        <v>Arabica</v>
      </c>
      <c r="O418" t="str">
        <f>IF(Coffee_Orders[[#This Row],[Roast Type]]="M","Medium",IF(Coffee_Orders[[#This Row],[Roast Type]]="L","Light",IF(Coffee_Orders[[#This Row],[Roast Type]]="D","Dark")))</f>
        <v>Light</v>
      </c>
      <c r="P418" t="str">
        <f>_xlfn.XLOOKUP(Coffee_Orders[[#This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2"/>
        <v>29.784999999999997</v>
      </c>
      <c r="N419" t="str">
        <f t="shared" si="13"/>
        <v>Arabica</v>
      </c>
      <c r="O419" t="str">
        <f>IF(Coffee_Orders[[#This Row],[Roast Type]]="M","Medium",IF(Coffee_Orders[[#This Row],[Roast Type]]="L","Light",IF(Coffee_Orders[[#This Row],[Roast Type]]="D","Dark")))</f>
        <v>Light</v>
      </c>
      <c r="P419" t="str">
        <f>_xlfn.XLOOKUP(Coffee_Orders[[#This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2"/>
        <v>148.92499999999998</v>
      </c>
      <c r="N420" t="str">
        <f t="shared" si="13"/>
        <v>Arabica</v>
      </c>
      <c r="O420" t="str">
        <f>IF(Coffee_Orders[[#This Row],[Roast Type]]="M","Medium",IF(Coffee_Orders[[#This Row],[Roast Type]]="L","Light",IF(Coffee_Orders[[#This Row],[Roast Type]]="D","Dark")))</f>
        <v>Light</v>
      </c>
      <c r="P420" t="str">
        <f>_xlfn.XLOOKUP(Coffee_Orders[[#This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2"/>
        <v>8.73</v>
      </c>
      <c r="N421" t="str">
        <f t="shared" si="13"/>
        <v>Libercia</v>
      </c>
      <c r="O421" t="str">
        <f>IF(Coffee_Orders[[#This Row],[Roast Type]]="M","Medium",IF(Coffee_Orders[[#This Row],[Roast Type]]="L","Light",IF(Coffee_Orders[[#This Row],[Roast Type]]="D","Dark")))</f>
        <v>Medium</v>
      </c>
      <c r="P421" t="str">
        <f>_xlfn.XLOOKUP(Coffee_Orders[[#This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2"/>
        <v>31.08</v>
      </c>
      <c r="N422" t="str">
        <f t="shared" si="13"/>
        <v>Libercia</v>
      </c>
      <c r="O422" t="str">
        <f>IF(Coffee_Orders[[#This Row],[Roast Type]]="M","Medium",IF(Coffee_Orders[[#This Row],[Roast Type]]="L","Light",IF(Coffee_Orders[[#This Row],[Roast Type]]="D","Dark")))</f>
        <v>Dark</v>
      </c>
      <c r="P422" t="str">
        <f>_xlfn.XLOOKUP(Coffee_Orders[[#This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2"/>
        <v>137.31</v>
      </c>
      <c r="N423" t="str">
        <f t="shared" si="13"/>
        <v>Arabica</v>
      </c>
      <c r="O423" t="str">
        <f>IF(Coffee_Orders[[#This Row],[Roast Type]]="M","Medium",IF(Coffee_Orders[[#This Row],[Roast Type]]="L","Light",IF(Coffee_Orders[[#This Row],[Roast Type]]="D","Dark")))</f>
        <v>Dark</v>
      </c>
      <c r="P423" t="str">
        <f>_xlfn.XLOOKUP(Coffee_Orders[[#This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2"/>
        <v>29.849999999999998</v>
      </c>
      <c r="N424" t="str">
        <f t="shared" si="13"/>
        <v>Arabica</v>
      </c>
      <c r="O424" t="str">
        <f>IF(Coffee_Orders[[#This Row],[Roast Type]]="M","Medium",IF(Coffee_Orders[[#This Row],[Roast Type]]="L","Light",IF(Coffee_Orders[[#This Row],[Roast Type]]="D","Dark")))</f>
        <v>Dark</v>
      </c>
      <c r="P424" t="str">
        <f>_xlfn.XLOOKUP(Coffee_Orders[[#This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2"/>
        <v>17.91</v>
      </c>
      <c r="N425" t="str">
        <f t="shared" si="13"/>
        <v>Robusta</v>
      </c>
      <c r="O425" t="str">
        <f>IF(Coffee_Orders[[#This Row],[Roast Type]]="M","Medium",IF(Coffee_Orders[[#This Row],[Roast Type]]="L","Light",IF(Coffee_Orders[[#This Row],[Roast Type]]="D","Dark")))</f>
        <v>Medium</v>
      </c>
      <c r="P425" t="str">
        <f>_xlfn.XLOOKUP(Coffee_Orders[[#This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2"/>
        <v>26.73</v>
      </c>
      <c r="N426" t="str">
        <f t="shared" si="13"/>
        <v>Excelsa</v>
      </c>
      <c r="O426" t="str">
        <f>IF(Coffee_Orders[[#This Row],[Roast Type]]="M","Medium",IF(Coffee_Orders[[#This Row],[Roast Type]]="L","Light",IF(Coffee_Orders[[#This Row],[Roast Type]]="D","Dark")))</f>
        <v>Light</v>
      </c>
      <c r="P426" t="str">
        <f>_xlfn.XLOOKUP(Coffee_Orders[[#This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2"/>
        <v>17.899999999999999</v>
      </c>
      <c r="N427" t="str">
        <f t="shared" si="13"/>
        <v>Robusta</v>
      </c>
      <c r="O427" t="str">
        <f>IF(Coffee_Orders[[#This Row],[Roast Type]]="M","Medium",IF(Coffee_Orders[[#This Row],[Roast Type]]="L","Light",IF(Coffee_Orders[[#This Row],[Roast Type]]="D","Dark")))</f>
        <v>Dark</v>
      </c>
      <c r="P427" t="str">
        <f>_xlfn.XLOOKUP(Coffee_Orders[[#This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2"/>
        <v>14.339999999999998</v>
      </c>
      <c r="N428" t="str">
        <f t="shared" si="13"/>
        <v>Robusta</v>
      </c>
      <c r="O428" t="str">
        <f>IF(Coffee_Orders[[#This Row],[Roast Type]]="M","Medium",IF(Coffee_Orders[[#This Row],[Roast Type]]="L","Light",IF(Coffee_Orders[[#This Row],[Roast Type]]="D","Dark")))</f>
        <v>Light</v>
      </c>
      <c r="P428" t="str">
        <f>_xlfn.XLOOKUP(Coffee_Orders[[#This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2"/>
        <v>77.624999999999986</v>
      </c>
      <c r="N429" t="str">
        <f t="shared" si="13"/>
        <v>Arabica</v>
      </c>
      <c r="O429" t="str">
        <f>IF(Coffee_Orders[[#This Row],[Roast Type]]="M","Medium",IF(Coffee_Orders[[#This Row],[Roast Type]]="L","Light",IF(Coffee_Orders[[#This Row],[Roast Type]]="D","Dark")))</f>
        <v>Medium</v>
      </c>
      <c r="P429" t="str">
        <f>_xlfn.XLOOKUP(Coffee_Orders[[#This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2"/>
        <v>59.75</v>
      </c>
      <c r="N430" t="str">
        <f t="shared" si="13"/>
        <v>Robusta</v>
      </c>
      <c r="O430" t="str">
        <f>IF(Coffee_Orders[[#This Row],[Roast Type]]="M","Medium",IF(Coffee_Orders[[#This Row],[Roast Type]]="L","Light",IF(Coffee_Orders[[#This Row],[Roast Type]]="D","Dark")))</f>
        <v>Light</v>
      </c>
      <c r="P430" t="str">
        <f>_xlfn.XLOOKUP(Coffee_Orders[[#This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2"/>
        <v>77.699999999999989</v>
      </c>
      <c r="N431" t="str">
        <f t="shared" si="13"/>
        <v>Arabica</v>
      </c>
      <c r="O431" t="str">
        <f>IF(Coffee_Orders[[#This Row],[Roast Type]]="M","Medium",IF(Coffee_Orders[[#This Row],[Roast Type]]="L","Light",IF(Coffee_Orders[[#This Row],[Roast Type]]="D","Dark")))</f>
        <v>Light</v>
      </c>
      <c r="P431" t="str">
        <f>_xlfn.XLOOKUP(Coffee_Orders[[#This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2"/>
        <v>5.3699999999999992</v>
      </c>
      <c r="N432" t="str">
        <f t="shared" si="13"/>
        <v>Robusta</v>
      </c>
      <c r="O432" t="str">
        <f>IF(Coffee_Orders[[#This Row],[Roast Type]]="M","Medium",IF(Coffee_Orders[[#This Row],[Roast Type]]="L","Light",IF(Coffee_Orders[[#This Row],[Roast Type]]="D","Dark")))</f>
        <v>Dark</v>
      </c>
      <c r="P432" t="str">
        <f>_xlfn.XLOOKUP(Coffee_Orders[[#This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2"/>
        <v>83.835000000000008</v>
      </c>
      <c r="N433" t="str">
        <f t="shared" si="13"/>
        <v>Excelsa</v>
      </c>
      <c r="O433" t="str">
        <f>IF(Coffee_Orders[[#This Row],[Roast Type]]="M","Medium",IF(Coffee_Orders[[#This Row],[Roast Type]]="L","Light",IF(Coffee_Orders[[#This Row],[Roast Type]]="D","Dark")))</f>
        <v>Dark</v>
      </c>
      <c r="P433" t="str">
        <f>_xlfn.XLOOKUP(Coffee_Orders[[#This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2"/>
        <v>22.5</v>
      </c>
      <c r="N434" t="str">
        <f t="shared" si="13"/>
        <v>Arabica</v>
      </c>
      <c r="O434" t="str">
        <f>IF(Coffee_Orders[[#This Row],[Roast Type]]="M","Medium",IF(Coffee_Orders[[#This Row],[Roast Type]]="L","Light",IF(Coffee_Orders[[#This Row],[Roast Type]]="D","Dark")))</f>
        <v>Medium</v>
      </c>
      <c r="P434" t="str">
        <f>_xlfn.XLOOKUP(Coffee_Orders[[#This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2"/>
        <v>200.78999999999996</v>
      </c>
      <c r="N435" t="str">
        <f t="shared" si="13"/>
        <v>Libercia</v>
      </c>
      <c r="O435" t="str">
        <f>IF(Coffee_Orders[[#This Row],[Roast Type]]="M","Medium",IF(Coffee_Orders[[#This Row],[Roast Type]]="L","Light",IF(Coffee_Orders[[#This Row],[Roast Type]]="D","Dark")))</f>
        <v>Medium</v>
      </c>
      <c r="P435" t="str">
        <f>_xlfn.XLOOKUP(Coffee_Orders[[#This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2"/>
        <v>67.5</v>
      </c>
      <c r="N436" t="str">
        <f t="shared" si="13"/>
        <v>Arabica</v>
      </c>
      <c r="O436" t="str">
        <f>IF(Coffee_Orders[[#This Row],[Roast Type]]="M","Medium",IF(Coffee_Orders[[#This Row],[Roast Type]]="L","Light",IF(Coffee_Orders[[#This Row],[Roast Type]]="D","Dark")))</f>
        <v>Medium</v>
      </c>
      <c r="P436" t="str">
        <f>_xlfn.XLOOKUP(Coffee_Orders[[#This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2"/>
        <v>8.25</v>
      </c>
      <c r="N437" t="str">
        <f t="shared" si="13"/>
        <v>Excelsa</v>
      </c>
      <c r="O437" t="str">
        <f>IF(Coffee_Orders[[#This Row],[Roast Type]]="M","Medium",IF(Coffee_Orders[[#This Row],[Roast Type]]="L","Light",IF(Coffee_Orders[[#This Row],[Roast Type]]="D","Dark")))</f>
        <v>Medium</v>
      </c>
      <c r="P437" t="str">
        <f>_xlfn.XLOOKUP(Coffee_Orders[[#This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2"/>
        <v>9.51</v>
      </c>
      <c r="N438" t="str">
        <f t="shared" si="13"/>
        <v>Libercia</v>
      </c>
      <c r="O438" t="str">
        <f>IF(Coffee_Orders[[#This Row],[Roast Type]]="M","Medium",IF(Coffee_Orders[[#This Row],[Roast Type]]="L","Light",IF(Coffee_Orders[[#This Row],[Roast Type]]="D","Dark")))</f>
        <v>Light</v>
      </c>
      <c r="P438" t="str">
        <f>_xlfn.XLOOKUP(Coffee_Orders[[#This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2"/>
        <v>29.784999999999997</v>
      </c>
      <c r="N439" t="str">
        <f t="shared" si="13"/>
        <v>Libercia</v>
      </c>
      <c r="O439" t="str">
        <f>IF(Coffee_Orders[[#This Row],[Roast Type]]="M","Medium",IF(Coffee_Orders[[#This Row],[Roast Type]]="L","Light",IF(Coffee_Orders[[#This Row],[Roast Type]]="D","Dark")))</f>
        <v>Dark</v>
      </c>
      <c r="P439" t="str">
        <f>_xlfn.XLOOKUP(Coffee_Orders[[#This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2"/>
        <v>15.54</v>
      </c>
      <c r="N440" t="str">
        <f t="shared" si="13"/>
        <v>Libercia</v>
      </c>
      <c r="O440" t="str">
        <f>IF(Coffee_Orders[[#This Row],[Roast Type]]="M","Medium",IF(Coffee_Orders[[#This Row],[Roast Type]]="L","Light",IF(Coffee_Orders[[#This Row],[Roast Type]]="D","Dark")))</f>
        <v>Dark</v>
      </c>
      <c r="P440" t="str">
        <f>_xlfn.XLOOKUP(Coffee_Orders[[#This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2"/>
        <v>35.64</v>
      </c>
      <c r="N441" t="str">
        <f t="shared" si="13"/>
        <v>Excelsa</v>
      </c>
      <c r="O441" t="str">
        <f>IF(Coffee_Orders[[#This Row],[Roast Type]]="M","Medium",IF(Coffee_Orders[[#This Row],[Roast Type]]="L","Light",IF(Coffee_Orders[[#This Row],[Roast Type]]="D","Dark")))</f>
        <v>Light</v>
      </c>
      <c r="P441" t="str">
        <f>_xlfn.XLOOKUP(Coffee_Orders[[#This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2"/>
        <v>103.49999999999999</v>
      </c>
      <c r="N442" t="str">
        <f t="shared" si="13"/>
        <v>Arabica</v>
      </c>
      <c r="O442" t="str">
        <f>IF(Coffee_Orders[[#This Row],[Roast Type]]="M","Medium",IF(Coffee_Orders[[#This Row],[Roast Type]]="L","Light",IF(Coffee_Orders[[#This Row],[Roast Type]]="D","Dark")))</f>
        <v>Medium</v>
      </c>
      <c r="P442" t="str">
        <f>_xlfn.XLOOKUP(Coffee_Orders[[#This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2"/>
        <v>36.450000000000003</v>
      </c>
      <c r="N443" t="str">
        <f t="shared" si="13"/>
        <v>Excelsa</v>
      </c>
      <c r="O443" t="str">
        <f>IF(Coffee_Orders[[#This Row],[Roast Type]]="M","Medium",IF(Coffee_Orders[[#This Row],[Roast Type]]="L","Light",IF(Coffee_Orders[[#This Row],[Roast Type]]="D","Dark")))</f>
        <v>Dark</v>
      </c>
      <c r="P443" t="str">
        <f>_xlfn.XLOOKUP(Coffee_Orders[[#This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2"/>
        <v>35.849999999999994</v>
      </c>
      <c r="N444" t="str">
        <f t="shared" si="13"/>
        <v>Robusta</v>
      </c>
      <c r="O444" t="str">
        <f>IF(Coffee_Orders[[#This Row],[Roast Type]]="M","Medium",IF(Coffee_Orders[[#This Row],[Roast Type]]="L","Light",IF(Coffee_Orders[[#This Row],[Roast Type]]="D","Dark")))</f>
        <v>Light</v>
      </c>
      <c r="P444" t="str">
        <f>_xlfn.XLOOKUP(Coffee_Orders[[#This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2"/>
        <v>22.274999999999999</v>
      </c>
      <c r="N445" t="str">
        <f t="shared" si="13"/>
        <v>Excelsa</v>
      </c>
      <c r="O445" t="str">
        <f>IF(Coffee_Orders[[#This Row],[Roast Type]]="M","Medium",IF(Coffee_Orders[[#This Row],[Roast Type]]="L","Light",IF(Coffee_Orders[[#This Row],[Roast Type]]="D","Dark")))</f>
        <v>Light</v>
      </c>
      <c r="P445" t="str">
        <f>_xlfn.XLOOKUP(Coffee_Orders[[#This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2"/>
        <v>24.75</v>
      </c>
      <c r="N446" t="str">
        <f t="shared" si="13"/>
        <v>Excelsa</v>
      </c>
      <c r="O446" t="str">
        <f>IF(Coffee_Orders[[#This Row],[Roast Type]]="M","Medium",IF(Coffee_Orders[[#This Row],[Roast Type]]="L","Light",IF(Coffee_Orders[[#This Row],[Roast Type]]="D","Dark")))</f>
        <v>Medium</v>
      </c>
      <c r="P446" t="str">
        <f>_xlfn.XLOOKUP(Coffee_Orders[[#This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2"/>
        <v>66.929999999999993</v>
      </c>
      <c r="N447" t="str">
        <f t="shared" si="13"/>
        <v>Libercia</v>
      </c>
      <c r="O447" t="str">
        <f>IF(Coffee_Orders[[#This Row],[Roast Type]]="M","Medium",IF(Coffee_Orders[[#This Row],[Roast Type]]="L","Light",IF(Coffee_Orders[[#This Row],[Roast Type]]="D","Dark")))</f>
        <v>Medium</v>
      </c>
      <c r="P447" t="str">
        <f>_xlfn.XLOOKUP(Coffee_Orders[[#This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2"/>
        <v>8.73</v>
      </c>
      <c r="N448" t="str">
        <f t="shared" si="13"/>
        <v>Libercia</v>
      </c>
      <c r="O448" t="str">
        <f>IF(Coffee_Orders[[#This Row],[Roast Type]]="M","Medium",IF(Coffee_Orders[[#This Row],[Roast Type]]="L","Light",IF(Coffee_Orders[[#This Row],[Roast Type]]="D","Dark")))</f>
        <v>Medium</v>
      </c>
      <c r="P448" t="str">
        <f>_xlfn.XLOOKUP(Coffee_Orders[[#This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2"/>
        <v>17.91</v>
      </c>
      <c r="N449" t="str">
        <f t="shared" si="13"/>
        <v>Robusta</v>
      </c>
      <c r="O449" t="str">
        <f>IF(Coffee_Orders[[#This Row],[Roast Type]]="M","Medium",IF(Coffee_Orders[[#This Row],[Roast Type]]="L","Light",IF(Coffee_Orders[[#This Row],[Roast Type]]="D","Dark")))</f>
        <v>Medium</v>
      </c>
      <c r="P449" t="str">
        <f>_xlfn.XLOOKUP(Coffee_Orders[[#This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2"/>
        <v>7.169999999999999</v>
      </c>
      <c r="N450" t="str">
        <f t="shared" si="13"/>
        <v>Robusta</v>
      </c>
      <c r="O450" t="str">
        <f>IF(Coffee_Orders[[#This Row],[Roast Type]]="M","Medium",IF(Coffee_Orders[[#This Row],[Roast Type]]="L","Light",IF(Coffee_Orders[[#This Row],[Roast Type]]="D","Dark")))</f>
        <v>Light</v>
      </c>
      <c r="P450" t="str">
        <f>_xlfn.XLOOKUP(Coffee_Orders[[#This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14">L451*E451</f>
        <v>5.3699999999999992</v>
      </c>
      <c r="N451" t="str">
        <f t="shared" ref="N451:N514" si="15">IF(I451="Rob","Robusta",IF(I451="Exc","Excelsa",IF(I451="Ara","Arabica",IF(I451="Lib","Libercia",""))))</f>
        <v>Robusta</v>
      </c>
      <c r="O451" t="str">
        <f>IF(Coffee_Orders[[#This Row],[Roast Type]]="M","Medium",IF(Coffee_Orders[[#This Row],[Roast Type]]="L","Light",IF(Coffee_Orders[[#This Row],[Roast Type]]="D","Dark")))</f>
        <v>Dark</v>
      </c>
      <c r="P451" t="str">
        <f>_xlfn.XLOOKUP(Coffee_Orders[[#This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14"/>
        <v>23.774999999999999</v>
      </c>
      <c r="N452" t="str">
        <f t="shared" si="15"/>
        <v>Libercia</v>
      </c>
      <c r="O452" t="str">
        <f>IF(Coffee_Orders[[#This Row],[Roast Type]]="M","Medium",IF(Coffee_Orders[[#This Row],[Roast Type]]="L","Light",IF(Coffee_Orders[[#This Row],[Roast Type]]="D","Dark")))</f>
        <v>Light</v>
      </c>
      <c r="P452" t="str">
        <f>_xlfn.XLOOKUP(Coffee_Orders[[#This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14"/>
        <v>41.169999999999995</v>
      </c>
      <c r="N453" t="str">
        <f t="shared" si="15"/>
        <v>Robusta</v>
      </c>
      <c r="O453" t="str">
        <f>IF(Coffee_Orders[[#This Row],[Roast Type]]="M","Medium",IF(Coffee_Orders[[#This Row],[Roast Type]]="L","Light",IF(Coffee_Orders[[#This Row],[Roast Type]]="D","Dark")))</f>
        <v>Dark</v>
      </c>
      <c r="P453" t="str">
        <f>_xlfn.XLOOKUP(Coffee_Orders[[#This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14"/>
        <v>11.654999999999999</v>
      </c>
      <c r="N454" t="str">
        <f t="shared" si="15"/>
        <v>Arabica</v>
      </c>
      <c r="O454" t="str">
        <f>IF(Coffee_Orders[[#This Row],[Roast Type]]="M","Medium",IF(Coffee_Orders[[#This Row],[Roast Type]]="L","Light",IF(Coffee_Orders[[#This Row],[Roast Type]]="D","Dark")))</f>
        <v>Light</v>
      </c>
      <c r="P454" t="str">
        <f>_xlfn.XLOOKUP(Coffee_Orders[[#This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14"/>
        <v>38.04</v>
      </c>
      <c r="N455" t="str">
        <f t="shared" si="15"/>
        <v>Libercia</v>
      </c>
      <c r="O455" t="str">
        <f>IF(Coffee_Orders[[#This Row],[Roast Type]]="M","Medium",IF(Coffee_Orders[[#This Row],[Roast Type]]="L","Light",IF(Coffee_Orders[[#This Row],[Roast Type]]="D","Dark")))</f>
        <v>Light</v>
      </c>
      <c r="P455" t="str">
        <f>_xlfn.XLOOKUP(Coffee_Orders[[#This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14"/>
        <v>82.339999999999989</v>
      </c>
      <c r="N456" t="str">
        <f t="shared" si="15"/>
        <v>Robusta</v>
      </c>
      <c r="O456" t="str">
        <f>IF(Coffee_Orders[[#This Row],[Roast Type]]="M","Medium",IF(Coffee_Orders[[#This Row],[Roast Type]]="L","Light",IF(Coffee_Orders[[#This Row],[Roast Type]]="D","Dark")))</f>
        <v>Dark</v>
      </c>
      <c r="P456" t="str">
        <f>_xlfn.XLOOKUP(Coffee_Orders[[#This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14"/>
        <v>9.51</v>
      </c>
      <c r="N457" t="str">
        <f t="shared" si="15"/>
        <v>Libercia</v>
      </c>
      <c r="O457" t="str">
        <f>IF(Coffee_Orders[[#This Row],[Roast Type]]="M","Medium",IF(Coffee_Orders[[#This Row],[Roast Type]]="L","Light",IF(Coffee_Orders[[#This Row],[Roast Type]]="D","Dark")))</f>
        <v>Light</v>
      </c>
      <c r="P457" t="str">
        <f>_xlfn.XLOOKUP(Coffee_Orders[[#This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14"/>
        <v>41.169999999999995</v>
      </c>
      <c r="N458" t="str">
        <f t="shared" si="15"/>
        <v>Robusta</v>
      </c>
      <c r="O458" t="str">
        <f>IF(Coffee_Orders[[#This Row],[Roast Type]]="M","Medium",IF(Coffee_Orders[[#This Row],[Roast Type]]="L","Light",IF(Coffee_Orders[[#This Row],[Roast Type]]="D","Dark")))</f>
        <v>Dark</v>
      </c>
      <c r="P458" t="str">
        <f>_xlfn.XLOOKUP(Coffee_Orders[[#This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14"/>
        <v>47.55</v>
      </c>
      <c r="N459" t="str">
        <f t="shared" si="15"/>
        <v>Libercia</v>
      </c>
      <c r="O459" t="str">
        <f>IF(Coffee_Orders[[#This Row],[Roast Type]]="M","Medium",IF(Coffee_Orders[[#This Row],[Roast Type]]="L","Light",IF(Coffee_Orders[[#This Row],[Roast Type]]="D","Dark")))</f>
        <v>Light</v>
      </c>
      <c r="P459" t="str">
        <f>_xlfn.XLOOKUP(Coffee_Orders[[#This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14"/>
        <v>45</v>
      </c>
      <c r="N460" t="str">
        <f t="shared" si="15"/>
        <v>Arabica</v>
      </c>
      <c r="O460" t="str">
        <f>IF(Coffee_Orders[[#This Row],[Roast Type]]="M","Medium",IF(Coffee_Orders[[#This Row],[Roast Type]]="L","Light",IF(Coffee_Orders[[#This Row],[Roast Type]]="D","Dark")))</f>
        <v>Medium</v>
      </c>
      <c r="P460" t="str">
        <f>_xlfn.XLOOKUP(Coffee_Orders[[#This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14"/>
        <v>23.774999999999999</v>
      </c>
      <c r="N461" t="str">
        <f t="shared" si="15"/>
        <v>Libercia</v>
      </c>
      <c r="O461" t="str">
        <f>IF(Coffee_Orders[[#This Row],[Roast Type]]="M","Medium",IF(Coffee_Orders[[#This Row],[Roast Type]]="L","Light",IF(Coffee_Orders[[#This Row],[Roast Type]]="D","Dark")))</f>
        <v>Light</v>
      </c>
      <c r="P461" t="str">
        <f>_xlfn.XLOOKUP(Coffee_Orders[[#This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14"/>
        <v>16.11</v>
      </c>
      <c r="N462" t="str">
        <f t="shared" si="15"/>
        <v>Robusta</v>
      </c>
      <c r="O462" t="str">
        <f>IF(Coffee_Orders[[#This Row],[Roast Type]]="M","Medium",IF(Coffee_Orders[[#This Row],[Roast Type]]="L","Light",IF(Coffee_Orders[[#This Row],[Roast Type]]="D","Dark")))</f>
        <v>Dark</v>
      </c>
      <c r="P462" t="str">
        <f>_xlfn.XLOOKUP(Coffee_Orders[[#This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14"/>
        <v>10.739999999999998</v>
      </c>
      <c r="N463" t="str">
        <f t="shared" si="15"/>
        <v>Robusta</v>
      </c>
      <c r="O463" t="str">
        <f>IF(Coffee_Orders[[#This Row],[Roast Type]]="M","Medium",IF(Coffee_Orders[[#This Row],[Roast Type]]="L","Light",IF(Coffee_Orders[[#This Row],[Roast Type]]="D","Dark")))</f>
        <v>Dark</v>
      </c>
      <c r="P463" t="str">
        <f>_xlfn.XLOOKUP(Coffee_Orders[[#This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14"/>
        <v>49.75</v>
      </c>
      <c r="N464" t="str">
        <f t="shared" si="15"/>
        <v>Arabica</v>
      </c>
      <c r="O464" t="str">
        <f>IF(Coffee_Orders[[#This Row],[Roast Type]]="M","Medium",IF(Coffee_Orders[[#This Row],[Roast Type]]="L","Light",IF(Coffee_Orders[[#This Row],[Roast Type]]="D","Dark")))</f>
        <v>Dark</v>
      </c>
      <c r="P464" t="str">
        <f>_xlfn.XLOOKUP(Coffee_Orders[[#This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14"/>
        <v>27.5</v>
      </c>
      <c r="N465" t="str">
        <f t="shared" si="15"/>
        <v>Excelsa</v>
      </c>
      <c r="O465" t="str">
        <f>IF(Coffee_Orders[[#This Row],[Roast Type]]="M","Medium",IF(Coffee_Orders[[#This Row],[Roast Type]]="L","Light",IF(Coffee_Orders[[#This Row],[Roast Type]]="D","Dark")))</f>
        <v>Medium</v>
      </c>
      <c r="P465" t="str">
        <f>_xlfn.XLOOKUP(Coffee_Orders[[#This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14"/>
        <v>119.13999999999999</v>
      </c>
      <c r="N466" t="str">
        <f t="shared" si="15"/>
        <v>Libercia</v>
      </c>
      <c r="O466" t="str">
        <f>IF(Coffee_Orders[[#This Row],[Roast Type]]="M","Medium",IF(Coffee_Orders[[#This Row],[Roast Type]]="L","Light",IF(Coffee_Orders[[#This Row],[Roast Type]]="D","Dark")))</f>
        <v>Dark</v>
      </c>
      <c r="P466" t="str">
        <f>_xlfn.XLOOKUP(Coffee_Orders[[#This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14"/>
        <v>20.584999999999997</v>
      </c>
      <c r="N467" t="str">
        <f t="shared" si="15"/>
        <v>Robusta</v>
      </c>
      <c r="O467" t="str">
        <f>IF(Coffee_Orders[[#This Row],[Roast Type]]="M","Medium",IF(Coffee_Orders[[#This Row],[Roast Type]]="L","Light",IF(Coffee_Orders[[#This Row],[Roast Type]]="D","Dark")))</f>
        <v>Dark</v>
      </c>
      <c r="P467" t="str">
        <f>_xlfn.XLOOKUP(Coffee_Orders[[#This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14"/>
        <v>8.9550000000000001</v>
      </c>
      <c r="N468" t="str">
        <f t="shared" si="15"/>
        <v>Arabica</v>
      </c>
      <c r="O468" t="str">
        <f>IF(Coffee_Orders[[#This Row],[Roast Type]]="M","Medium",IF(Coffee_Orders[[#This Row],[Roast Type]]="L","Light",IF(Coffee_Orders[[#This Row],[Roast Type]]="D","Dark")))</f>
        <v>Dark</v>
      </c>
      <c r="P468" t="str">
        <f>_xlfn.XLOOKUP(Coffee_Orders[[#This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14"/>
        <v>5.97</v>
      </c>
      <c r="N469" t="str">
        <f t="shared" si="15"/>
        <v>Arabica</v>
      </c>
      <c r="O469" t="str">
        <f>IF(Coffee_Orders[[#This Row],[Roast Type]]="M","Medium",IF(Coffee_Orders[[#This Row],[Roast Type]]="L","Light",IF(Coffee_Orders[[#This Row],[Roast Type]]="D","Dark")))</f>
        <v>Dark</v>
      </c>
      <c r="P469" t="str">
        <f>_xlfn.XLOOKUP(Coffee_Orders[[#This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14"/>
        <v>41.25</v>
      </c>
      <c r="N470" t="str">
        <f t="shared" si="15"/>
        <v>Excelsa</v>
      </c>
      <c r="O470" t="str">
        <f>IF(Coffee_Orders[[#This Row],[Roast Type]]="M","Medium",IF(Coffee_Orders[[#This Row],[Roast Type]]="L","Light",IF(Coffee_Orders[[#This Row],[Roast Type]]="D","Dark")))</f>
        <v>Medium</v>
      </c>
      <c r="P470" t="str">
        <f>_xlfn.XLOOKUP(Coffee_Orders[[#This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14"/>
        <v>22.274999999999999</v>
      </c>
      <c r="N471" t="str">
        <f t="shared" si="15"/>
        <v>Excelsa</v>
      </c>
      <c r="O471" t="str">
        <f>IF(Coffee_Orders[[#This Row],[Roast Type]]="M","Medium",IF(Coffee_Orders[[#This Row],[Roast Type]]="L","Light",IF(Coffee_Orders[[#This Row],[Roast Type]]="D","Dark")))</f>
        <v>Light</v>
      </c>
      <c r="P471" t="str">
        <f>_xlfn.XLOOKUP(Coffee_Orders[[#This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14"/>
        <v>6.75</v>
      </c>
      <c r="N472" t="str">
        <f t="shared" si="15"/>
        <v>Arabica</v>
      </c>
      <c r="O472" t="str">
        <f>IF(Coffee_Orders[[#This Row],[Roast Type]]="M","Medium",IF(Coffee_Orders[[#This Row],[Roast Type]]="L","Light",IF(Coffee_Orders[[#This Row],[Roast Type]]="D","Dark")))</f>
        <v>Medium</v>
      </c>
      <c r="P472" t="str">
        <f>_xlfn.XLOOKUP(Coffee_Orders[[#This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14"/>
        <v>133.85999999999999</v>
      </c>
      <c r="N473" t="str">
        <f t="shared" si="15"/>
        <v>Libercia</v>
      </c>
      <c r="O473" t="str">
        <f>IF(Coffee_Orders[[#This Row],[Roast Type]]="M","Medium",IF(Coffee_Orders[[#This Row],[Roast Type]]="L","Light",IF(Coffee_Orders[[#This Row],[Roast Type]]="D","Dark")))</f>
        <v>Medium</v>
      </c>
      <c r="P473" t="str">
        <f>_xlfn.XLOOKUP(Coffee_Orders[[#This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14"/>
        <v>5.97</v>
      </c>
      <c r="N474" t="str">
        <f t="shared" si="15"/>
        <v>Arabica</v>
      </c>
      <c r="O474" t="str">
        <f>IF(Coffee_Orders[[#This Row],[Roast Type]]="M","Medium",IF(Coffee_Orders[[#This Row],[Roast Type]]="L","Light",IF(Coffee_Orders[[#This Row],[Roast Type]]="D","Dark")))</f>
        <v>Dark</v>
      </c>
      <c r="P474" t="str">
        <f>_xlfn.XLOOKUP(Coffee_Orders[[#This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14"/>
        <v>25.9</v>
      </c>
      <c r="N475" t="str">
        <f t="shared" si="15"/>
        <v>Arabica</v>
      </c>
      <c r="O475" t="str">
        <f>IF(Coffee_Orders[[#This Row],[Roast Type]]="M","Medium",IF(Coffee_Orders[[#This Row],[Roast Type]]="L","Light",IF(Coffee_Orders[[#This Row],[Roast Type]]="D","Dark")))</f>
        <v>Light</v>
      </c>
      <c r="P475" t="str">
        <f>_xlfn.XLOOKUP(Coffee_Orders[[#This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14"/>
        <v>31.624999999999996</v>
      </c>
      <c r="N476" t="str">
        <f t="shared" si="15"/>
        <v>Excelsa</v>
      </c>
      <c r="O476" t="str">
        <f>IF(Coffee_Orders[[#This Row],[Roast Type]]="M","Medium",IF(Coffee_Orders[[#This Row],[Roast Type]]="L","Light",IF(Coffee_Orders[[#This Row],[Roast Type]]="D","Dark")))</f>
        <v>Medium</v>
      </c>
      <c r="P476" t="str">
        <f>_xlfn.XLOOKUP(Coffee_Orders[[#This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14"/>
        <v>8.73</v>
      </c>
      <c r="N477" t="str">
        <f t="shared" si="15"/>
        <v>Libercia</v>
      </c>
      <c r="O477" t="str">
        <f>IF(Coffee_Orders[[#This Row],[Roast Type]]="M","Medium",IF(Coffee_Orders[[#This Row],[Roast Type]]="L","Light",IF(Coffee_Orders[[#This Row],[Roast Type]]="D","Dark")))</f>
        <v>Medium</v>
      </c>
      <c r="P477" t="str">
        <f>_xlfn.XLOOKUP(Coffee_Orders[[#This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14"/>
        <v>26.73</v>
      </c>
      <c r="N478" t="str">
        <f t="shared" si="15"/>
        <v>Excelsa</v>
      </c>
      <c r="O478" t="str">
        <f>IF(Coffee_Orders[[#This Row],[Roast Type]]="M","Medium",IF(Coffee_Orders[[#This Row],[Roast Type]]="L","Light",IF(Coffee_Orders[[#This Row],[Roast Type]]="D","Dark")))</f>
        <v>Light</v>
      </c>
      <c r="P478" t="str">
        <f>_xlfn.XLOOKUP(Coffee_Orders[[#This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14"/>
        <v>26.19</v>
      </c>
      <c r="N479" t="str">
        <f t="shared" si="15"/>
        <v>Libercia</v>
      </c>
      <c r="O479" t="str">
        <f>IF(Coffee_Orders[[#This Row],[Roast Type]]="M","Medium",IF(Coffee_Orders[[#This Row],[Roast Type]]="L","Light",IF(Coffee_Orders[[#This Row],[Roast Type]]="D","Dark")))</f>
        <v>Medium</v>
      </c>
      <c r="P479" t="str">
        <f>_xlfn.XLOOKUP(Coffee_Orders[[#This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14"/>
        <v>53.699999999999996</v>
      </c>
      <c r="N480" t="str">
        <f t="shared" si="15"/>
        <v>Robusta</v>
      </c>
      <c r="O480" t="str">
        <f>IF(Coffee_Orders[[#This Row],[Roast Type]]="M","Medium",IF(Coffee_Orders[[#This Row],[Roast Type]]="L","Light",IF(Coffee_Orders[[#This Row],[Roast Type]]="D","Dark")))</f>
        <v>Dark</v>
      </c>
      <c r="P480" t="str">
        <f>_xlfn.XLOOKUP(Coffee_Orders[[#This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14"/>
        <v>126.49999999999999</v>
      </c>
      <c r="N481" t="str">
        <f t="shared" si="15"/>
        <v>Excelsa</v>
      </c>
      <c r="O481" t="str">
        <f>IF(Coffee_Orders[[#This Row],[Roast Type]]="M","Medium",IF(Coffee_Orders[[#This Row],[Roast Type]]="L","Light",IF(Coffee_Orders[[#This Row],[Roast Type]]="D","Dark")))</f>
        <v>Medium</v>
      </c>
      <c r="P481" t="str">
        <f>_xlfn.XLOOKUP(Coffee_Orders[[#This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14"/>
        <v>4.125</v>
      </c>
      <c r="N482" t="str">
        <f t="shared" si="15"/>
        <v>Excelsa</v>
      </c>
      <c r="O482" t="str">
        <f>IF(Coffee_Orders[[#This Row],[Roast Type]]="M","Medium",IF(Coffee_Orders[[#This Row],[Roast Type]]="L","Light",IF(Coffee_Orders[[#This Row],[Roast Type]]="D","Dark")))</f>
        <v>Medium</v>
      </c>
      <c r="P482" t="str">
        <f>_xlfn.XLOOKUP(Coffee_Orders[[#This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14"/>
        <v>23.9</v>
      </c>
      <c r="N483" t="str">
        <f t="shared" si="15"/>
        <v>Robusta</v>
      </c>
      <c r="O483" t="str">
        <f>IF(Coffee_Orders[[#This Row],[Roast Type]]="M","Medium",IF(Coffee_Orders[[#This Row],[Roast Type]]="L","Light",IF(Coffee_Orders[[#This Row],[Roast Type]]="D","Dark")))</f>
        <v>Light</v>
      </c>
      <c r="P483" t="str">
        <f>_xlfn.XLOOKUP(Coffee_Orders[[#This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14"/>
        <v>139.72499999999999</v>
      </c>
      <c r="N484" t="str">
        <f t="shared" si="15"/>
        <v>Excelsa</v>
      </c>
      <c r="O484" t="str">
        <f>IF(Coffee_Orders[[#This Row],[Roast Type]]="M","Medium",IF(Coffee_Orders[[#This Row],[Roast Type]]="L","Light",IF(Coffee_Orders[[#This Row],[Roast Type]]="D","Dark")))</f>
        <v>Dark</v>
      </c>
      <c r="P484" t="str">
        <f>_xlfn.XLOOKUP(Coffee_Orders[[#This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14"/>
        <v>59.569999999999993</v>
      </c>
      <c r="N485" t="str">
        <f t="shared" si="15"/>
        <v>Libercia</v>
      </c>
      <c r="O485" t="str">
        <f>IF(Coffee_Orders[[#This Row],[Roast Type]]="M","Medium",IF(Coffee_Orders[[#This Row],[Roast Type]]="L","Light",IF(Coffee_Orders[[#This Row],[Roast Type]]="D","Dark")))</f>
        <v>Dark</v>
      </c>
      <c r="P485" t="str">
        <f>_xlfn.XLOOKUP(Coffee_Orders[[#This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14"/>
        <v>57.06</v>
      </c>
      <c r="N486" t="str">
        <f t="shared" si="15"/>
        <v>Libercia</v>
      </c>
      <c r="O486" t="str">
        <f>IF(Coffee_Orders[[#This Row],[Roast Type]]="M","Medium",IF(Coffee_Orders[[#This Row],[Roast Type]]="L","Light",IF(Coffee_Orders[[#This Row],[Roast Type]]="D","Dark")))</f>
        <v>Light</v>
      </c>
      <c r="P486" t="str">
        <f>_xlfn.XLOOKUP(Coffee_Orders[[#This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14"/>
        <v>21.509999999999998</v>
      </c>
      <c r="N487" t="str">
        <f t="shared" si="15"/>
        <v>Robusta</v>
      </c>
      <c r="O487" t="str">
        <f>IF(Coffee_Orders[[#This Row],[Roast Type]]="M","Medium",IF(Coffee_Orders[[#This Row],[Roast Type]]="L","Light",IF(Coffee_Orders[[#This Row],[Roast Type]]="D","Dark")))</f>
        <v>Light</v>
      </c>
      <c r="P487" t="str">
        <f>_xlfn.XLOOKUP(Coffee_Orders[[#This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14"/>
        <v>52.38</v>
      </c>
      <c r="N488" t="str">
        <f t="shared" si="15"/>
        <v>Libercia</v>
      </c>
      <c r="O488" t="str">
        <f>IF(Coffee_Orders[[#This Row],[Roast Type]]="M","Medium",IF(Coffee_Orders[[#This Row],[Roast Type]]="L","Light",IF(Coffee_Orders[[#This Row],[Roast Type]]="D","Dark")))</f>
        <v>Medium</v>
      </c>
      <c r="P488" t="str">
        <f>_xlfn.XLOOKUP(Coffee_Orders[[#This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14"/>
        <v>72.900000000000006</v>
      </c>
      <c r="N489" t="str">
        <f t="shared" si="15"/>
        <v>Excelsa</v>
      </c>
      <c r="O489" t="str">
        <f>IF(Coffee_Orders[[#This Row],[Roast Type]]="M","Medium",IF(Coffee_Orders[[#This Row],[Roast Type]]="L","Light",IF(Coffee_Orders[[#This Row],[Roast Type]]="D","Dark")))</f>
        <v>Dark</v>
      </c>
      <c r="P489" t="str">
        <f>_xlfn.XLOOKUP(Coffee_Orders[[#This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14"/>
        <v>14.924999999999999</v>
      </c>
      <c r="N490" t="str">
        <f t="shared" si="15"/>
        <v>Robusta</v>
      </c>
      <c r="O490" t="str">
        <f>IF(Coffee_Orders[[#This Row],[Roast Type]]="M","Medium",IF(Coffee_Orders[[#This Row],[Roast Type]]="L","Light",IF(Coffee_Orders[[#This Row],[Roast Type]]="D","Dark")))</f>
        <v>Medium</v>
      </c>
      <c r="P490" t="str">
        <f>_xlfn.XLOOKUP(Coffee_Orders[[#This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14"/>
        <v>95.1</v>
      </c>
      <c r="N491" t="str">
        <f t="shared" si="15"/>
        <v>Libercia</v>
      </c>
      <c r="O491" t="str">
        <f>IF(Coffee_Orders[[#This Row],[Roast Type]]="M","Medium",IF(Coffee_Orders[[#This Row],[Roast Type]]="L","Light",IF(Coffee_Orders[[#This Row],[Roast Type]]="D","Dark")))</f>
        <v>Light</v>
      </c>
      <c r="P491" t="str">
        <f>_xlfn.XLOOKUP(Coffee_Orders[[#This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14"/>
        <v>15.54</v>
      </c>
      <c r="N492" t="str">
        <f t="shared" si="15"/>
        <v>Libercia</v>
      </c>
      <c r="O492" t="str">
        <f>IF(Coffee_Orders[[#This Row],[Roast Type]]="M","Medium",IF(Coffee_Orders[[#This Row],[Roast Type]]="L","Light",IF(Coffee_Orders[[#This Row],[Roast Type]]="D","Dark")))</f>
        <v>Dark</v>
      </c>
      <c r="P492" t="str">
        <f>_xlfn.XLOOKUP(Coffee_Orders[[#This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14"/>
        <v>23.31</v>
      </c>
      <c r="N493" t="str">
        <f t="shared" si="15"/>
        <v>Libercia</v>
      </c>
      <c r="O493" t="str">
        <f>IF(Coffee_Orders[[#This Row],[Roast Type]]="M","Medium",IF(Coffee_Orders[[#This Row],[Roast Type]]="L","Light",IF(Coffee_Orders[[#This Row],[Roast Type]]="D","Dark")))</f>
        <v>Dark</v>
      </c>
      <c r="P493" t="str">
        <f>_xlfn.XLOOKUP(Coffee_Orders[[#This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14"/>
        <v>4.125</v>
      </c>
      <c r="N494" t="str">
        <f t="shared" si="15"/>
        <v>Excelsa</v>
      </c>
      <c r="O494" t="str">
        <f>IF(Coffee_Orders[[#This Row],[Roast Type]]="M","Medium",IF(Coffee_Orders[[#This Row],[Roast Type]]="L","Light",IF(Coffee_Orders[[#This Row],[Roast Type]]="D","Dark")))</f>
        <v>Medium</v>
      </c>
      <c r="P494" t="str">
        <f>_xlfn.XLOOKUP(Coffee_Orders[[#This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14"/>
        <v>35.82</v>
      </c>
      <c r="N495" t="str">
        <f t="shared" si="15"/>
        <v>Robusta</v>
      </c>
      <c r="O495" t="str">
        <f>IF(Coffee_Orders[[#This Row],[Roast Type]]="M","Medium",IF(Coffee_Orders[[#This Row],[Roast Type]]="L","Light",IF(Coffee_Orders[[#This Row],[Roast Type]]="D","Dark")))</f>
        <v>Medium</v>
      </c>
      <c r="P495" t="str">
        <f>_xlfn.XLOOKUP(Coffee_Orders[[#This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14"/>
        <v>31.7</v>
      </c>
      <c r="N496" t="str">
        <f t="shared" si="15"/>
        <v>Libercia</v>
      </c>
      <c r="O496" t="str">
        <f>IF(Coffee_Orders[[#This Row],[Roast Type]]="M","Medium",IF(Coffee_Orders[[#This Row],[Roast Type]]="L","Light",IF(Coffee_Orders[[#This Row],[Roast Type]]="D","Dark")))</f>
        <v>Light</v>
      </c>
      <c r="P496" t="str">
        <f>_xlfn.XLOOKUP(Coffee_Orders[[#This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14"/>
        <v>79.25</v>
      </c>
      <c r="N497" t="str">
        <f t="shared" si="15"/>
        <v>Libercia</v>
      </c>
      <c r="O497" t="str">
        <f>IF(Coffee_Orders[[#This Row],[Roast Type]]="M","Medium",IF(Coffee_Orders[[#This Row],[Roast Type]]="L","Light",IF(Coffee_Orders[[#This Row],[Roast Type]]="D","Dark")))</f>
        <v>Light</v>
      </c>
      <c r="P497" t="str">
        <f>_xlfn.XLOOKUP(Coffee_Orders[[#This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14"/>
        <v>10.935</v>
      </c>
      <c r="N498" t="str">
        <f t="shared" si="15"/>
        <v>Excelsa</v>
      </c>
      <c r="O498" t="str">
        <f>IF(Coffee_Orders[[#This Row],[Roast Type]]="M","Medium",IF(Coffee_Orders[[#This Row],[Roast Type]]="L","Light",IF(Coffee_Orders[[#This Row],[Roast Type]]="D","Dark")))</f>
        <v>Dark</v>
      </c>
      <c r="P498" t="str">
        <f>_xlfn.XLOOKUP(Coffee_Orders[[#This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14"/>
        <v>39.799999999999997</v>
      </c>
      <c r="N499" t="str">
        <f t="shared" si="15"/>
        <v>Arabica</v>
      </c>
      <c r="O499" t="str">
        <f>IF(Coffee_Orders[[#This Row],[Roast Type]]="M","Medium",IF(Coffee_Orders[[#This Row],[Roast Type]]="L","Light",IF(Coffee_Orders[[#This Row],[Roast Type]]="D","Dark")))</f>
        <v>Dark</v>
      </c>
      <c r="P499" t="str">
        <f>_xlfn.XLOOKUP(Coffee_Orders[[#This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14"/>
        <v>49.75</v>
      </c>
      <c r="N500" t="str">
        <f t="shared" si="15"/>
        <v>Robusta</v>
      </c>
      <c r="O500" t="str">
        <f>IF(Coffee_Orders[[#This Row],[Roast Type]]="M","Medium",IF(Coffee_Orders[[#This Row],[Roast Type]]="L","Light",IF(Coffee_Orders[[#This Row],[Roast Type]]="D","Dark")))</f>
        <v>Medium</v>
      </c>
      <c r="P500" t="str">
        <f>_xlfn.XLOOKUP(Coffee_Orders[[#This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14"/>
        <v>8.0549999999999997</v>
      </c>
      <c r="N501" t="str">
        <f t="shared" si="15"/>
        <v>Robusta</v>
      </c>
      <c r="O501" t="str">
        <f>IF(Coffee_Orders[[#This Row],[Roast Type]]="M","Medium",IF(Coffee_Orders[[#This Row],[Roast Type]]="L","Light",IF(Coffee_Orders[[#This Row],[Roast Type]]="D","Dark")))</f>
        <v>Dark</v>
      </c>
      <c r="P501" t="str">
        <f>_xlfn.XLOOKUP(Coffee_Orders[[#This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14"/>
        <v>47.8</v>
      </c>
      <c r="N502" t="str">
        <f t="shared" si="15"/>
        <v>Robusta</v>
      </c>
      <c r="O502" t="str">
        <f>IF(Coffee_Orders[[#This Row],[Roast Type]]="M","Medium",IF(Coffee_Orders[[#This Row],[Roast Type]]="L","Light",IF(Coffee_Orders[[#This Row],[Roast Type]]="D","Dark")))</f>
        <v>Light</v>
      </c>
      <c r="P502" t="str">
        <f>_xlfn.XLOOKUP(Coffee_Orders[[#This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14"/>
        <v>11.94</v>
      </c>
      <c r="N503" t="str">
        <f t="shared" si="15"/>
        <v>Robusta</v>
      </c>
      <c r="O503" t="str">
        <f>IF(Coffee_Orders[[#This Row],[Roast Type]]="M","Medium",IF(Coffee_Orders[[#This Row],[Roast Type]]="L","Light",IF(Coffee_Orders[[#This Row],[Roast Type]]="D","Dark")))</f>
        <v>Medium</v>
      </c>
      <c r="P503" t="str">
        <f>_xlfn.XLOOKUP(Coffee_Orders[[#This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14"/>
        <v>16.5</v>
      </c>
      <c r="N504" t="str">
        <f t="shared" si="15"/>
        <v>Excelsa</v>
      </c>
      <c r="O504" t="str">
        <f>IF(Coffee_Orders[[#This Row],[Roast Type]]="M","Medium",IF(Coffee_Orders[[#This Row],[Roast Type]]="L","Light",IF(Coffee_Orders[[#This Row],[Roast Type]]="D","Dark")))</f>
        <v>Medium</v>
      </c>
      <c r="P504" t="str">
        <f>_xlfn.XLOOKUP(Coffee_Orders[[#This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14"/>
        <v>51.8</v>
      </c>
      <c r="N505" t="str">
        <f t="shared" si="15"/>
        <v>Libercia</v>
      </c>
      <c r="O505" t="str">
        <f>IF(Coffee_Orders[[#This Row],[Roast Type]]="M","Medium",IF(Coffee_Orders[[#This Row],[Roast Type]]="L","Light",IF(Coffee_Orders[[#This Row],[Roast Type]]="D","Dark")))</f>
        <v>Dark</v>
      </c>
      <c r="P505" t="str">
        <f>_xlfn.XLOOKUP(Coffee_Orders[[#This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14"/>
        <v>14.265000000000001</v>
      </c>
      <c r="N506" t="str">
        <f t="shared" si="15"/>
        <v>Libercia</v>
      </c>
      <c r="O506" t="str">
        <f>IF(Coffee_Orders[[#This Row],[Roast Type]]="M","Medium",IF(Coffee_Orders[[#This Row],[Roast Type]]="L","Light",IF(Coffee_Orders[[#This Row],[Roast Type]]="D","Dark")))</f>
        <v>Light</v>
      </c>
      <c r="P506" t="str">
        <f>_xlfn.XLOOKUP(Coffee_Orders[[#This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14"/>
        <v>26.19</v>
      </c>
      <c r="N507" t="str">
        <f t="shared" si="15"/>
        <v>Libercia</v>
      </c>
      <c r="O507" t="str">
        <f>IF(Coffee_Orders[[#This Row],[Roast Type]]="M","Medium",IF(Coffee_Orders[[#This Row],[Roast Type]]="L","Light",IF(Coffee_Orders[[#This Row],[Roast Type]]="D","Dark")))</f>
        <v>Medium</v>
      </c>
      <c r="P507" t="str">
        <f>_xlfn.XLOOKUP(Coffee_Orders[[#This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14"/>
        <v>25.9</v>
      </c>
      <c r="N508" t="str">
        <f t="shared" si="15"/>
        <v>Arabica</v>
      </c>
      <c r="O508" t="str">
        <f>IF(Coffee_Orders[[#This Row],[Roast Type]]="M","Medium",IF(Coffee_Orders[[#This Row],[Roast Type]]="L","Light",IF(Coffee_Orders[[#This Row],[Roast Type]]="D","Dark")))</f>
        <v>Light</v>
      </c>
      <c r="P508" t="str">
        <f>_xlfn.XLOOKUP(Coffee_Orders[[#This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14"/>
        <v>89.35499999999999</v>
      </c>
      <c r="N509" t="str">
        <f t="shared" si="15"/>
        <v>Arabica</v>
      </c>
      <c r="O509" t="str">
        <f>IF(Coffee_Orders[[#This Row],[Roast Type]]="M","Medium",IF(Coffee_Orders[[#This Row],[Roast Type]]="L","Light",IF(Coffee_Orders[[#This Row],[Roast Type]]="D","Dark")))</f>
        <v>Light</v>
      </c>
      <c r="P509" t="str">
        <f>_xlfn.XLOOKUP(Coffee_Orders[[#This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14"/>
        <v>46.62</v>
      </c>
      <c r="N510" t="str">
        <f t="shared" si="15"/>
        <v>Libercia</v>
      </c>
      <c r="O510" t="str">
        <f>IF(Coffee_Orders[[#This Row],[Roast Type]]="M","Medium",IF(Coffee_Orders[[#This Row],[Roast Type]]="L","Light",IF(Coffee_Orders[[#This Row],[Roast Type]]="D","Dark")))</f>
        <v>Dark</v>
      </c>
      <c r="P510" t="str">
        <f>_xlfn.XLOOKUP(Coffee_Orders[[#This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14"/>
        <v>29.849999999999998</v>
      </c>
      <c r="N511" t="str">
        <f t="shared" si="15"/>
        <v>Arabica</v>
      </c>
      <c r="O511" t="str">
        <f>IF(Coffee_Orders[[#This Row],[Roast Type]]="M","Medium",IF(Coffee_Orders[[#This Row],[Roast Type]]="L","Light",IF(Coffee_Orders[[#This Row],[Roast Type]]="D","Dark")))</f>
        <v>Dark</v>
      </c>
      <c r="P511" t="str">
        <f>_xlfn.XLOOKUP(Coffee_Orders[[#This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14"/>
        <v>10.754999999999999</v>
      </c>
      <c r="N512" t="str">
        <f t="shared" si="15"/>
        <v>Robusta</v>
      </c>
      <c r="O512" t="str">
        <f>IF(Coffee_Orders[[#This Row],[Roast Type]]="M","Medium",IF(Coffee_Orders[[#This Row],[Roast Type]]="L","Light",IF(Coffee_Orders[[#This Row],[Roast Type]]="D","Dark")))</f>
        <v>Light</v>
      </c>
      <c r="P512" t="str">
        <f>_xlfn.XLOOKUP(Coffee_Orders[[#This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14"/>
        <v>13.5</v>
      </c>
      <c r="N513" t="str">
        <f t="shared" si="15"/>
        <v>Arabica</v>
      </c>
      <c r="O513" t="str">
        <f>IF(Coffee_Orders[[#This Row],[Roast Type]]="M","Medium",IF(Coffee_Orders[[#This Row],[Roast Type]]="L","Light",IF(Coffee_Orders[[#This Row],[Roast Type]]="D","Dark")))</f>
        <v>Medium</v>
      </c>
      <c r="P513" t="str">
        <f>_xlfn.XLOOKUP(Coffee_Orders[[#This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14"/>
        <v>47.55</v>
      </c>
      <c r="N514" t="str">
        <f t="shared" si="15"/>
        <v>Libercia</v>
      </c>
      <c r="O514" t="str">
        <f>IF(Coffee_Orders[[#This Row],[Roast Type]]="M","Medium",IF(Coffee_Orders[[#This Row],[Roast Type]]="L","Light",IF(Coffee_Orders[[#This Row],[Roast Type]]="D","Dark")))</f>
        <v>Light</v>
      </c>
      <c r="P514" t="str">
        <f>_xlfn.XLOOKUP(Coffee_Orders[[#This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16">L515*E515</f>
        <v>79.25</v>
      </c>
      <c r="N515" t="str">
        <f t="shared" ref="N515:N578" si="17">IF(I515="Rob","Robusta",IF(I515="Exc","Excelsa",IF(I515="Ara","Arabica",IF(I515="Lib","Libercia",""))))</f>
        <v>Libercia</v>
      </c>
      <c r="O515" t="str">
        <f>IF(Coffee_Orders[[#This Row],[Roast Type]]="M","Medium",IF(Coffee_Orders[[#This Row],[Roast Type]]="L","Light",IF(Coffee_Orders[[#This Row],[Roast Type]]="D","Dark")))</f>
        <v>Light</v>
      </c>
      <c r="P515" t="str">
        <f>_xlfn.XLOOKUP(Coffee_Orders[[#This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16"/>
        <v>26.19</v>
      </c>
      <c r="N516" t="str">
        <f t="shared" si="17"/>
        <v>Libercia</v>
      </c>
      <c r="O516" t="str">
        <f>IF(Coffee_Orders[[#This Row],[Roast Type]]="M","Medium",IF(Coffee_Orders[[#This Row],[Roast Type]]="L","Light",IF(Coffee_Orders[[#This Row],[Roast Type]]="D","Dark")))</f>
        <v>Medium</v>
      </c>
      <c r="P516" t="str">
        <f>_xlfn.XLOOKUP(Coffee_Orders[[#This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16"/>
        <v>21.509999999999998</v>
      </c>
      <c r="N517" t="str">
        <f t="shared" si="17"/>
        <v>Robusta</v>
      </c>
      <c r="O517" t="str">
        <f>IF(Coffee_Orders[[#This Row],[Roast Type]]="M","Medium",IF(Coffee_Orders[[#This Row],[Roast Type]]="L","Light",IF(Coffee_Orders[[#This Row],[Roast Type]]="D","Dark")))</f>
        <v>Light</v>
      </c>
      <c r="P517" t="str">
        <f>_xlfn.XLOOKUP(Coffee_Orders[[#This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16"/>
        <v>102.92499999999998</v>
      </c>
      <c r="N518" t="str">
        <f t="shared" si="17"/>
        <v>Robusta</v>
      </c>
      <c r="O518" t="str">
        <f>IF(Coffee_Orders[[#This Row],[Roast Type]]="M","Medium",IF(Coffee_Orders[[#This Row],[Roast Type]]="L","Light",IF(Coffee_Orders[[#This Row],[Roast Type]]="D","Dark")))</f>
        <v>Dark</v>
      </c>
      <c r="P518" t="str">
        <f>_xlfn.XLOOKUP(Coffee_Orders[[#This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16"/>
        <v>7.77</v>
      </c>
      <c r="N519" t="str">
        <f t="shared" si="17"/>
        <v>Libercia</v>
      </c>
      <c r="O519" t="str">
        <f>IF(Coffee_Orders[[#This Row],[Roast Type]]="M","Medium",IF(Coffee_Orders[[#This Row],[Roast Type]]="L","Light",IF(Coffee_Orders[[#This Row],[Roast Type]]="D","Dark")))</f>
        <v>Dark</v>
      </c>
      <c r="P519" t="str">
        <f>_xlfn.XLOOKUP(Coffee_Orders[[#This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16"/>
        <v>139.72499999999999</v>
      </c>
      <c r="N520" t="str">
        <f t="shared" si="17"/>
        <v>Excelsa</v>
      </c>
      <c r="O520" t="str">
        <f>IF(Coffee_Orders[[#This Row],[Roast Type]]="M","Medium",IF(Coffee_Orders[[#This Row],[Roast Type]]="L","Light",IF(Coffee_Orders[[#This Row],[Roast Type]]="D","Dark")))</f>
        <v>Dark</v>
      </c>
      <c r="P520" t="str">
        <f>_xlfn.XLOOKUP(Coffee_Orders[[#This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16"/>
        <v>11.94</v>
      </c>
      <c r="N521" t="str">
        <f t="shared" si="17"/>
        <v>Arabica</v>
      </c>
      <c r="O521" t="str">
        <f>IF(Coffee_Orders[[#This Row],[Roast Type]]="M","Medium",IF(Coffee_Orders[[#This Row],[Roast Type]]="L","Light",IF(Coffee_Orders[[#This Row],[Roast Type]]="D","Dark")))</f>
        <v>Dark</v>
      </c>
      <c r="P521" t="str">
        <f>_xlfn.XLOOKUP(Coffee_Orders[[#This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16"/>
        <v>3.8849999999999998</v>
      </c>
      <c r="N522" t="str">
        <f t="shared" si="17"/>
        <v>Libercia</v>
      </c>
      <c r="O522" t="str">
        <f>IF(Coffee_Orders[[#This Row],[Roast Type]]="M","Medium",IF(Coffee_Orders[[#This Row],[Roast Type]]="L","Light",IF(Coffee_Orders[[#This Row],[Roast Type]]="D","Dark")))</f>
        <v>Dark</v>
      </c>
      <c r="P522" t="str">
        <f>_xlfn.XLOOKUP(Coffee_Orders[[#This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16"/>
        <v>39.799999999999997</v>
      </c>
      <c r="N523" t="str">
        <f t="shared" si="17"/>
        <v>Robusta</v>
      </c>
      <c r="O523" t="str">
        <f>IF(Coffee_Orders[[#This Row],[Roast Type]]="M","Medium",IF(Coffee_Orders[[#This Row],[Roast Type]]="L","Light",IF(Coffee_Orders[[#This Row],[Roast Type]]="D","Dark")))</f>
        <v>Medium</v>
      </c>
      <c r="P523" t="str">
        <f>_xlfn.XLOOKUP(Coffee_Orders[[#This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16"/>
        <v>29.849999999999998</v>
      </c>
      <c r="N524" t="str">
        <f t="shared" si="17"/>
        <v>Robusta</v>
      </c>
      <c r="O524" t="str">
        <f>IF(Coffee_Orders[[#This Row],[Roast Type]]="M","Medium",IF(Coffee_Orders[[#This Row],[Roast Type]]="L","Light",IF(Coffee_Orders[[#This Row],[Roast Type]]="D","Dark")))</f>
        <v>Medium</v>
      </c>
      <c r="P524" t="str">
        <f>_xlfn.XLOOKUP(Coffee_Orders[[#This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16"/>
        <v>29.784999999999997</v>
      </c>
      <c r="N525" t="str">
        <f t="shared" si="17"/>
        <v>Libercia</v>
      </c>
      <c r="O525" t="str">
        <f>IF(Coffee_Orders[[#This Row],[Roast Type]]="M","Medium",IF(Coffee_Orders[[#This Row],[Roast Type]]="L","Light",IF(Coffee_Orders[[#This Row],[Roast Type]]="D","Dark")))</f>
        <v>Dark</v>
      </c>
      <c r="P525" t="str">
        <f>_xlfn.XLOOKUP(Coffee_Orders[[#This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16"/>
        <v>72.91</v>
      </c>
      <c r="N526" t="str">
        <f t="shared" si="17"/>
        <v>Libercia</v>
      </c>
      <c r="O526" t="str">
        <f>IF(Coffee_Orders[[#This Row],[Roast Type]]="M","Medium",IF(Coffee_Orders[[#This Row],[Roast Type]]="L","Light",IF(Coffee_Orders[[#This Row],[Roast Type]]="D","Dark")))</f>
        <v>Light</v>
      </c>
      <c r="P526" t="str">
        <f>_xlfn.XLOOKUP(Coffee_Orders[[#This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16"/>
        <v>13.424999999999997</v>
      </c>
      <c r="N527" t="str">
        <f t="shared" si="17"/>
        <v>Robusta</v>
      </c>
      <c r="O527" t="str">
        <f>IF(Coffee_Orders[[#This Row],[Roast Type]]="M","Medium",IF(Coffee_Orders[[#This Row],[Roast Type]]="L","Light",IF(Coffee_Orders[[#This Row],[Roast Type]]="D","Dark")))</f>
        <v>Dark</v>
      </c>
      <c r="P527" t="str">
        <f>_xlfn.XLOOKUP(Coffee_Orders[[#This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16"/>
        <v>126.49999999999999</v>
      </c>
      <c r="N528" t="str">
        <f t="shared" si="17"/>
        <v>Excelsa</v>
      </c>
      <c r="O528" t="str">
        <f>IF(Coffee_Orders[[#This Row],[Roast Type]]="M","Medium",IF(Coffee_Orders[[#This Row],[Roast Type]]="L","Light",IF(Coffee_Orders[[#This Row],[Roast Type]]="D","Dark")))</f>
        <v>Medium</v>
      </c>
      <c r="P528" t="str">
        <f>_xlfn.XLOOKUP(Coffee_Orders[[#This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16"/>
        <v>41.25</v>
      </c>
      <c r="N529" t="str">
        <f t="shared" si="17"/>
        <v>Excelsa</v>
      </c>
      <c r="O529" t="str">
        <f>IF(Coffee_Orders[[#This Row],[Roast Type]]="M","Medium",IF(Coffee_Orders[[#This Row],[Roast Type]]="L","Light",IF(Coffee_Orders[[#This Row],[Roast Type]]="D","Dark")))</f>
        <v>Medium</v>
      </c>
      <c r="P529" t="str">
        <f>_xlfn.XLOOKUP(Coffee_Orders[[#This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16"/>
        <v>53.46</v>
      </c>
      <c r="N530" t="str">
        <f t="shared" si="17"/>
        <v>Excelsa</v>
      </c>
      <c r="O530" t="str">
        <f>IF(Coffee_Orders[[#This Row],[Roast Type]]="M","Medium",IF(Coffee_Orders[[#This Row],[Roast Type]]="L","Light",IF(Coffee_Orders[[#This Row],[Roast Type]]="D","Dark")))</f>
        <v>Light</v>
      </c>
      <c r="P530" t="str">
        <f>_xlfn.XLOOKUP(Coffee_Orders[[#This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16"/>
        <v>59.699999999999996</v>
      </c>
      <c r="N531" t="str">
        <f t="shared" si="17"/>
        <v>Robusta</v>
      </c>
      <c r="O531" t="str">
        <f>IF(Coffee_Orders[[#This Row],[Roast Type]]="M","Medium",IF(Coffee_Orders[[#This Row],[Roast Type]]="L","Light",IF(Coffee_Orders[[#This Row],[Roast Type]]="D","Dark")))</f>
        <v>Medium</v>
      </c>
      <c r="P531" t="str">
        <f>_xlfn.XLOOKUP(Coffee_Orders[[#This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16"/>
        <v>59.699999999999996</v>
      </c>
      <c r="N532" t="str">
        <f t="shared" si="17"/>
        <v>Robusta</v>
      </c>
      <c r="O532" t="str">
        <f>IF(Coffee_Orders[[#This Row],[Roast Type]]="M","Medium",IF(Coffee_Orders[[#This Row],[Roast Type]]="L","Light",IF(Coffee_Orders[[#This Row],[Roast Type]]="D","Dark")))</f>
        <v>Medium</v>
      </c>
      <c r="P532" t="str">
        <f>_xlfn.XLOOKUP(Coffee_Orders[[#This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16"/>
        <v>44.75</v>
      </c>
      <c r="N533" t="str">
        <f t="shared" si="17"/>
        <v>Robusta</v>
      </c>
      <c r="O533" t="str">
        <f>IF(Coffee_Orders[[#This Row],[Roast Type]]="M","Medium",IF(Coffee_Orders[[#This Row],[Roast Type]]="L","Light",IF(Coffee_Orders[[#This Row],[Roast Type]]="D","Dark")))</f>
        <v>Dark</v>
      </c>
      <c r="P533" t="str">
        <f>_xlfn.XLOOKUP(Coffee_Orders[[#This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16"/>
        <v>16.5</v>
      </c>
      <c r="N534" t="str">
        <f t="shared" si="17"/>
        <v>Excelsa</v>
      </c>
      <c r="O534" t="str">
        <f>IF(Coffee_Orders[[#This Row],[Roast Type]]="M","Medium",IF(Coffee_Orders[[#This Row],[Roast Type]]="L","Light",IF(Coffee_Orders[[#This Row],[Roast Type]]="D","Dark")))</f>
        <v>Medium</v>
      </c>
      <c r="P534" t="str">
        <f>_xlfn.XLOOKUP(Coffee_Orders[[#This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16"/>
        <v>21.479999999999997</v>
      </c>
      <c r="N535" t="str">
        <f t="shared" si="17"/>
        <v>Robusta</v>
      </c>
      <c r="O535" t="str">
        <f>IF(Coffee_Orders[[#This Row],[Roast Type]]="M","Medium",IF(Coffee_Orders[[#This Row],[Roast Type]]="L","Light",IF(Coffee_Orders[[#This Row],[Roast Type]]="D","Dark")))</f>
        <v>Dark</v>
      </c>
      <c r="P535" t="str">
        <f>_xlfn.XLOOKUP(Coffee_Orders[[#This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16"/>
        <v>45.769999999999996</v>
      </c>
      <c r="N536" t="str">
        <f t="shared" si="17"/>
        <v>Robusta</v>
      </c>
      <c r="O536" t="str">
        <f>IF(Coffee_Orders[[#This Row],[Roast Type]]="M","Medium",IF(Coffee_Orders[[#This Row],[Roast Type]]="L","Light",IF(Coffee_Orders[[#This Row],[Roast Type]]="D","Dark")))</f>
        <v>Medium</v>
      </c>
      <c r="P536" t="str">
        <f>_xlfn.XLOOKUP(Coffee_Orders[[#This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16"/>
        <v>9.51</v>
      </c>
      <c r="N537" t="str">
        <f t="shared" si="17"/>
        <v>Libercia</v>
      </c>
      <c r="O537" t="str">
        <f>IF(Coffee_Orders[[#This Row],[Roast Type]]="M","Medium",IF(Coffee_Orders[[#This Row],[Roast Type]]="L","Light",IF(Coffee_Orders[[#This Row],[Roast Type]]="D","Dark")))</f>
        <v>Light</v>
      </c>
      <c r="P537" t="str">
        <f>_xlfn.XLOOKUP(Coffee_Orders[[#This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16"/>
        <v>8.0549999999999997</v>
      </c>
      <c r="N538" t="str">
        <f t="shared" si="17"/>
        <v>Robusta</v>
      </c>
      <c r="O538" t="str">
        <f>IF(Coffee_Orders[[#This Row],[Roast Type]]="M","Medium",IF(Coffee_Orders[[#This Row],[Roast Type]]="L","Light",IF(Coffee_Orders[[#This Row],[Roast Type]]="D","Dark")))</f>
        <v>Dark</v>
      </c>
      <c r="P538" t="str">
        <f>_xlfn.XLOOKUP(Coffee_Orders[[#This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16"/>
        <v>111.78</v>
      </c>
      <c r="N539" t="str">
        <f t="shared" si="17"/>
        <v>Excelsa</v>
      </c>
      <c r="O539" t="str">
        <f>IF(Coffee_Orders[[#This Row],[Roast Type]]="M","Medium",IF(Coffee_Orders[[#This Row],[Roast Type]]="L","Light",IF(Coffee_Orders[[#This Row],[Roast Type]]="D","Dark")))</f>
        <v>Dark</v>
      </c>
      <c r="P539" t="str">
        <f>_xlfn.XLOOKUP(Coffee_Orders[[#This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16"/>
        <v>10.739999999999998</v>
      </c>
      <c r="N540" t="str">
        <f t="shared" si="17"/>
        <v>Robusta</v>
      </c>
      <c r="O540" t="str">
        <f>IF(Coffee_Orders[[#This Row],[Roast Type]]="M","Medium",IF(Coffee_Orders[[#This Row],[Roast Type]]="L","Light",IF(Coffee_Orders[[#This Row],[Roast Type]]="D","Dark")))</f>
        <v>Dark</v>
      </c>
      <c r="P540" t="str">
        <f>_xlfn.XLOOKUP(Coffee_Orders[[#This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16"/>
        <v>26.849999999999994</v>
      </c>
      <c r="N541" t="str">
        <f t="shared" si="17"/>
        <v>Robusta</v>
      </c>
      <c r="O541" t="str">
        <f>IF(Coffee_Orders[[#This Row],[Roast Type]]="M","Medium",IF(Coffee_Orders[[#This Row],[Roast Type]]="L","Light",IF(Coffee_Orders[[#This Row],[Roast Type]]="D","Dark")))</f>
        <v>Dark</v>
      </c>
      <c r="P541" t="str">
        <f>_xlfn.XLOOKUP(Coffee_Orders[[#This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16"/>
        <v>63.4</v>
      </c>
      <c r="N542" t="str">
        <f t="shared" si="17"/>
        <v>Libercia</v>
      </c>
      <c r="O542" t="str">
        <f>IF(Coffee_Orders[[#This Row],[Roast Type]]="M","Medium",IF(Coffee_Orders[[#This Row],[Roast Type]]="L","Light",IF(Coffee_Orders[[#This Row],[Roast Type]]="D","Dark")))</f>
        <v>Light</v>
      </c>
      <c r="P542" t="str">
        <f>_xlfn.XLOOKUP(Coffee_Orders[[#This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16"/>
        <v>22.884999999999998</v>
      </c>
      <c r="N543" t="str">
        <f t="shared" si="17"/>
        <v>Arabica</v>
      </c>
      <c r="O543" t="str">
        <f>IF(Coffee_Orders[[#This Row],[Roast Type]]="M","Medium",IF(Coffee_Orders[[#This Row],[Roast Type]]="L","Light",IF(Coffee_Orders[[#This Row],[Roast Type]]="D","Dark")))</f>
        <v>Dark</v>
      </c>
      <c r="P543" t="str">
        <f>_xlfn.XLOOKUP(Coffee_Orders[[#This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16"/>
        <v>103.49999999999999</v>
      </c>
      <c r="N544" t="str">
        <f t="shared" si="17"/>
        <v>Arabica</v>
      </c>
      <c r="O544" t="str">
        <f>IF(Coffee_Orders[[#This Row],[Roast Type]]="M","Medium",IF(Coffee_Orders[[#This Row],[Roast Type]]="L","Light",IF(Coffee_Orders[[#This Row],[Roast Type]]="D","Dark")))</f>
        <v>Medium</v>
      </c>
      <c r="P544" t="str">
        <f>_xlfn.XLOOKUP(Coffee_Orders[[#This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16"/>
        <v>54.969999999999992</v>
      </c>
      <c r="N545" t="str">
        <f t="shared" si="17"/>
        <v>Robusta</v>
      </c>
      <c r="O545" t="str">
        <f>IF(Coffee_Orders[[#This Row],[Roast Type]]="M","Medium",IF(Coffee_Orders[[#This Row],[Roast Type]]="L","Light",IF(Coffee_Orders[[#This Row],[Roast Type]]="D","Dark")))</f>
        <v>Light</v>
      </c>
      <c r="P545" t="str">
        <f>_xlfn.XLOOKUP(Coffee_Orders[[#This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16"/>
        <v>15.54</v>
      </c>
      <c r="N546" t="str">
        <f t="shared" si="17"/>
        <v>Arabica</v>
      </c>
      <c r="O546" t="str">
        <f>IF(Coffee_Orders[[#This Row],[Roast Type]]="M","Medium",IF(Coffee_Orders[[#This Row],[Roast Type]]="L","Light",IF(Coffee_Orders[[#This Row],[Roast Type]]="D","Dark")))</f>
        <v>Light</v>
      </c>
      <c r="P546" t="str">
        <f>_xlfn.XLOOKUP(Coffee_Orders[[#This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16"/>
        <v>15.54</v>
      </c>
      <c r="N547" t="str">
        <f t="shared" si="17"/>
        <v>Libercia</v>
      </c>
      <c r="O547" t="str">
        <f>IF(Coffee_Orders[[#This Row],[Roast Type]]="M","Medium",IF(Coffee_Orders[[#This Row],[Roast Type]]="L","Light",IF(Coffee_Orders[[#This Row],[Roast Type]]="D","Dark")))</f>
        <v>Dark</v>
      </c>
      <c r="P547" t="str">
        <f>_xlfn.XLOOKUP(Coffee_Orders[[#This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16"/>
        <v>83.835000000000008</v>
      </c>
      <c r="N548" t="str">
        <f t="shared" si="17"/>
        <v>Excelsa</v>
      </c>
      <c r="O548" t="str">
        <f>IF(Coffee_Orders[[#This Row],[Roast Type]]="M","Medium",IF(Coffee_Orders[[#This Row],[Roast Type]]="L","Light",IF(Coffee_Orders[[#This Row],[Roast Type]]="D","Dark")))</f>
        <v>Dark</v>
      </c>
      <c r="P548" t="str">
        <f>_xlfn.XLOOKUP(Coffee_Orders[[#This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16"/>
        <v>10.754999999999999</v>
      </c>
      <c r="N549" t="str">
        <f t="shared" si="17"/>
        <v>Robusta</v>
      </c>
      <c r="O549" t="str">
        <f>IF(Coffee_Orders[[#This Row],[Roast Type]]="M","Medium",IF(Coffee_Orders[[#This Row],[Roast Type]]="L","Light",IF(Coffee_Orders[[#This Row],[Roast Type]]="D","Dark")))</f>
        <v>Light</v>
      </c>
      <c r="P549" t="str">
        <f>_xlfn.XLOOKUP(Coffee_Orders[[#This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16"/>
        <v>13.365</v>
      </c>
      <c r="N550" t="str">
        <f t="shared" si="17"/>
        <v>Excelsa</v>
      </c>
      <c r="O550" t="str">
        <f>IF(Coffee_Orders[[#This Row],[Roast Type]]="M","Medium",IF(Coffee_Orders[[#This Row],[Roast Type]]="L","Light",IF(Coffee_Orders[[#This Row],[Roast Type]]="D","Dark")))</f>
        <v>Light</v>
      </c>
      <c r="P550" t="str">
        <f>_xlfn.XLOOKUP(Coffee_Orders[[#This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16"/>
        <v>17.82</v>
      </c>
      <c r="N551" t="str">
        <f t="shared" si="17"/>
        <v>Excelsa</v>
      </c>
      <c r="O551" t="str">
        <f>IF(Coffee_Orders[[#This Row],[Roast Type]]="M","Medium",IF(Coffee_Orders[[#This Row],[Roast Type]]="L","Light",IF(Coffee_Orders[[#This Row],[Roast Type]]="D","Dark")))</f>
        <v>Light</v>
      </c>
      <c r="P551" t="str">
        <f>_xlfn.XLOOKUP(Coffee_Orders[[#This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16"/>
        <v>23.31</v>
      </c>
      <c r="N552" t="str">
        <f t="shared" si="17"/>
        <v>Libercia</v>
      </c>
      <c r="O552" t="str">
        <f>IF(Coffee_Orders[[#This Row],[Roast Type]]="M","Medium",IF(Coffee_Orders[[#This Row],[Roast Type]]="L","Light",IF(Coffee_Orders[[#This Row],[Roast Type]]="D","Dark")))</f>
        <v>Dark</v>
      </c>
      <c r="P552" t="str">
        <f>_xlfn.XLOOKUP(Coffee_Orders[[#This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16"/>
        <v>7.29</v>
      </c>
      <c r="N553" t="str">
        <f t="shared" si="17"/>
        <v>Excelsa</v>
      </c>
      <c r="O553" t="str">
        <f>IF(Coffee_Orders[[#This Row],[Roast Type]]="M","Medium",IF(Coffee_Orders[[#This Row],[Roast Type]]="L","Light",IF(Coffee_Orders[[#This Row],[Roast Type]]="D","Dark")))</f>
        <v>Dark</v>
      </c>
      <c r="P553" t="str">
        <f>_xlfn.XLOOKUP(Coffee_Orders[[#This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16"/>
        <v>17.82</v>
      </c>
      <c r="N554" t="str">
        <f t="shared" si="17"/>
        <v>Excelsa</v>
      </c>
      <c r="O554" t="str">
        <f>IF(Coffee_Orders[[#This Row],[Roast Type]]="M","Medium",IF(Coffee_Orders[[#This Row],[Roast Type]]="L","Light",IF(Coffee_Orders[[#This Row],[Roast Type]]="D","Dark")))</f>
        <v>Light</v>
      </c>
      <c r="P554" t="str">
        <f>_xlfn.XLOOKUP(Coffee_Orders[[#This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16"/>
        <v>68.75</v>
      </c>
      <c r="N555" t="str">
        <f t="shared" si="17"/>
        <v>Excelsa</v>
      </c>
      <c r="O555" t="str">
        <f>IF(Coffee_Orders[[#This Row],[Roast Type]]="M","Medium",IF(Coffee_Orders[[#This Row],[Roast Type]]="L","Light",IF(Coffee_Orders[[#This Row],[Roast Type]]="D","Dark")))</f>
        <v>Medium</v>
      </c>
      <c r="P555" t="str">
        <f>_xlfn.XLOOKUP(Coffee_Orders[[#This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16"/>
        <v>54.969999999999992</v>
      </c>
      <c r="N556" t="str">
        <f t="shared" si="17"/>
        <v>Robusta</v>
      </c>
      <c r="O556" t="str">
        <f>IF(Coffee_Orders[[#This Row],[Roast Type]]="M","Medium",IF(Coffee_Orders[[#This Row],[Roast Type]]="L","Light",IF(Coffee_Orders[[#This Row],[Roast Type]]="D","Dark")))</f>
        <v>Light</v>
      </c>
      <c r="P556" t="str">
        <f>_xlfn.XLOOKUP(Coffee_Orders[[#This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16"/>
        <v>82.5</v>
      </c>
      <c r="N557" t="str">
        <f t="shared" si="17"/>
        <v>Excelsa</v>
      </c>
      <c r="O557" t="str">
        <f>IF(Coffee_Orders[[#This Row],[Roast Type]]="M","Medium",IF(Coffee_Orders[[#This Row],[Roast Type]]="L","Light",IF(Coffee_Orders[[#This Row],[Roast Type]]="D","Dark")))</f>
        <v>Medium</v>
      </c>
      <c r="P557" t="str">
        <f>_xlfn.XLOOKUP(Coffee_Orders[[#This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16"/>
        <v>8.73</v>
      </c>
      <c r="N558" t="str">
        <f t="shared" si="17"/>
        <v>Libercia</v>
      </c>
      <c r="O558" t="str">
        <f>IF(Coffee_Orders[[#This Row],[Roast Type]]="M","Medium",IF(Coffee_Orders[[#This Row],[Roast Type]]="L","Light",IF(Coffee_Orders[[#This Row],[Roast Type]]="D","Dark")))</f>
        <v>Medium</v>
      </c>
      <c r="P558" t="str">
        <f>_xlfn.XLOOKUP(Coffee_Orders[[#This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16"/>
        <v>59.4</v>
      </c>
      <c r="N559" t="str">
        <f t="shared" si="17"/>
        <v>Excelsa</v>
      </c>
      <c r="O559" t="str">
        <f>IF(Coffee_Orders[[#This Row],[Roast Type]]="M","Medium",IF(Coffee_Orders[[#This Row],[Roast Type]]="L","Light",IF(Coffee_Orders[[#This Row],[Roast Type]]="D","Dark")))</f>
        <v>Light</v>
      </c>
      <c r="P559" t="str">
        <f>_xlfn.XLOOKUP(Coffee_Orders[[#This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16"/>
        <v>15.54</v>
      </c>
      <c r="N560" t="str">
        <f t="shared" si="17"/>
        <v>Libercia</v>
      </c>
      <c r="O560" t="str">
        <f>IF(Coffee_Orders[[#This Row],[Roast Type]]="M","Medium",IF(Coffee_Orders[[#This Row],[Roast Type]]="L","Light",IF(Coffee_Orders[[#This Row],[Roast Type]]="D","Dark")))</f>
        <v>Dark</v>
      </c>
      <c r="P560" t="str">
        <f>_xlfn.XLOOKUP(Coffee_Orders[[#This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16"/>
        <v>38.849999999999994</v>
      </c>
      <c r="N561" t="str">
        <f t="shared" si="17"/>
        <v>Arabica</v>
      </c>
      <c r="O561" t="str">
        <f>IF(Coffee_Orders[[#This Row],[Roast Type]]="M","Medium",IF(Coffee_Orders[[#This Row],[Roast Type]]="L","Light",IF(Coffee_Orders[[#This Row],[Roast Type]]="D","Dark")))</f>
        <v>Light</v>
      </c>
      <c r="P561" t="str">
        <f>_xlfn.XLOOKUP(Coffee_Orders[[#This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16"/>
        <v>189.74999999999997</v>
      </c>
      <c r="N562" t="str">
        <f t="shared" si="17"/>
        <v>Excelsa</v>
      </c>
      <c r="O562" t="str">
        <f>IF(Coffee_Orders[[#This Row],[Roast Type]]="M","Medium",IF(Coffee_Orders[[#This Row],[Roast Type]]="L","Light",IF(Coffee_Orders[[#This Row],[Roast Type]]="D","Dark")))</f>
        <v>Medium</v>
      </c>
      <c r="P562" t="str">
        <f>_xlfn.XLOOKUP(Coffee_Orders[[#This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16"/>
        <v>17.91</v>
      </c>
      <c r="N563" t="str">
        <f t="shared" si="17"/>
        <v>Arabica</v>
      </c>
      <c r="O563" t="str">
        <f>IF(Coffee_Orders[[#This Row],[Roast Type]]="M","Medium",IF(Coffee_Orders[[#This Row],[Roast Type]]="L","Light",IF(Coffee_Orders[[#This Row],[Roast Type]]="D","Dark")))</f>
        <v>Dark</v>
      </c>
      <c r="P563" t="str">
        <f>_xlfn.XLOOKUP(Coffee_Orders[[#This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16"/>
        <v>28.53</v>
      </c>
      <c r="N564" t="str">
        <f t="shared" si="17"/>
        <v>Libercia</v>
      </c>
      <c r="O564" t="str">
        <f>IF(Coffee_Orders[[#This Row],[Roast Type]]="M","Medium",IF(Coffee_Orders[[#This Row],[Roast Type]]="L","Light",IF(Coffee_Orders[[#This Row],[Roast Type]]="D","Dark")))</f>
        <v>Light</v>
      </c>
      <c r="P564" t="str">
        <f>_xlfn.XLOOKUP(Coffee_Orders[[#This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16"/>
        <v>82.5</v>
      </c>
      <c r="N565" t="str">
        <f t="shared" si="17"/>
        <v>Excelsa</v>
      </c>
      <c r="O565" t="str">
        <f>IF(Coffee_Orders[[#This Row],[Roast Type]]="M","Medium",IF(Coffee_Orders[[#This Row],[Roast Type]]="L","Light",IF(Coffee_Orders[[#This Row],[Roast Type]]="D","Dark")))</f>
        <v>Medium</v>
      </c>
      <c r="P565" t="str">
        <f>_xlfn.XLOOKUP(Coffee_Orders[[#This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16"/>
        <v>14.339999999999998</v>
      </c>
      <c r="N566" t="str">
        <f t="shared" si="17"/>
        <v>Robusta</v>
      </c>
      <c r="O566" t="str">
        <f>IF(Coffee_Orders[[#This Row],[Roast Type]]="M","Medium",IF(Coffee_Orders[[#This Row],[Roast Type]]="L","Light",IF(Coffee_Orders[[#This Row],[Roast Type]]="D","Dark")))</f>
        <v>Light</v>
      </c>
      <c r="P566" t="str">
        <f>_xlfn.XLOOKUP(Coffee_Orders[[#This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16"/>
        <v>82.339999999999989</v>
      </c>
      <c r="N567" t="str">
        <f t="shared" si="17"/>
        <v>Robusta</v>
      </c>
      <c r="O567" t="str">
        <f>IF(Coffee_Orders[[#This Row],[Roast Type]]="M","Medium",IF(Coffee_Orders[[#This Row],[Roast Type]]="L","Light",IF(Coffee_Orders[[#This Row],[Roast Type]]="D","Dark")))</f>
        <v>Dark</v>
      </c>
      <c r="P567" t="str">
        <f>_xlfn.XLOOKUP(Coffee_Orders[[#This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16"/>
        <v>20.25</v>
      </c>
      <c r="N568" t="str">
        <f t="shared" si="17"/>
        <v>Arabica</v>
      </c>
      <c r="O568" t="str">
        <f>IF(Coffee_Orders[[#This Row],[Roast Type]]="M","Medium",IF(Coffee_Orders[[#This Row],[Roast Type]]="L","Light",IF(Coffee_Orders[[#This Row],[Roast Type]]="D","Dark")))</f>
        <v>Medium</v>
      </c>
      <c r="P568" t="str">
        <f>_xlfn.XLOOKUP(Coffee_Orders[[#This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16"/>
        <v>164.90999999999997</v>
      </c>
      <c r="N569" t="str">
        <f t="shared" si="17"/>
        <v>Robusta</v>
      </c>
      <c r="O569" t="str">
        <f>IF(Coffee_Orders[[#This Row],[Roast Type]]="M","Medium",IF(Coffee_Orders[[#This Row],[Roast Type]]="L","Light",IF(Coffee_Orders[[#This Row],[Roast Type]]="D","Dark")))</f>
        <v>Light</v>
      </c>
      <c r="P569" t="str">
        <f>_xlfn.XLOOKUP(Coffee_Orders[[#This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16"/>
        <v>19.02</v>
      </c>
      <c r="N570" t="str">
        <f t="shared" si="17"/>
        <v>Libercia</v>
      </c>
      <c r="O570" t="str">
        <f>IF(Coffee_Orders[[#This Row],[Roast Type]]="M","Medium",IF(Coffee_Orders[[#This Row],[Roast Type]]="L","Light",IF(Coffee_Orders[[#This Row],[Roast Type]]="D","Dark")))</f>
        <v>Light</v>
      </c>
      <c r="P570" t="str">
        <f>_xlfn.XLOOKUP(Coffee_Orders[[#This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16"/>
        <v>137.31</v>
      </c>
      <c r="N571" t="str">
        <f t="shared" si="17"/>
        <v>Arabica</v>
      </c>
      <c r="O571" t="str">
        <f>IF(Coffee_Orders[[#This Row],[Roast Type]]="M","Medium",IF(Coffee_Orders[[#This Row],[Roast Type]]="L","Light",IF(Coffee_Orders[[#This Row],[Roast Type]]="D","Dark")))</f>
        <v>Dark</v>
      </c>
      <c r="P571" t="str">
        <f>_xlfn.XLOOKUP(Coffee_Orders[[#This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16"/>
        <v>27</v>
      </c>
      <c r="N572" t="str">
        <f t="shared" si="17"/>
        <v>Arabica</v>
      </c>
      <c r="O572" t="str">
        <f>IF(Coffee_Orders[[#This Row],[Roast Type]]="M","Medium",IF(Coffee_Orders[[#This Row],[Roast Type]]="L","Light",IF(Coffee_Orders[[#This Row],[Roast Type]]="D","Dark")))</f>
        <v>Medium</v>
      </c>
      <c r="P572" t="str">
        <f>_xlfn.XLOOKUP(Coffee_Orders[[#This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16"/>
        <v>35.64</v>
      </c>
      <c r="N573" t="str">
        <f t="shared" si="17"/>
        <v>Excelsa</v>
      </c>
      <c r="O573" t="str">
        <f>IF(Coffee_Orders[[#This Row],[Roast Type]]="M","Medium",IF(Coffee_Orders[[#This Row],[Roast Type]]="L","Light",IF(Coffee_Orders[[#This Row],[Roast Type]]="D","Dark")))</f>
        <v>Light</v>
      </c>
      <c r="P573" t="str">
        <f>_xlfn.XLOOKUP(Coffee_Orders[[#This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16"/>
        <v>5.97</v>
      </c>
      <c r="N574" t="str">
        <f t="shared" si="17"/>
        <v>Arabica</v>
      </c>
      <c r="O574" t="str">
        <f>IF(Coffee_Orders[[#This Row],[Roast Type]]="M","Medium",IF(Coffee_Orders[[#This Row],[Roast Type]]="L","Light",IF(Coffee_Orders[[#This Row],[Roast Type]]="D","Dark")))</f>
        <v>Dark</v>
      </c>
      <c r="P574" t="str">
        <f>_xlfn.XLOOKUP(Coffee_Orders[[#This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16"/>
        <v>67.5</v>
      </c>
      <c r="N575" t="str">
        <f t="shared" si="17"/>
        <v>Arabica</v>
      </c>
      <c r="O575" t="str">
        <f>IF(Coffee_Orders[[#This Row],[Roast Type]]="M","Medium",IF(Coffee_Orders[[#This Row],[Roast Type]]="L","Light",IF(Coffee_Orders[[#This Row],[Roast Type]]="D","Dark")))</f>
        <v>Medium</v>
      </c>
      <c r="P575" t="str">
        <f>_xlfn.XLOOKUP(Coffee_Orders[[#This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16"/>
        <v>21.509999999999998</v>
      </c>
      <c r="N576" t="str">
        <f t="shared" si="17"/>
        <v>Robusta</v>
      </c>
      <c r="O576" t="str">
        <f>IF(Coffee_Orders[[#This Row],[Roast Type]]="M","Medium",IF(Coffee_Orders[[#This Row],[Roast Type]]="L","Light",IF(Coffee_Orders[[#This Row],[Roast Type]]="D","Dark")))</f>
        <v>Light</v>
      </c>
      <c r="P576" t="str">
        <f>_xlfn.XLOOKUP(Coffee_Orders[[#This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16"/>
        <v>66.929999999999993</v>
      </c>
      <c r="N577" t="str">
        <f t="shared" si="17"/>
        <v>Libercia</v>
      </c>
      <c r="O577" t="str">
        <f>IF(Coffee_Orders[[#This Row],[Roast Type]]="M","Medium",IF(Coffee_Orders[[#This Row],[Roast Type]]="L","Light",IF(Coffee_Orders[[#This Row],[Roast Type]]="D","Dark")))</f>
        <v>Medium</v>
      </c>
      <c r="P577" t="str">
        <f>_xlfn.XLOOKUP(Coffee_Orders[[#This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16"/>
        <v>17.91</v>
      </c>
      <c r="N578" t="str">
        <f t="shared" si="17"/>
        <v>Arabica</v>
      </c>
      <c r="O578" t="str">
        <f>IF(Coffee_Orders[[#This Row],[Roast Type]]="M","Medium",IF(Coffee_Orders[[#This Row],[Roast Type]]="L","Light",IF(Coffee_Orders[[#This Row],[Roast Type]]="D","Dark")))</f>
        <v>Dark</v>
      </c>
      <c r="P578" t="str">
        <f>_xlfn.XLOOKUP(Coffee_Orders[[#This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18">L579*E579</f>
        <v>58.2</v>
      </c>
      <c r="N579" t="str">
        <f t="shared" ref="N579:N642" si="19">IF(I579="Rob","Robusta",IF(I579="Exc","Excelsa",IF(I579="Ara","Arabica",IF(I579="Lib","Libercia",""))))</f>
        <v>Libercia</v>
      </c>
      <c r="O579" t="str">
        <f>IF(Coffee_Orders[[#This Row],[Roast Type]]="M","Medium",IF(Coffee_Orders[[#This Row],[Roast Type]]="L","Light",IF(Coffee_Orders[[#This Row],[Roast Type]]="D","Dark")))</f>
        <v>Medium</v>
      </c>
      <c r="P579" t="str">
        <f>_xlfn.XLOOKUP(Coffee_Orders[[#This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18"/>
        <v>13.365</v>
      </c>
      <c r="N580" t="str">
        <f t="shared" si="19"/>
        <v>Excelsa</v>
      </c>
      <c r="O580" t="str">
        <f>IF(Coffee_Orders[[#This Row],[Roast Type]]="M","Medium",IF(Coffee_Orders[[#This Row],[Roast Type]]="L","Light",IF(Coffee_Orders[[#This Row],[Roast Type]]="D","Dark")))</f>
        <v>Light</v>
      </c>
      <c r="P580" t="str">
        <f>_xlfn.XLOOKUP(Coffee_Orders[[#This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18"/>
        <v>33.75</v>
      </c>
      <c r="N581" t="str">
        <f t="shared" si="19"/>
        <v>Arabica</v>
      </c>
      <c r="O581" t="str">
        <f>IF(Coffee_Orders[[#This Row],[Roast Type]]="M","Medium",IF(Coffee_Orders[[#This Row],[Roast Type]]="L","Light",IF(Coffee_Orders[[#This Row],[Roast Type]]="D","Dark")))</f>
        <v>Medium</v>
      </c>
      <c r="P581" t="str">
        <f>_xlfn.XLOOKUP(Coffee_Orders[[#This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18"/>
        <v>44.55</v>
      </c>
      <c r="N582" t="str">
        <f t="shared" si="19"/>
        <v>Excelsa</v>
      </c>
      <c r="O582" t="str">
        <f>IF(Coffee_Orders[[#This Row],[Roast Type]]="M","Medium",IF(Coffee_Orders[[#This Row],[Roast Type]]="L","Light",IF(Coffee_Orders[[#This Row],[Roast Type]]="D","Dark")))</f>
        <v>Light</v>
      </c>
      <c r="P582" t="str">
        <f>_xlfn.XLOOKUP(Coffee_Orders[[#This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18"/>
        <v>44.55</v>
      </c>
      <c r="N583" t="str">
        <f t="shared" si="19"/>
        <v>Excelsa</v>
      </c>
      <c r="O583" t="str">
        <f>IF(Coffee_Orders[[#This Row],[Roast Type]]="M","Medium",IF(Coffee_Orders[[#This Row],[Roast Type]]="L","Light",IF(Coffee_Orders[[#This Row],[Roast Type]]="D","Dark")))</f>
        <v>Light</v>
      </c>
      <c r="P583" t="str">
        <f>_xlfn.XLOOKUP(Coffee_Orders[[#This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18"/>
        <v>60.75</v>
      </c>
      <c r="N584" t="str">
        <f t="shared" si="19"/>
        <v>Excelsa</v>
      </c>
      <c r="O584" t="str">
        <f>IF(Coffee_Orders[[#This Row],[Roast Type]]="M","Medium",IF(Coffee_Orders[[#This Row],[Roast Type]]="L","Light",IF(Coffee_Orders[[#This Row],[Roast Type]]="D","Dark")))</f>
        <v>Dark</v>
      </c>
      <c r="P584" t="str">
        <f>_xlfn.XLOOKUP(Coffee_Orders[[#This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18"/>
        <v>3.5849999999999995</v>
      </c>
      <c r="N585" t="str">
        <f t="shared" si="19"/>
        <v>Robusta</v>
      </c>
      <c r="O585" t="str">
        <f>IF(Coffee_Orders[[#This Row],[Roast Type]]="M","Medium",IF(Coffee_Orders[[#This Row],[Roast Type]]="L","Light",IF(Coffee_Orders[[#This Row],[Roast Type]]="D","Dark")))</f>
        <v>Light</v>
      </c>
      <c r="P585" t="str">
        <f>_xlfn.XLOOKUP(Coffee_Orders[[#This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18"/>
        <v>21.509999999999998</v>
      </c>
      <c r="N586" t="str">
        <f t="shared" si="19"/>
        <v>Robusta</v>
      </c>
      <c r="O586" t="str">
        <f>IF(Coffee_Orders[[#This Row],[Roast Type]]="M","Medium",IF(Coffee_Orders[[#This Row],[Roast Type]]="L","Light",IF(Coffee_Orders[[#This Row],[Roast Type]]="D","Dark")))</f>
        <v>Light</v>
      </c>
      <c r="P586" t="str">
        <f>_xlfn.XLOOKUP(Coffee_Orders[[#This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18"/>
        <v>16.5</v>
      </c>
      <c r="N587" t="str">
        <f t="shared" si="19"/>
        <v>Excelsa</v>
      </c>
      <c r="O587" t="str">
        <f>IF(Coffee_Orders[[#This Row],[Roast Type]]="M","Medium",IF(Coffee_Orders[[#This Row],[Roast Type]]="L","Light",IF(Coffee_Orders[[#This Row],[Roast Type]]="D","Dark")))</f>
        <v>Medium</v>
      </c>
      <c r="P587" t="str">
        <f>_xlfn.XLOOKUP(Coffee_Orders[[#This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18"/>
        <v>82.454999999999984</v>
      </c>
      <c r="N588" t="str">
        <f t="shared" si="19"/>
        <v>Robusta</v>
      </c>
      <c r="O588" t="str">
        <f>IF(Coffee_Orders[[#This Row],[Roast Type]]="M","Medium",IF(Coffee_Orders[[#This Row],[Roast Type]]="L","Light",IF(Coffee_Orders[[#This Row],[Roast Type]]="D","Dark")))</f>
        <v>Light</v>
      </c>
      <c r="P588" t="str">
        <f>_xlfn.XLOOKUP(Coffee_Orders[[#This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18"/>
        <v>7.77</v>
      </c>
      <c r="N589" t="str">
        <f t="shared" si="19"/>
        <v>Libercia</v>
      </c>
      <c r="O589" t="str">
        <f>IF(Coffee_Orders[[#This Row],[Roast Type]]="M","Medium",IF(Coffee_Orders[[#This Row],[Roast Type]]="L","Light",IF(Coffee_Orders[[#This Row],[Roast Type]]="D","Dark")))</f>
        <v>Dark</v>
      </c>
      <c r="P589" t="str">
        <f>_xlfn.XLOOKUP(Coffee_Orders[[#This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18"/>
        <v>11.94</v>
      </c>
      <c r="N590" t="str">
        <f t="shared" si="19"/>
        <v>Robusta</v>
      </c>
      <c r="O590" t="str">
        <f>IF(Coffee_Orders[[#This Row],[Roast Type]]="M","Medium",IF(Coffee_Orders[[#This Row],[Roast Type]]="L","Light",IF(Coffee_Orders[[#This Row],[Roast Type]]="D","Dark")))</f>
        <v>Medium</v>
      </c>
      <c r="P590" t="str">
        <f>_xlfn.XLOOKUP(Coffee_Orders[[#This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18"/>
        <v>204.92999999999995</v>
      </c>
      <c r="N591" t="str">
        <f t="shared" si="19"/>
        <v>Excelsa</v>
      </c>
      <c r="O591" t="str">
        <f>IF(Coffee_Orders[[#This Row],[Roast Type]]="M","Medium",IF(Coffee_Orders[[#This Row],[Roast Type]]="L","Light",IF(Coffee_Orders[[#This Row],[Roast Type]]="D","Dark")))</f>
        <v>Light</v>
      </c>
      <c r="P591" t="str">
        <f>_xlfn.XLOOKUP(Coffee_Orders[[#This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18"/>
        <v>63.249999999999993</v>
      </c>
      <c r="N592" t="str">
        <f t="shared" si="19"/>
        <v>Excelsa</v>
      </c>
      <c r="O592" t="str">
        <f>IF(Coffee_Orders[[#This Row],[Roast Type]]="M","Medium",IF(Coffee_Orders[[#This Row],[Roast Type]]="L","Light",IF(Coffee_Orders[[#This Row],[Roast Type]]="D","Dark")))</f>
        <v>Medium</v>
      </c>
      <c r="P592" t="str">
        <f>_xlfn.XLOOKUP(Coffee_Orders[[#This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18"/>
        <v>8.0549999999999997</v>
      </c>
      <c r="N593" t="str">
        <f t="shared" si="19"/>
        <v>Robusta</v>
      </c>
      <c r="O593" t="str">
        <f>IF(Coffee_Orders[[#This Row],[Roast Type]]="M","Medium",IF(Coffee_Orders[[#This Row],[Roast Type]]="L","Light",IF(Coffee_Orders[[#This Row],[Roast Type]]="D","Dark")))</f>
        <v>Dark</v>
      </c>
      <c r="P593" t="str">
        <f>_xlfn.XLOOKUP(Coffee_Orders[[#This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18"/>
        <v>51.749999999999993</v>
      </c>
      <c r="N594" t="str">
        <f t="shared" si="19"/>
        <v>Arabica</v>
      </c>
      <c r="O594" t="str">
        <f>IF(Coffee_Orders[[#This Row],[Roast Type]]="M","Medium",IF(Coffee_Orders[[#This Row],[Roast Type]]="L","Light",IF(Coffee_Orders[[#This Row],[Roast Type]]="D","Dark")))</f>
        <v>Medium</v>
      </c>
      <c r="P594" t="str">
        <f>_xlfn.XLOOKUP(Coffee_Orders[[#This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18"/>
        <v>27.945</v>
      </c>
      <c r="N595" t="str">
        <f t="shared" si="19"/>
        <v>Excelsa</v>
      </c>
      <c r="O595" t="str">
        <f>IF(Coffee_Orders[[#This Row],[Roast Type]]="M","Medium",IF(Coffee_Orders[[#This Row],[Roast Type]]="L","Light",IF(Coffee_Orders[[#This Row],[Roast Type]]="D","Dark")))</f>
        <v>Dark</v>
      </c>
      <c r="P595" t="str">
        <f>_xlfn.XLOOKUP(Coffee_Orders[[#This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18"/>
        <v>59.569999999999993</v>
      </c>
      <c r="N596" t="str">
        <f t="shared" si="19"/>
        <v>Arabica</v>
      </c>
      <c r="O596" t="str">
        <f>IF(Coffee_Orders[[#This Row],[Roast Type]]="M","Medium",IF(Coffee_Orders[[#This Row],[Roast Type]]="L","Light",IF(Coffee_Orders[[#This Row],[Roast Type]]="D","Dark")))</f>
        <v>Light</v>
      </c>
      <c r="P596" t="str">
        <f>_xlfn.XLOOKUP(Coffee_Orders[[#This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18"/>
        <v>14.85</v>
      </c>
      <c r="N597" t="str">
        <f t="shared" si="19"/>
        <v>Excelsa</v>
      </c>
      <c r="O597" t="str">
        <f>IF(Coffee_Orders[[#This Row],[Roast Type]]="M","Medium",IF(Coffee_Orders[[#This Row],[Roast Type]]="L","Light",IF(Coffee_Orders[[#This Row],[Roast Type]]="D","Dark")))</f>
        <v>Light</v>
      </c>
      <c r="P597" t="str">
        <f>_xlfn.XLOOKUP(Coffee_Orders[[#This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18"/>
        <v>33.75</v>
      </c>
      <c r="N598" t="str">
        <f t="shared" si="19"/>
        <v>Arabica</v>
      </c>
      <c r="O598" t="str">
        <f>IF(Coffee_Orders[[#This Row],[Roast Type]]="M","Medium",IF(Coffee_Orders[[#This Row],[Roast Type]]="L","Light",IF(Coffee_Orders[[#This Row],[Roast Type]]="D","Dark")))</f>
        <v>Medium</v>
      </c>
      <c r="P598" t="str">
        <f>_xlfn.XLOOKUP(Coffee_Orders[[#This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18"/>
        <v>145.82</v>
      </c>
      <c r="N599" t="str">
        <f t="shared" si="19"/>
        <v>Libercia</v>
      </c>
      <c r="O599" t="str">
        <f>IF(Coffee_Orders[[#This Row],[Roast Type]]="M","Medium",IF(Coffee_Orders[[#This Row],[Roast Type]]="L","Light",IF(Coffee_Orders[[#This Row],[Roast Type]]="D","Dark")))</f>
        <v>Light</v>
      </c>
      <c r="P599" t="str">
        <f>_xlfn.XLOOKUP(Coffee_Orders[[#This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18"/>
        <v>11.94</v>
      </c>
      <c r="N600" t="str">
        <f t="shared" si="19"/>
        <v>Robusta</v>
      </c>
      <c r="O600" t="str">
        <f>IF(Coffee_Orders[[#This Row],[Roast Type]]="M","Medium",IF(Coffee_Orders[[#This Row],[Roast Type]]="L","Light",IF(Coffee_Orders[[#This Row],[Roast Type]]="D","Dark")))</f>
        <v>Medium</v>
      </c>
      <c r="P600" t="str">
        <f>_xlfn.XLOOKUP(Coffee_Orders[[#This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18"/>
        <v>11.94</v>
      </c>
      <c r="N601" t="str">
        <f t="shared" si="19"/>
        <v>Arabica</v>
      </c>
      <c r="O601" t="str">
        <f>IF(Coffee_Orders[[#This Row],[Roast Type]]="M","Medium",IF(Coffee_Orders[[#This Row],[Roast Type]]="L","Light",IF(Coffee_Orders[[#This Row],[Roast Type]]="D","Dark")))</f>
        <v>Dark</v>
      </c>
      <c r="P601" t="str">
        <f>_xlfn.XLOOKUP(Coffee_Orders[[#This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18"/>
        <v>7.77</v>
      </c>
      <c r="N602" t="str">
        <f t="shared" si="19"/>
        <v>Libercia</v>
      </c>
      <c r="O602" t="str">
        <f>IF(Coffee_Orders[[#This Row],[Roast Type]]="M","Medium",IF(Coffee_Orders[[#This Row],[Roast Type]]="L","Light",IF(Coffee_Orders[[#This Row],[Roast Type]]="D","Dark")))</f>
        <v>Dark</v>
      </c>
      <c r="P602" t="str">
        <f>_xlfn.XLOOKUP(Coffee_Orders[[#This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18"/>
        <v>109.93999999999998</v>
      </c>
      <c r="N603" t="str">
        <f t="shared" si="19"/>
        <v>Robusta</v>
      </c>
      <c r="O603" t="str">
        <f>IF(Coffee_Orders[[#This Row],[Roast Type]]="M","Medium",IF(Coffee_Orders[[#This Row],[Roast Type]]="L","Light",IF(Coffee_Orders[[#This Row],[Roast Type]]="D","Dark")))</f>
        <v>Light</v>
      </c>
      <c r="P603" t="str">
        <f>_xlfn.XLOOKUP(Coffee_Orders[[#This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18"/>
        <v>22.274999999999999</v>
      </c>
      <c r="N604" t="str">
        <f t="shared" si="19"/>
        <v>Excelsa</v>
      </c>
      <c r="O604" t="str">
        <f>IF(Coffee_Orders[[#This Row],[Roast Type]]="M","Medium",IF(Coffee_Orders[[#This Row],[Roast Type]]="L","Light",IF(Coffee_Orders[[#This Row],[Roast Type]]="D","Dark")))</f>
        <v>Light</v>
      </c>
      <c r="P604" t="str">
        <f>_xlfn.XLOOKUP(Coffee_Orders[[#This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18"/>
        <v>8.9550000000000001</v>
      </c>
      <c r="N605" t="str">
        <f t="shared" si="19"/>
        <v>Robusta</v>
      </c>
      <c r="O605" t="str">
        <f>IF(Coffee_Orders[[#This Row],[Roast Type]]="M","Medium",IF(Coffee_Orders[[#This Row],[Roast Type]]="L","Light",IF(Coffee_Orders[[#This Row],[Roast Type]]="D","Dark")))</f>
        <v>Medium</v>
      </c>
      <c r="P605" t="str">
        <f>_xlfn.XLOOKUP(Coffee_Orders[[#This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18"/>
        <v>119.13999999999999</v>
      </c>
      <c r="N606" t="str">
        <f t="shared" si="19"/>
        <v>Libercia</v>
      </c>
      <c r="O606" t="str">
        <f>IF(Coffee_Orders[[#This Row],[Roast Type]]="M","Medium",IF(Coffee_Orders[[#This Row],[Roast Type]]="L","Light",IF(Coffee_Orders[[#This Row],[Roast Type]]="D","Dark")))</f>
        <v>Dark</v>
      </c>
      <c r="P606" t="str">
        <f>_xlfn.XLOOKUP(Coffee_Orders[[#This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18"/>
        <v>148.92499999999998</v>
      </c>
      <c r="N607" t="str">
        <f t="shared" si="19"/>
        <v>Arabica</v>
      </c>
      <c r="O607" t="str">
        <f>IF(Coffee_Orders[[#This Row],[Roast Type]]="M","Medium",IF(Coffee_Orders[[#This Row],[Roast Type]]="L","Light",IF(Coffee_Orders[[#This Row],[Roast Type]]="D","Dark")))</f>
        <v>Light</v>
      </c>
      <c r="P607" t="str">
        <f>_xlfn.XLOOKUP(Coffee_Orders[[#This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18"/>
        <v>109.36499999999999</v>
      </c>
      <c r="N608" t="str">
        <f t="shared" si="19"/>
        <v>Libercia</v>
      </c>
      <c r="O608" t="str">
        <f>IF(Coffee_Orders[[#This Row],[Roast Type]]="M","Medium",IF(Coffee_Orders[[#This Row],[Roast Type]]="L","Light",IF(Coffee_Orders[[#This Row],[Roast Type]]="D","Dark")))</f>
        <v>Light</v>
      </c>
      <c r="P608" t="str">
        <f>_xlfn.XLOOKUP(Coffee_Orders[[#This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18"/>
        <v>3.645</v>
      </c>
      <c r="N609" t="str">
        <f t="shared" si="19"/>
        <v>Excelsa</v>
      </c>
      <c r="O609" t="str">
        <f>IF(Coffee_Orders[[#This Row],[Roast Type]]="M","Medium",IF(Coffee_Orders[[#This Row],[Roast Type]]="L","Light",IF(Coffee_Orders[[#This Row],[Roast Type]]="D","Dark")))</f>
        <v>Dark</v>
      </c>
      <c r="P609" t="str">
        <f>_xlfn.XLOOKUP(Coffee_Orders[[#This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18"/>
        <v>55.89</v>
      </c>
      <c r="N610" t="str">
        <f t="shared" si="19"/>
        <v>Excelsa</v>
      </c>
      <c r="O610" t="str">
        <f>IF(Coffee_Orders[[#This Row],[Roast Type]]="M","Medium",IF(Coffee_Orders[[#This Row],[Roast Type]]="L","Light",IF(Coffee_Orders[[#This Row],[Roast Type]]="D","Dark")))</f>
        <v>Dark</v>
      </c>
      <c r="P610" t="str">
        <f>_xlfn.XLOOKUP(Coffee_Orders[[#This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18"/>
        <v>26.19</v>
      </c>
      <c r="N611" t="str">
        <f t="shared" si="19"/>
        <v>Libercia</v>
      </c>
      <c r="O611" t="str">
        <f>IF(Coffee_Orders[[#This Row],[Roast Type]]="M","Medium",IF(Coffee_Orders[[#This Row],[Roast Type]]="L","Light",IF(Coffee_Orders[[#This Row],[Roast Type]]="D","Dark")))</f>
        <v>Medium</v>
      </c>
      <c r="P611" t="str">
        <f>_xlfn.XLOOKUP(Coffee_Orders[[#This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18"/>
        <v>39.799999999999997</v>
      </c>
      <c r="N612" t="str">
        <f t="shared" si="19"/>
        <v>Robusta</v>
      </c>
      <c r="O612" t="str">
        <f>IF(Coffee_Orders[[#This Row],[Roast Type]]="M","Medium",IF(Coffee_Orders[[#This Row],[Roast Type]]="L","Light",IF(Coffee_Orders[[#This Row],[Roast Type]]="D","Dark")))</f>
        <v>Medium</v>
      </c>
      <c r="P612" t="str">
        <f>_xlfn.XLOOKUP(Coffee_Orders[[#This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18"/>
        <v>68.309999999999988</v>
      </c>
      <c r="N613" t="str">
        <f t="shared" si="19"/>
        <v>Excelsa</v>
      </c>
      <c r="O613" t="str">
        <f>IF(Coffee_Orders[[#This Row],[Roast Type]]="M","Medium",IF(Coffee_Orders[[#This Row],[Roast Type]]="L","Light",IF(Coffee_Orders[[#This Row],[Roast Type]]="D","Dark")))</f>
        <v>Light</v>
      </c>
      <c r="P613" t="str">
        <f>_xlfn.XLOOKUP(Coffee_Orders[[#This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18"/>
        <v>13.5</v>
      </c>
      <c r="N614" t="str">
        <f t="shared" si="19"/>
        <v>Arabica</v>
      </c>
      <c r="O614" t="str">
        <f>IF(Coffee_Orders[[#This Row],[Roast Type]]="M","Medium",IF(Coffee_Orders[[#This Row],[Roast Type]]="L","Light",IF(Coffee_Orders[[#This Row],[Roast Type]]="D","Dark")))</f>
        <v>Medium</v>
      </c>
      <c r="P614" t="str">
        <f>_xlfn.XLOOKUP(Coffee_Orders[[#This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18"/>
        <v>5.97</v>
      </c>
      <c r="N615" t="str">
        <f t="shared" si="19"/>
        <v>Robusta</v>
      </c>
      <c r="O615" t="str">
        <f>IF(Coffee_Orders[[#This Row],[Roast Type]]="M","Medium",IF(Coffee_Orders[[#This Row],[Roast Type]]="L","Light",IF(Coffee_Orders[[#This Row],[Roast Type]]="D","Dark")))</f>
        <v>Medium</v>
      </c>
      <c r="P615" t="str">
        <f>_xlfn.XLOOKUP(Coffee_Orders[[#This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18"/>
        <v>29.849999999999998</v>
      </c>
      <c r="N616" t="str">
        <f t="shared" si="19"/>
        <v>Robusta</v>
      </c>
      <c r="O616" t="str">
        <f>IF(Coffee_Orders[[#This Row],[Roast Type]]="M","Medium",IF(Coffee_Orders[[#This Row],[Roast Type]]="L","Light",IF(Coffee_Orders[[#This Row],[Roast Type]]="D","Dark")))</f>
        <v>Medium</v>
      </c>
      <c r="P616" t="str">
        <f>_xlfn.XLOOKUP(Coffee_Orders[[#This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18"/>
        <v>72.91</v>
      </c>
      <c r="N617" t="str">
        <f t="shared" si="19"/>
        <v>Libercia</v>
      </c>
      <c r="O617" t="str">
        <f>IF(Coffee_Orders[[#This Row],[Roast Type]]="M","Medium",IF(Coffee_Orders[[#This Row],[Roast Type]]="L","Light",IF(Coffee_Orders[[#This Row],[Roast Type]]="D","Dark")))</f>
        <v>Light</v>
      </c>
      <c r="P617" t="str">
        <f>_xlfn.XLOOKUP(Coffee_Orders[[#This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18"/>
        <v>126.49999999999999</v>
      </c>
      <c r="N618" t="str">
        <f t="shared" si="19"/>
        <v>Excelsa</v>
      </c>
      <c r="O618" t="str">
        <f>IF(Coffee_Orders[[#This Row],[Roast Type]]="M","Medium",IF(Coffee_Orders[[#This Row],[Roast Type]]="L","Light",IF(Coffee_Orders[[#This Row],[Roast Type]]="D","Dark")))</f>
        <v>Medium</v>
      </c>
      <c r="P618" t="str">
        <f>_xlfn.XLOOKUP(Coffee_Orders[[#This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18"/>
        <v>33.464999999999996</v>
      </c>
      <c r="N619" t="str">
        <f t="shared" si="19"/>
        <v>Libercia</v>
      </c>
      <c r="O619" t="str">
        <f>IF(Coffee_Orders[[#This Row],[Roast Type]]="M","Medium",IF(Coffee_Orders[[#This Row],[Roast Type]]="L","Light",IF(Coffee_Orders[[#This Row],[Roast Type]]="D","Dark")))</f>
        <v>Medium</v>
      </c>
      <c r="P619" t="str">
        <f>_xlfn.XLOOKUP(Coffee_Orders[[#This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18"/>
        <v>72.900000000000006</v>
      </c>
      <c r="N620" t="str">
        <f t="shared" si="19"/>
        <v>Excelsa</v>
      </c>
      <c r="O620" t="str">
        <f>IF(Coffee_Orders[[#This Row],[Roast Type]]="M","Medium",IF(Coffee_Orders[[#This Row],[Roast Type]]="L","Light",IF(Coffee_Orders[[#This Row],[Roast Type]]="D","Dark")))</f>
        <v>Dark</v>
      </c>
      <c r="P620" t="str">
        <f>_xlfn.XLOOKUP(Coffee_Orders[[#This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18"/>
        <v>15.54</v>
      </c>
      <c r="N621" t="str">
        <f t="shared" si="19"/>
        <v>Libercia</v>
      </c>
      <c r="O621" t="str">
        <f>IF(Coffee_Orders[[#This Row],[Roast Type]]="M","Medium",IF(Coffee_Orders[[#This Row],[Roast Type]]="L","Light",IF(Coffee_Orders[[#This Row],[Roast Type]]="D","Dark")))</f>
        <v>Dark</v>
      </c>
      <c r="P621" t="str">
        <f>_xlfn.XLOOKUP(Coffee_Orders[[#This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18"/>
        <v>20.25</v>
      </c>
      <c r="N622" t="str">
        <f t="shared" si="19"/>
        <v>Arabica</v>
      </c>
      <c r="O622" t="str">
        <f>IF(Coffee_Orders[[#This Row],[Roast Type]]="M","Medium",IF(Coffee_Orders[[#This Row],[Roast Type]]="L","Light",IF(Coffee_Orders[[#This Row],[Roast Type]]="D","Dark")))</f>
        <v>Medium</v>
      </c>
      <c r="P622" t="str">
        <f>_xlfn.XLOOKUP(Coffee_Orders[[#This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18"/>
        <v>77.699999999999989</v>
      </c>
      <c r="N623" t="str">
        <f t="shared" si="19"/>
        <v>Arabica</v>
      </c>
      <c r="O623" t="str">
        <f>IF(Coffee_Orders[[#This Row],[Roast Type]]="M","Medium",IF(Coffee_Orders[[#This Row],[Roast Type]]="L","Light",IF(Coffee_Orders[[#This Row],[Roast Type]]="D","Dark")))</f>
        <v>Light</v>
      </c>
      <c r="P623" t="str">
        <f>_xlfn.XLOOKUP(Coffee_Orders[[#This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18"/>
        <v>133.85999999999999</v>
      </c>
      <c r="N624" t="str">
        <f t="shared" si="19"/>
        <v>Libercia</v>
      </c>
      <c r="O624" t="str">
        <f>IF(Coffee_Orders[[#This Row],[Roast Type]]="M","Medium",IF(Coffee_Orders[[#This Row],[Roast Type]]="L","Light",IF(Coffee_Orders[[#This Row],[Roast Type]]="D","Dark")))</f>
        <v>Medium</v>
      </c>
      <c r="P624" t="str">
        <f>_xlfn.XLOOKUP(Coffee_Orders[[#This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18"/>
        <v>12.15</v>
      </c>
      <c r="N625" t="str">
        <f t="shared" si="19"/>
        <v>Excelsa</v>
      </c>
      <c r="O625" t="str">
        <f>IF(Coffee_Orders[[#This Row],[Roast Type]]="M","Medium",IF(Coffee_Orders[[#This Row],[Roast Type]]="L","Light",IF(Coffee_Orders[[#This Row],[Roast Type]]="D","Dark")))</f>
        <v>Dark</v>
      </c>
      <c r="P625" t="str">
        <f>_xlfn.XLOOKUP(Coffee_Orders[[#This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18"/>
        <v>63.249999999999993</v>
      </c>
      <c r="N626" t="str">
        <f t="shared" si="19"/>
        <v>Excelsa</v>
      </c>
      <c r="O626" t="str">
        <f>IF(Coffee_Orders[[#This Row],[Roast Type]]="M","Medium",IF(Coffee_Orders[[#This Row],[Roast Type]]="L","Light",IF(Coffee_Orders[[#This Row],[Roast Type]]="D","Dark")))</f>
        <v>Medium</v>
      </c>
      <c r="P626" t="str">
        <f>_xlfn.XLOOKUP(Coffee_Orders[[#This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18"/>
        <v>35.849999999999994</v>
      </c>
      <c r="N627" t="str">
        <f t="shared" si="19"/>
        <v>Robusta</v>
      </c>
      <c r="O627" t="str">
        <f>IF(Coffee_Orders[[#This Row],[Roast Type]]="M","Medium",IF(Coffee_Orders[[#This Row],[Roast Type]]="L","Light",IF(Coffee_Orders[[#This Row],[Roast Type]]="D","Dark")))</f>
        <v>Light</v>
      </c>
      <c r="P627" t="str">
        <f>_xlfn.XLOOKUP(Coffee_Orders[[#This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18"/>
        <v>77.624999999999986</v>
      </c>
      <c r="N628" t="str">
        <f t="shared" si="19"/>
        <v>Arabica</v>
      </c>
      <c r="O628" t="str">
        <f>IF(Coffee_Orders[[#This Row],[Roast Type]]="M","Medium",IF(Coffee_Orders[[#This Row],[Roast Type]]="L","Light",IF(Coffee_Orders[[#This Row],[Roast Type]]="D","Dark")))</f>
        <v>Medium</v>
      </c>
      <c r="P628" t="str">
        <f>_xlfn.XLOOKUP(Coffee_Orders[[#This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18"/>
        <v>63.249999999999993</v>
      </c>
      <c r="N629" t="str">
        <f t="shared" si="19"/>
        <v>Excelsa</v>
      </c>
      <c r="O629" t="str">
        <f>IF(Coffee_Orders[[#This Row],[Roast Type]]="M","Medium",IF(Coffee_Orders[[#This Row],[Roast Type]]="L","Light",IF(Coffee_Orders[[#This Row],[Roast Type]]="D","Dark")))</f>
        <v>Medium</v>
      </c>
      <c r="P629" t="str">
        <f>_xlfn.XLOOKUP(Coffee_Orders[[#This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18"/>
        <v>26.73</v>
      </c>
      <c r="N630" t="str">
        <f t="shared" si="19"/>
        <v>Excelsa</v>
      </c>
      <c r="O630" t="str">
        <f>IF(Coffee_Orders[[#This Row],[Roast Type]]="M","Medium",IF(Coffee_Orders[[#This Row],[Roast Type]]="L","Light",IF(Coffee_Orders[[#This Row],[Roast Type]]="D","Dark")))</f>
        <v>Light</v>
      </c>
      <c r="P630" t="str">
        <f>_xlfn.XLOOKUP(Coffee_Orders[[#This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18"/>
        <v>31.08</v>
      </c>
      <c r="N631" t="str">
        <f t="shared" si="19"/>
        <v>Libercia</v>
      </c>
      <c r="O631" t="str">
        <f>IF(Coffee_Orders[[#This Row],[Roast Type]]="M","Medium",IF(Coffee_Orders[[#This Row],[Roast Type]]="L","Light",IF(Coffee_Orders[[#This Row],[Roast Type]]="D","Dark")))</f>
        <v>Dark</v>
      </c>
      <c r="P631" t="str">
        <f>_xlfn.XLOOKUP(Coffee_Orders[[#This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18"/>
        <v>2.9849999999999999</v>
      </c>
      <c r="N632" t="str">
        <f t="shared" si="19"/>
        <v>Arabica</v>
      </c>
      <c r="O632" t="str">
        <f>IF(Coffee_Orders[[#This Row],[Roast Type]]="M","Medium",IF(Coffee_Orders[[#This Row],[Roast Type]]="L","Light",IF(Coffee_Orders[[#This Row],[Roast Type]]="D","Dark")))</f>
        <v>Dark</v>
      </c>
      <c r="P632" t="str">
        <f>_xlfn.XLOOKUP(Coffee_Orders[[#This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18"/>
        <v>102.92499999999998</v>
      </c>
      <c r="N633" t="str">
        <f t="shared" si="19"/>
        <v>Robusta</v>
      </c>
      <c r="O633" t="str">
        <f>IF(Coffee_Orders[[#This Row],[Roast Type]]="M","Medium",IF(Coffee_Orders[[#This Row],[Roast Type]]="L","Light",IF(Coffee_Orders[[#This Row],[Roast Type]]="D","Dark")))</f>
        <v>Dark</v>
      </c>
      <c r="P633" t="str">
        <f>_xlfn.XLOOKUP(Coffee_Orders[[#This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18"/>
        <v>35.64</v>
      </c>
      <c r="N634" t="str">
        <f t="shared" si="19"/>
        <v>Excelsa</v>
      </c>
      <c r="O634" t="str">
        <f>IF(Coffee_Orders[[#This Row],[Roast Type]]="M","Medium",IF(Coffee_Orders[[#This Row],[Roast Type]]="L","Light",IF(Coffee_Orders[[#This Row],[Roast Type]]="D","Dark")))</f>
        <v>Light</v>
      </c>
      <c r="P634" t="str">
        <f>_xlfn.XLOOKUP(Coffee_Orders[[#This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18"/>
        <v>47.8</v>
      </c>
      <c r="N635" t="str">
        <f t="shared" si="19"/>
        <v>Robusta</v>
      </c>
      <c r="O635" t="str">
        <f>IF(Coffee_Orders[[#This Row],[Roast Type]]="M","Medium",IF(Coffee_Orders[[#This Row],[Roast Type]]="L","Light",IF(Coffee_Orders[[#This Row],[Roast Type]]="D","Dark")))</f>
        <v>Light</v>
      </c>
      <c r="P635" t="str">
        <f>_xlfn.XLOOKUP(Coffee_Orders[[#This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18"/>
        <v>43.650000000000006</v>
      </c>
      <c r="N636" t="str">
        <f t="shared" si="19"/>
        <v>Libercia</v>
      </c>
      <c r="O636" t="str">
        <f>IF(Coffee_Orders[[#This Row],[Roast Type]]="M","Medium",IF(Coffee_Orders[[#This Row],[Roast Type]]="L","Light",IF(Coffee_Orders[[#This Row],[Roast Type]]="D","Dark")))</f>
        <v>Medium</v>
      </c>
      <c r="P636" t="str">
        <f>_xlfn.XLOOKUP(Coffee_Orders[[#This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18"/>
        <v>35.64</v>
      </c>
      <c r="N637" t="str">
        <f t="shared" si="19"/>
        <v>Excelsa</v>
      </c>
      <c r="O637" t="str">
        <f>IF(Coffee_Orders[[#This Row],[Roast Type]]="M","Medium",IF(Coffee_Orders[[#This Row],[Roast Type]]="L","Light",IF(Coffee_Orders[[#This Row],[Roast Type]]="D","Dark")))</f>
        <v>Light</v>
      </c>
      <c r="P637" t="str">
        <f>_xlfn.XLOOKUP(Coffee_Orders[[#This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18"/>
        <v>95.1</v>
      </c>
      <c r="N638" t="str">
        <f t="shared" si="19"/>
        <v>Libercia</v>
      </c>
      <c r="O638" t="str">
        <f>IF(Coffee_Orders[[#This Row],[Roast Type]]="M","Medium",IF(Coffee_Orders[[#This Row],[Roast Type]]="L","Light",IF(Coffee_Orders[[#This Row],[Roast Type]]="D","Dark")))</f>
        <v>Light</v>
      </c>
      <c r="P638" t="str">
        <f>_xlfn.XLOOKUP(Coffee_Orders[[#This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18"/>
        <v>31.624999999999996</v>
      </c>
      <c r="N639" t="str">
        <f t="shared" si="19"/>
        <v>Excelsa</v>
      </c>
      <c r="O639" t="str">
        <f>IF(Coffee_Orders[[#This Row],[Roast Type]]="M","Medium",IF(Coffee_Orders[[#This Row],[Roast Type]]="L","Light",IF(Coffee_Orders[[#This Row],[Roast Type]]="D","Dark")))</f>
        <v>Medium</v>
      </c>
      <c r="P639" t="str">
        <f>_xlfn.XLOOKUP(Coffee_Orders[[#This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18"/>
        <v>77.624999999999986</v>
      </c>
      <c r="N640" t="str">
        <f t="shared" si="19"/>
        <v>Arabica</v>
      </c>
      <c r="O640" t="str">
        <f>IF(Coffee_Orders[[#This Row],[Roast Type]]="M","Medium",IF(Coffee_Orders[[#This Row],[Roast Type]]="L","Light",IF(Coffee_Orders[[#This Row],[Roast Type]]="D","Dark")))</f>
        <v>Medium</v>
      </c>
      <c r="P640" t="str">
        <f>_xlfn.XLOOKUP(Coffee_Orders[[#This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18"/>
        <v>3.8849999999999998</v>
      </c>
      <c r="N641" t="str">
        <f t="shared" si="19"/>
        <v>Libercia</v>
      </c>
      <c r="O641" t="str">
        <f>IF(Coffee_Orders[[#This Row],[Roast Type]]="M","Medium",IF(Coffee_Orders[[#This Row],[Roast Type]]="L","Light",IF(Coffee_Orders[[#This Row],[Roast Type]]="D","Dark")))</f>
        <v>Dark</v>
      </c>
      <c r="P641" t="str">
        <f>_xlfn.XLOOKUP(Coffee_Orders[[#This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18"/>
        <v>137.42499999999998</v>
      </c>
      <c r="N642" t="str">
        <f t="shared" si="19"/>
        <v>Robusta</v>
      </c>
      <c r="O642" t="str">
        <f>IF(Coffee_Orders[[#This Row],[Roast Type]]="M","Medium",IF(Coffee_Orders[[#This Row],[Roast Type]]="L","Light",IF(Coffee_Orders[[#This Row],[Roast Type]]="D","Dark")))</f>
        <v>Light</v>
      </c>
      <c r="P642" t="str">
        <f>_xlfn.XLOOKUP(Coffee_Orders[[#This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20">L643*E643</f>
        <v>35.849999999999994</v>
      </c>
      <c r="N643" t="str">
        <f t="shared" ref="N643:N706" si="21">IF(I643="Rob","Robusta",IF(I643="Exc","Excelsa",IF(I643="Ara","Arabica",IF(I643="Lib","Libercia",""))))</f>
        <v>Robusta</v>
      </c>
      <c r="O643" t="str">
        <f>IF(Coffee_Orders[[#This Row],[Roast Type]]="M","Medium",IF(Coffee_Orders[[#This Row],[Roast Type]]="L","Light",IF(Coffee_Orders[[#This Row],[Roast Type]]="D","Dark")))</f>
        <v>Light</v>
      </c>
      <c r="P643" t="str">
        <f>_xlfn.XLOOKUP(Coffee_Orders[[#This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20"/>
        <v>8.25</v>
      </c>
      <c r="N644" t="str">
        <f t="shared" si="21"/>
        <v>Excelsa</v>
      </c>
      <c r="O644" t="str">
        <f>IF(Coffee_Orders[[#This Row],[Roast Type]]="M","Medium",IF(Coffee_Orders[[#This Row],[Roast Type]]="L","Light",IF(Coffee_Orders[[#This Row],[Roast Type]]="D","Dark")))</f>
        <v>Medium</v>
      </c>
      <c r="P644" t="str">
        <f>_xlfn.XLOOKUP(Coffee_Orders[[#This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20"/>
        <v>102.46499999999997</v>
      </c>
      <c r="N645" t="str">
        <f t="shared" si="21"/>
        <v>Excelsa</v>
      </c>
      <c r="O645" t="str">
        <f>IF(Coffee_Orders[[#This Row],[Roast Type]]="M","Medium",IF(Coffee_Orders[[#This Row],[Roast Type]]="L","Light",IF(Coffee_Orders[[#This Row],[Roast Type]]="D","Dark")))</f>
        <v>Light</v>
      </c>
      <c r="P645" t="str">
        <f>_xlfn.XLOOKUP(Coffee_Orders[[#This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20"/>
        <v>41.169999999999995</v>
      </c>
      <c r="N646" t="str">
        <f t="shared" si="21"/>
        <v>Robusta</v>
      </c>
      <c r="O646" t="str">
        <f>IF(Coffee_Orders[[#This Row],[Roast Type]]="M","Medium",IF(Coffee_Orders[[#This Row],[Roast Type]]="L","Light",IF(Coffee_Orders[[#This Row],[Roast Type]]="D","Dark")))</f>
        <v>Dark</v>
      </c>
      <c r="P646" t="str">
        <f>_xlfn.XLOOKUP(Coffee_Orders[[#This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20"/>
        <v>68.655000000000001</v>
      </c>
      <c r="N647" t="str">
        <f t="shared" si="21"/>
        <v>Arabica</v>
      </c>
      <c r="O647" t="str">
        <f>IF(Coffee_Orders[[#This Row],[Roast Type]]="M","Medium",IF(Coffee_Orders[[#This Row],[Roast Type]]="L","Light",IF(Coffee_Orders[[#This Row],[Roast Type]]="D","Dark")))</f>
        <v>Dark</v>
      </c>
      <c r="P647" t="str">
        <f>_xlfn.XLOOKUP(Coffee_Orders[[#This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20"/>
        <v>9.9499999999999993</v>
      </c>
      <c r="N648" t="str">
        <f t="shared" si="21"/>
        <v>Arabica</v>
      </c>
      <c r="O648" t="str">
        <f>IF(Coffee_Orders[[#This Row],[Roast Type]]="M","Medium",IF(Coffee_Orders[[#This Row],[Roast Type]]="L","Light",IF(Coffee_Orders[[#This Row],[Roast Type]]="D","Dark")))</f>
        <v>Dark</v>
      </c>
      <c r="P648" t="str">
        <f>_xlfn.XLOOKUP(Coffee_Orders[[#This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20"/>
        <v>28.53</v>
      </c>
      <c r="N649" t="str">
        <f t="shared" si="21"/>
        <v>Libercia</v>
      </c>
      <c r="O649" t="str">
        <f>IF(Coffee_Orders[[#This Row],[Roast Type]]="M","Medium",IF(Coffee_Orders[[#This Row],[Roast Type]]="L","Light",IF(Coffee_Orders[[#This Row],[Roast Type]]="D","Dark")))</f>
        <v>Light</v>
      </c>
      <c r="P649" t="str">
        <f>_xlfn.XLOOKUP(Coffee_Orders[[#This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20"/>
        <v>16.11</v>
      </c>
      <c r="N650" t="str">
        <f t="shared" si="21"/>
        <v>Robusta</v>
      </c>
      <c r="O650" t="str">
        <f>IF(Coffee_Orders[[#This Row],[Roast Type]]="M","Medium",IF(Coffee_Orders[[#This Row],[Roast Type]]="L","Light",IF(Coffee_Orders[[#This Row],[Roast Type]]="D","Dark")))</f>
        <v>Dark</v>
      </c>
      <c r="P650" t="str">
        <f>_xlfn.XLOOKUP(Coffee_Orders[[#This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20"/>
        <v>95.1</v>
      </c>
      <c r="N651" t="str">
        <f t="shared" si="21"/>
        <v>Libercia</v>
      </c>
      <c r="O651" t="str">
        <f>IF(Coffee_Orders[[#This Row],[Roast Type]]="M","Medium",IF(Coffee_Orders[[#This Row],[Roast Type]]="L","Light",IF(Coffee_Orders[[#This Row],[Roast Type]]="D","Dark")))</f>
        <v>Light</v>
      </c>
      <c r="P651" t="str">
        <f>_xlfn.XLOOKUP(Coffee_Orders[[#This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20"/>
        <v>5.3699999999999992</v>
      </c>
      <c r="N652" t="str">
        <f t="shared" si="21"/>
        <v>Robusta</v>
      </c>
      <c r="O652" t="str">
        <f>IF(Coffee_Orders[[#This Row],[Roast Type]]="M","Medium",IF(Coffee_Orders[[#This Row],[Roast Type]]="L","Light",IF(Coffee_Orders[[#This Row],[Roast Type]]="D","Dark")))</f>
        <v>Dark</v>
      </c>
      <c r="P652" t="str">
        <f>_xlfn.XLOOKUP(Coffee_Orders[[#This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20"/>
        <v>47.8</v>
      </c>
      <c r="N653" t="str">
        <f t="shared" si="21"/>
        <v>Robusta</v>
      </c>
      <c r="O653" t="str">
        <f>IF(Coffee_Orders[[#This Row],[Roast Type]]="M","Medium",IF(Coffee_Orders[[#This Row],[Roast Type]]="L","Light",IF(Coffee_Orders[[#This Row],[Roast Type]]="D","Dark")))</f>
        <v>Light</v>
      </c>
      <c r="P653" t="str">
        <f>_xlfn.XLOOKUP(Coffee_Orders[[#This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20"/>
        <v>63.4</v>
      </c>
      <c r="N654" t="str">
        <f t="shared" si="21"/>
        <v>Libercia</v>
      </c>
      <c r="O654" t="str">
        <f>IF(Coffee_Orders[[#This Row],[Roast Type]]="M","Medium",IF(Coffee_Orders[[#This Row],[Roast Type]]="L","Light",IF(Coffee_Orders[[#This Row],[Roast Type]]="D","Dark")))</f>
        <v>Light</v>
      </c>
      <c r="P654" t="str">
        <f>_xlfn.XLOOKUP(Coffee_Orders[[#This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20"/>
        <v>103.49999999999999</v>
      </c>
      <c r="N655" t="str">
        <f t="shared" si="21"/>
        <v>Arabica</v>
      </c>
      <c r="O655" t="str">
        <f>IF(Coffee_Orders[[#This Row],[Roast Type]]="M","Medium",IF(Coffee_Orders[[#This Row],[Roast Type]]="L","Light",IF(Coffee_Orders[[#This Row],[Roast Type]]="D","Dark")))</f>
        <v>Medium</v>
      </c>
      <c r="P655" t="str">
        <f>_xlfn.XLOOKUP(Coffee_Orders[[#This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20"/>
        <v>68.655000000000001</v>
      </c>
      <c r="N656" t="str">
        <f t="shared" si="21"/>
        <v>Arabica</v>
      </c>
      <c r="O656" t="str">
        <f>IF(Coffee_Orders[[#This Row],[Roast Type]]="M","Medium",IF(Coffee_Orders[[#This Row],[Roast Type]]="L","Light",IF(Coffee_Orders[[#This Row],[Roast Type]]="D","Dark")))</f>
        <v>Dark</v>
      </c>
      <c r="P656" t="str">
        <f>_xlfn.XLOOKUP(Coffee_Orders[[#This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20"/>
        <v>45.769999999999996</v>
      </c>
      <c r="N657" t="str">
        <f t="shared" si="21"/>
        <v>Robusta</v>
      </c>
      <c r="O657" t="str">
        <f>IF(Coffee_Orders[[#This Row],[Roast Type]]="M","Medium",IF(Coffee_Orders[[#This Row],[Roast Type]]="L","Light",IF(Coffee_Orders[[#This Row],[Roast Type]]="D","Dark")))</f>
        <v>Medium</v>
      </c>
      <c r="P657" t="str">
        <f>_xlfn.XLOOKUP(Coffee_Orders[[#This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20"/>
        <v>51.8</v>
      </c>
      <c r="N658" t="str">
        <f t="shared" si="21"/>
        <v>Libercia</v>
      </c>
      <c r="O658" t="str">
        <f>IF(Coffee_Orders[[#This Row],[Roast Type]]="M","Medium",IF(Coffee_Orders[[#This Row],[Roast Type]]="L","Light",IF(Coffee_Orders[[#This Row],[Roast Type]]="D","Dark")))</f>
        <v>Dark</v>
      </c>
      <c r="P658" t="str">
        <f>_xlfn.XLOOKUP(Coffee_Orders[[#This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20"/>
        <v>13.5</v>
      </c>
      <c r="N659" t="str">
        <f t="shared" si="21"/>
        <v>Arabica</v>
      </c>
      <c r="O659" t="str">
        <f>IF(Coffee_Orders[[#This Row],[Roast Type]]="M","Medium",IF(Coffee_Orders[[#This Row],[Roast Type]]="L","Light",IF(Coffee_Orders[[#This Row],[Roast Type]]="D","Dark")))</f>
        <v>Medium</v>
      </c>
      <c r="P659" t="str">
        <f>_xlfn.XLOOKUP(Coffee_Orders[[#This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20"/>
        <v>24.75</v>
      </c>
      <c r="N660" t="str">
        <f t="shared" si="21"/>
        <v>Excelsa</v>
      </c>
      <c r="O660" t="str">
        <f>IF(Coffee_Orders[[#This Row],[Roast Type]]="M","Medium",IF(Coffee_Orders[[#This Row],[Roast Type]]="L","Light",IF(Coffee_Orders[[#This Row],[Roast Type]]="D","Dark")))</f>
        <v>Medium</v>
      </c>
      <c r="P660" t="str">
        <f>_xlfn.XLOOKUP(Coffee_Orders[[#This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20"/>
        <v>45.769999999999996</v>
      </c>
      <c r="N661" t="str">
        <f t="shared" si="21"/>
        <v>Arabica</v>
      </c>
      <c r="O661" t="str">
        <f>IF(Coffee_Orders[[#This Row],[Roast Type]]="M","Medium",IF(Coffee_Orders[[#This Row],[Roast Type]]="L","Light",IF(Coffee_Orders[[#This Row],[Roast Type]]="D","Dark")))</f>
        <v>Dark</v>
      </c>
      <c r="P661" t="str">
        <f>_xlfn.XLOOKUP(Coffee_Orders[[#This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20"/>
        <v>53.46</v>
      </c>
      <c r="N662" t="str">
        <f t="shared" si="21"/>
        <v>Excelsa</v>
      </c>
      <c r="O662" t="str">
        <f>IF(Coffee_Orders[[#This Row],[Roast Type]]="M","Medium",IF(Coffee_Orders[[#This Row],[Roast Type]]="L","Light",IF(Coffee_Orders[[#This Row],[Roast Type]]="D","Dark")))</f>
        <v>Light</v>
      </c>
      <c r="P662" t="str">
        <f>_xlfn.XLOOKUP(Coffee_Orders[[#This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20"/>
        <v>20.25</v>
      </c>
      <c r="N663" t="str">
        <f t="shared" si="21"/>
        <v>Arabica</v>
      </c>
      <c r="O663" t="str">
        <f>IF(Coffee_Orders[[#This Row],[Roast Type]]="M","Medium",IF(Coffee_Orders[[#This Row],[Roast Type]]="L","Light",IF(Coffee_Orders[[#This Row],[Roast Type]]="D","Dark")))</f>
        <v>Medium</v>
      </c>
      <c r="P663" t="str">
        <f>_xlfn.XLOOKUP(Coffee_Orders[[#This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20"/>
        <v>148.92499999999998</v>
      </c>
      <c r="N664" t="str">
        <f t="shared" si="21"/>
        <v>Libercia</v>
      </c>
      <c r="O664" t="str">
        <f>IF(Coffee_Orders[[#This Row],[Roast Type]]="M","Medium",IF(Coffee_Orders[[#This Row],[Roast Type]]="L","Light",IF(Coffee_Orders[[#This Row],[Roast Type]]="D","Dark")))</f>
        <v>Dark</v>
      </c>
      <c r="P664" t="str">
        <f>_xlfn.XLOOKUP(Coffee_Orders[[#This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20"/>
        <v>67.5</v>
      </c>
      <c r="N665" t="str">
        <f t="shared" si="21"/>
        <v>Arabica</v>
      </c>
      <c r="O665" t="str">
        <f>IF(Coffee_Orders[[#This Row],[Roast Type]]="M","Medium",IF(Coffee_Orders[[#This Row],[Roast Type]]="L","Light",IF(Coffee_Orders[[#This Row],[Roast Type]]="D","Dark")))</f>
        <v>Medium</v>
      </c>
      <c r="P665" t="str">
        <f>_xlfn.XLOOKUP(Coffee_Orders[[#This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20"/>
        <v>72.900000000000006</v>
      </c>
      <c r="N666" t="str">
        <f t="shared" si="21"/>
        <v>Excelsa</v>
      </c>
      <c r="O666" t="str">
        <f>IF(Coffee_Orders[[#This Row],[Roast Type]]="M","Medium",IF(Coffee_Orders[[#This Row],[Roast Type]]="L","Light",IF(Coffee_Orders[[#This Row],[Roast Type]]="D","Dark")))</f>
        <v>Dark</v>
      </c>
      <c r="P666" t="str">
        <f>_xlfn.XLOOKUP(Coffee_Orders[[#This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20"/>
        <v>7.77</v>
      </c>
      <c r="N667" t="str">
        <f t="shared" si="21"/>
        <v>Libercia</v>
      </c>
      <c r="O667" t="str">
        <f>IF(Coffee_Orders[[#This Row],[Roast Type]]="M","Medium",IF(Coffee_Orders[[#This Row],[Roast Type]]="L","Light",IF(Coffee_Orders[[#This Row],[Roast Type]]="D","Dark")))</f>
        <v>Dark</v>
      </c>
      <c r="P667" t="str">
        <f>_xlfn.XLOOKUP(Coffee_Orders[[#This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20"/>
        <v>91.539999999999992</v>
      </c>
      <c r="N668" t="str">
        <f t="shared" si="21"/>
        <v>Arabica</v>
      </c>
      <c r="O668" t="str">
        <f>IF(Coffee_Orders[[#This Row],[Roast Type]]="M","Medium",IF(Coffee_Orders[[#This Row],[Roast Type]]="L","Light",IF(Coffee_Orders[[#This Row],[Roast Type]]="D","Dark")))</f>
        <v>Dark</v>
      </c>
      <c r="P668" t="str">
        <f>_xlfn.XLOOKUP(Coffee_Orders[[#This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20"/>
        <v>59.699999999999996</v>
      </c>
      <c r="N669" t="str">
        <f t="shared" si="21"/>
        <v>Arabica</v>
      </c>
      <c r="O669" t="str">
        <f>IF(Coffee_Orders[[#This Row],[Roast Type]]="M","Medium",IF(Coffee_Orders[[#This Row],[Roast Type]]="L","Light",IF(Coffee_Orders[[#This Row],[Roast Type]]="D","Dark")))</f>
        <v>Dark</v>
      </c>
      <c r="P669" t="str">
        <f>_xlfn.XLOOKUP(Coffee_Orders[[#This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20"/>
        <v>137.42499999999998</v>
      </c>
      <c r="N670" t="str">
        <f t="shared" si="21"/>
        <v>Robusta</v>
      </c>
      <c r="O670" t="str">
        <f>IF(Coffee_Orders[[#This Row],[Roast Type]]="M","Medium",IF(Coffee_Orders[[#This Row],[Roast Type]]="L","Light",IF(Coffee_Orders[[#This Row],[Roast Type]]="D","Dark")))</f>
        <v>Light</v>
      </c>
      <c r="P670" t="str">
        <f>_xlfn.XLOOKUP(Coffee_Orders[[#This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20"/>
        <v>66.929999999999993</v>
      </c>
      <c r="N671" t="str">
        <f t="shared" si="21"/>
        <v>Libercia</v>
      </c>
      <c r="O671" t="str">
        <f>IF(Coffee_Orders[[#This Row],[Roast Type]]="M","Medium",IF(Coffee_Orders[[#This Row],[Roast Type]]="L","Light",IF(Coffee_Orders[[#This Row],[Roast Type]]="D","Dark")))</f>
        <v>Medium</v>
      </c>
      <c r="P671" t="str">
        <f>_xlfn.XLOOKUP(Coffee_Orders[[#This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20"/>
        <v>13.095000000000001</v>
      </c>
      <c r="N672" t="str">
        <f t="shared" si="21"/>
        <v>Libercia</v>
      </c>
      <c r="O672" t="str">
        <f>IF(Coffee_Orders[[#This Row],[Roast Type]]="M","Medium",IF(Coffee_Orders[[#This Row],[Roast Type]]="L","Light",IF(Coffee_Orders[[#This Row],[Roast Type]]="D","Dark")))</f>
        <v>Medium</v>
      </c>
      <c r="P672" t="str">
        <f>_xlfn.XLOOKUP(Coffee_Orders[[#This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20"/>
        <v>59.75</v>
      </c>
      <c r="N673" t="str">
        <f t="shared" si="21"/>
        <v>Robusta</v>
      </c>
      <c r="O673" t="str">
        <f>IF(Coffee_Orders[[#This Row],[Roast Type]]="M","Medium",IF(Coffee_Orders[[#This Row],[Roast Type]]="L","Light",IF(Coffee_Orders[[#This Row],[Roast Type]]="D","Dark")))</f>
        <v>Light</v>
      </c>
      <c r="P673" t="str">
        <f>_xlfn.XLOOKUP(Coffee_Orders[[#This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20"/>
        <v>43.650000000000006</v>
      </c>
      <c r="N674" t="str">
        <f t="shared" si="21"/>
        <v>Libercia</v>
      </c>
      <c r="O674" t="str">
        <f>IF(Coffee_Orders[[#This Row],[Roast Type]]="M","Medium",IF(Coffee_Orders[[#This Row],[Roast Type]]="L","Light",IF(Coffee_Orders[[#This Row],[Roast Type]]="D","Dark")))</f>
        <v>Medium</v>
      </c>
      <c r="P674" t="str">
        <f>_xlfn.XLOOKUP(Coffee_Orders[[#This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20"/>
        <v>82.5</v>
      </c>
      <c r="N675" t="str">
        <f t="shared" si="21"/>
        <v>Excelsa</v>
      </c>
      <c r="O675" t="str">
        <f>IF(Coffee_Orders[[#This Row],[Roast Type]]="M","Medium",IF(Coffee_Orders[[#This Row],[Roast Type]]="L","Light",IF(Coffee_Orders[[#This Row],[Roast Type]]="D","Dark")))</f>
        <v>Medium</v>
      </c>
      <c r="P675" t="str">
        <f>_xlfn.XLOOKUP(Coffee_Orders[[#This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20"/>
        <v>178.70999999999998</v>
      </c>
      <c r="N676" t="str">
        <f t="shared" si="21"/>
        <v>Arabica</v>
      </c>
      <c r="O676" t="str">
        <f>IF(Coffee_Orders[[#This Row],[Roast Type]]="M","Medium",IF(Coffee_Orders[[#This Row],[Roast Type]]="L","Light",IF(Coffee_Orders[[#This Row],[Roast Type]]="D","Dark")))</f>
        <v>Light</v>
      </c>
      <c r="P676" t="str">
        <f>_xlfn.XLOOKUP(Coffee_Orders[[#This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20"/>
        <v>119.13999999999999</v>
      </c>
      <c r="N677" t="str">
        <f t="shared" si="21"/>
        <v>Libercia</v>
      </c>
      <c r="O677" t="str">
        <f>IF(Coffee_Orders[[#This Row],[Roast Type]]="M","Medium",IF(Coffee_Orders[[#This Row],[Roast Type]]="L","Light",IF(Coffee_Orders[[#This Row],[Roast Type]]="D","Dark")))</f>
        <v>Dark</v>
      </c>
      <c r="P677" t="str">
        <f>_xlfn.XLOOKUP(Coffee_Orders[[#This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20"/>
        <v>47.55</v>
      </c>
      <c r="N678" t="str">
        <f t="shared" si="21"/>
        <v>Libercia</v>
      </c>
      <c r="O678" t="str">
        <f>IF(Coffee_Orders[[#This Row],[Roast Type]]="M","Medium",IF(Coffee_Orders[[#This Row],[Roast Type]]="L","Light",IF(Coffee_Orders[[#This Row],[Roast Type]]="D","Dark")))</f>
        <v>Light</v>
      </c>
      <c r="P678" t="str">
        <f>_xlfn.XLOOKUP(Coffee_Orders[[#This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20"/>
        <v>43.650000000000006</v>
      </c>
      <c r="N679" t="str">
        <f t="shared" si="21"/>
        <v>Libercia</v>
      </c>
      <c r="O679" t="str">
        <f>IF(Coffee_Orders[[#This Row],[Roast Type]]="M","Medium",IF(Coffee_Orders[[#This Row],[Roast Type]]="L","Light",IF(Coffee_Orders[[#This Row],[Roast Type]]="D","Dark")))</f>
        <v>Medium</v>
      </c>
      <c r="P679" t="str">
        <f>_xlfn.XLOOKUP(Coffee_Orders[[#This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20"/>
        <v>178.70999999999998</v>
      </c>
      <c r="N680" t="str">
        <f t="shared" si="21"/>
        <v>Arabica</v>
      </c>
      <c r="O680" t="str">
        <f>IF(Coffee_Orders[[#This Row],[Roast Type]]="M","Medium",IF(Coffee_Orders[[#This Row],[Roast Type]]="L","Light",IF(Coffee_Orders[[#This Row],[Roast Type]]="D","Dark")))</f>
        <v>Light</v>
      </c>
      <c r="P680" t="str">
        <f>_xlfn.XLOOKUP(Coffee_Orders[[#This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20"/>
        <v>27.484999999999996</v>
      </c>
      <c r="N681" t="str">
        <f t="shared" si="21"/>
        <v>Robusta</v>
      </c>
      <c r="O681" t="str">
        <f>IF(Coffee_Orders[[#This Row],[Roast Type]]="M","Medium",IF(Coffee_Orders[[#This Row],[Roast Type]]="L","Light",IF(Coffee_Orders[[#This Row],[Roast Type]]="D","Dark")))</f>
        <v>Light</v>
      </c>
      <c r="P681" t="str">
        <f>_xlfn.XLOOKUP(Coffee_Orders[[#This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20"/>
        <v>56.25</v>
      </c>
      <c r="N682" t="str">
        <f t="shared" si="21"/>
        <v>Arabica</v>
      </c>
      <c r="O682" t="str">
        <f>IF(Coffee_Orders[[#This Row],[Roast Type]]="M","Medium",IF(Coffee_Orders[[#This Row],[Roast Type]]="L","Light",IF(Coffee_Orders[[#This Row],[Roast Type]]="D","Dark")))</f>
        <v>Medium</v>
      </c>
      <c r="P682" t="str">
        <f>_xlfn.XLOOKUP(Coffee_Orders[[#This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20"/>
        <v>9.51</v>
      </c>
      <c r="N683" t="str">
        <f t="shared" si="21"/>
        <v>Libercia</v>
      </c>
      <c r="O683" t="str">
        <f>IF(Coffee_Orders[[#This Row],[Roast Type]]="M","Medium",IF(Coffee_Orders[[#This Row],[Roast Type]]="L","Light",IF(Coffee_Orders[[#This Row],[Roast Type]]="D","Dark")))</f>
        <v>Light</v>
      </c>
      <c r="P683" t="str">
        <f>_xlfn.XLOOKUP(Coffee_Orders[[#This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20"/>
        <v>8.25</v>
      </c>
      <c r="N684" t="str">
        <f t="shared" si="21"/>
        <v>Excelsa</v>
      </c>
      <c r="O684" t="str">
        <f>IF(Coffee_Orders[[#This Row],[Roast Type]]="M","Medium",IF(Coffee_Orders[[#This Row],[Roast Type]]="L","Light",IF(Coffee_Orders[[#This Row],[Roast Type]]="D","Dark")))</f>
        <v>Medium</v>
      </c>
      <c r="P684" t="str">
        <f>_xlfn.XLOOKUP(Coffee_Orders[[#This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20"/>
        <v>46.62</v>
      </c>
      <c r="N685" t="str">
        <f t="shared" si="21"/>
        <v>Libercia</v>
      </c>
      <c r="O685" t="str">
        <f>IF(Coffee_Orders[[#This Row],[Roast Type]]="M","Medium",IF(Coffee_Orders[[#This Row],[Roast Type]]="L","Light",IF(Coffee_Orders[[#This Row],[Roast Type]]="D","Dark")))</f>
        <v>Dark</v>
      </c>
      <c r="P685" t="str">
        <f>_xlfn.XLOOKUP(Coffee_Orders[[#This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20"/>
        <v>71.699999999999989</v>
      </c>
      <c r="N686" t="str">
        <f t="shared" si="21"/>
        <v>Robusta</v>
      </c>
      <c r="O686" t="str">
        <f>IF(Coffee_Orders[[#This Row],[Roast Type]]="M","Medium",IF(Coffee_Orders[[#This Row],[Roast Type]]="L","Light",IF(Coffee_Orders[[#This Row],[Roast Type]]="D","Dark")))</f>
        <v>Light</v>
      </c>
      <c r="P686" t="str">
        <f>_xlfn.XLOOKUP(Coffee_Orders[[#This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20"/>
        <v>72.91</v>
      </c>
      <c r="N687" t="str">
        <f t="shared" si="21"/>
        <v>Libercia</v>
      </c>
      <c r="O687" t="str">
        <f>IF(Coffee_Orders[[#This Row],[Roast Type]]="M","Medium",IF(Coffee_Orders[[#This Row],[Roast Type]]="L","Light",IF(Coffee_Orders[[#This Row],[Roast Type]]="D","Dark")))</f>
        <v>Light</v>
      </c>
      <c r="P687" t="str">
        <f>_xlfn.XLOOKUP(Coffee_Orders[[#This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20"/>
        <v>8.0549999999999997</v>
      </c>
      <c r="N688" t="str">
        <f t="shared" si="21"/>
        <v>Robusta</v>
      </c>
      <c r="O688" t="str">
        <f>IF(Coffee_Orders[[#This Row],[Roast Type]]="M","Medium",IF(Coffee_Orders[[#This Row],[Roast Type]]="L","Light",IF(Coffee_Orders[[#This Row],[Roast Type]]="D","Dark")))</f>
        <v>Dark</v>
      </c>
      <c r="P688" t="str">
        <f>_xlfn.XLOOKUP(Coffee_Orders[[#This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20"/>
        <v>16.5</v>
      </c>
      <c r="N689" t="str">
        <f t="shared" si="21"/>
        <v>Excelsa</v>
      </c>
      <c r="O689" t="str">
        <f>IF(Coffee_Orders[[#This Row],[Roast Type]]="M","Medium",IF(Coffee_Orders[[#This Row],[Roast Type]]="L","Light",IF(Coffee_Orders[[#This Row],[Roast Type]]="D","Dark")))</f>
        <v>Medium</v>
      </c>
      <c r="P689" t="str">
        <f>_xlfn.XLOOKUP(Coffee_Orders[[#This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20"/>
        <v>64.75</v>
      </c>
      <c r="N690" t="str">
        <f t="shared" si="21"/>
        <v>Arabica</v>
      </c>
      <c r="O690" t="str">
        <f>IF(Coffee_Orders[[#This Row],[Roast Type]]="M","Medium",IF(Coffee_Orders[[#This Row],[Roast Type]]="L","Light",IF(Coffee_Orders[[#This Row],[Roast Type]]="D","Dark")))</f>
        <v>Light</v>
      </c>
      <c r="P690" t="str">
        <f>_xlfn.XLOOKUP(Coffee_Orders[[#This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20"/>
        <v>33.75</v>
      </c>
      <c r="N691" t="str">
        <f t="shared" si="21"/>
        <v>Arabica</v>
      </c>
      <c r="O691" t="str">
        <f>IF(Coffee_Orders[[#This Row],[Roast Type]]="M","Medium",IF(Coffee_Orders[[#This Row],[Roast Type]]="L","Light",IF(Coffee_Orders[[#This Row],[Roast Type]]="D","Dark")))</f>
        <v>Medium</v>
      </c>
      <c r="P691" t="str">
        <f>_xlfn.XLOOKUP(Coffee_Orders[[#This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20"/>
        <v>178.70999999999998</v>
      </c>
      <c r="N692" t="str">
        <f t="shared" si="21"/>
        <v>Libercia</v>
      </c>
      <c r="O692" t="str">
        <f>IF(Coffee_Orders[[#This Row],[Roast Type]]="M","Medium",IF(Coffee_Orders[[#This Row],[Roast Type]]="L","Light",IF(Coffee_Orders[[#This Row],[Roast Type]]="D","Dark")))</f>
        <v>Dark</v>
      </c>
      <c r="P692" t="str">
        <f>_xlfn.XLOOKUP(Coffee_Orders[[#This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20"/>
        <v>22.5</v>
      </c>
      <c r="N693" t="str">
        <f t="shared" si="21"/>
        <v>Arabica</v>
      </c>
      <c r="O693" t="str">
        <f>IF(Coffee_Orders[[#This Row],[Roast Type]]="M","Medium",IF(Coffee_Orders[[#This Row],[Roast Type]]="L","Light",IF(Coffee_Orders[[#This Row],[Roast Type]]="D","Dark")))</f>
        <v>Medium</v>
      </c>
      <c r="P693" t="str">
        <f>_xlfn.XLOOKUP(Coffee_Orders[[#This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20"/>
        <v>12.95</v>
      </c>
      <c r="N694" t="str">
        <f t="shared" si="21"/>
        <v>Libercia</v>
      </c>
      <c r="O694" t="str">
        <f>IF(Coffee_Orders[[#This Row],[Roast Type]]="M","Medium",IF(Coffee_Orders[[#This Row],[Roast Type]]="L","Light",IF(Coffee_Orders[[#This Row],[Roast Type]]="D","Dark")))</f>
        <v>Dark</v>
      </c>
      <c r="P694" t="str">
        <f>_xlfn.XLOOKUP(Coffee_Orders[[#This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20"/>
        <v>51.749999999999993</v>
      </c>
      <c r="N695" t="str">
        <f t="shared" si="21"/>
        <v>Arabica</v>
      </c>
      <c r="O695" t="str">
        <f>IF(Coffee_Orders[[#This Row],[Roast Type]]="M","Medium",IF(Coffee_Orders[[#This Row],[Roast Type]]="L","Light",IF(Coffee_Orders[[#This Row],[Roast Type]]="D","Dark")))</f>
        <v>Medium</v>
      </c>
      <c r="P695" t="str">
        <f>_xlfn.XLOOKUP(Coffee_Orders[[#This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20"/>
        <v>36.450000000000003</v>
      </c>
      <c r="N696" t="str">
        <f t="shared" si="21"/>
        <v>Excelsa</v>
      </c>
      <c r="O696" t="str">
        <f>IF(Coffee_Orders[[#This Row],[Roast Type]]="M","Medium",IF(Coffee_Orders[[#This Row],[Roast Type]]="L","Light",IF(Coffee_Orders[[#This Row],[Roast Type]]="D","Dark")))</f>
        <v>Dark</v>
      </c>
      <c r="P696" t="str">
        <f>_xlfn.XLOOKUP(Coffee_Orders[[#This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20"/>
        <v>182.27499999999998</v>
      </c>
      <c r="N697" t="str">
        <f t="shared" si="21"/>
        <v>Libercia</v>
      </c>
      <c r="O697" t="str">
        <f>IF(Coffee_Orders[[#This Row],[Roast Type]]="M","Medium",IF(Coffee_Orders[[#This Row],[Roast Type]]="L","Light",IF(Coffee_Orders[[#This Row],[Roast Type]]="D","Dark")))</f>
        <v>Light</v>
      </c>
      <c r="P697" t="str">
        <f>_xlfn.XLOOKUP(Coffee_Orders[[#This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20"/>
        <v>31.08</v>
      </c>
      <c r="N698" t="str">
        <f t="shared" si="21"/>
        <v>Libercia</v>
      </c>
      <c r="O698" t="str">
        <f>IF(Coffee_Orders[[#This Row],[Roast Type]]="M","Medium",IF(Coffee_Orders[[#This Row],[Roast Type]]="L","Light",IF(Coffee_Orders[[#This Row],[Roast Type]]="D","Dark")))</f>
        <v>Dark</v>
      </c>
      <c r="P698" t="str">
        <f>_xlfn.XLOOKUP(Coffee_Orders[[#This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20"/>
        <v>20.25</v>
      </c>
      <c r="N699" t="str">
        <f t="shared" si="21"/>
        <v>Arabica</v>
      </c>
      <c r="O699" t="str">
        <f>IF(Coffee_Orders[[#This Row],[Roast Type]]="M","Medium",IF(Coffee_Orders[[#This Row],[Roast Type]]="L","Light",IF(Coffee_Orders[[#This Row],[Roast Type]]="D","Dark")))</f>
        <v>Medium</v>
      </c>
      <c r="P699" t="str">
        <f>_xlfn.XLOOKUP(Coffee_Orders[[#This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20"/>
        <v>25.9</v>
      </c>
      <c r="N700" t="str">
        <f t="shared" si="21"/>
        <v>Libercia</v>
      </c>
      <c r="O700" t="str">
        <f>IF(Coffee_Orders[[#This Row],[Roast Type]]="M","Medium",IF(Coffee_Orders[[#This Row],[Roast Type]]="L","Light",IF(Coffee_Orders[[#This Row],[Roast Type]]="D","Dark")))</f>
        <v>Dark</v>
      </c>
      <c r="P700" t="str">
        <f>_xlfn.XLOOKUP(Coffee_Orders[[#This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20"/>
        <v>23.88</v>
      </c>
      <c r="N701" t="str">
        <f t="shared" si="21"/>
        <v>Arabica</v>
      </c>
      <c r="O701" t="str">
        <f>IF(Coffee_Orders[[#This Row],[Roast Type]]="M","Medium",IF(Coffee_Orders[[#This Row],[Roast Type]]="L","Light",IF(Coffee_Orders[[#This Row],[Roast Type]]="D","Dark")))</f>
        <v>Dark</v>
      </c>
      <c r="P701" t="str">
        <f>_xlfn.XLOOKUP(Coffee_Orders[[#This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20"/>
        <v>19.02</v>
      </c>
      <c r="N702" t="str">
        <f t="shared" si="21"/>
        <v>Libercia</v>
      </c>
      <c r="O702" t="str">
        <f>IF(Coffee_Orders[[#This Row],[Roast Type]]="M","Medium",IF(Coffee_Orders[[#This Row],[Roast Type]]="L","Light",IF(Coffee_Orders[[#This Row],[Roast Type]]="D","Dark")))</f>
        <v>Light</v>
      </c>
      <c r="P702" t="str">
        <f>_xlfn.XLOOKUP(Coffee_Orders[[#This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20"/>
        <v>29.849999999999998</v>
      </c>
      <c r="N703" t="str">
        <f t="shared" si="21"/>
        <v>Arabica</v>
      </c>
      <c r="O703" t="str">
        <f>IF(Coffee_Orders[[#This Row],[Roast Type]]="M","Medium",IF(Coffee_Orders[[#This Row],[Roast Type]]="L","Light",IF(Coffee_Orders[[#This Row],[Roast Type]]="D","Dark")))</f>
        <v>Dark</v>
      </c>
      <c r="P703" t="str">
        <f>_xlfn.XLOOKUP(Coffee_Orders[[#This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20"/>
        <v>7.77</v>
      </c>
      <c r="N704" t="str">
        <f t="shared" si="21"/>
        <v>Arabica</v>
      </c>
      <c r="O704" t="str">
        <f>IF(Coffee_Orders[[#This Row],[Roast Type]]="M","Medium",IF(Coffee_Orders[[#This Row],[Roast Type]]="L","Light",IF(Coffee_Orders[[#This Row],[Roast Type]]="D","Dark")))</f>
        <v>Light</v>
      </c>
      <c r="P704" t="str">
        <f>_xlfn.XLOOKUP(Coffee_Orders[[#This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20"/>
        <v>119.13999999999999</v>
      </c>
      <c r="N705" t="str">
        <f t="shared" si="21"/>
        <v>Libercia</v>
      </c>
      <c r="O705" t="str">
        <f>IF(Coffee_Orders[[#This Row],[Roast Type]]="M","Medium",IF(Coffee_Orders[[#This Row],[Roast Type]]="L","Light",IF(Coffee_Orders[[#This Row],[Roast Type]]="D","Dark")))</f>
        <v>Dark</v>
      </c>
      <c r="P705" t="str">
        <f>_xlfn.XLOOKUP(Coffee_Orders[[#This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20"/>
        <v>21.87</v>
      </c>
      <c r="N706" t="str">
        <f t="shared" si="21"/>
        <v>Excelsa</v>
      </c>
      <c r="O706" t="str">
        <f>IF(Coffee_Orders[[#This Row],[Roast Type]]="M","Medium",IF(Coffee_Orders[[#This Row],[Roast Type]]="L","Light",IF(Coffee_Orders[[#This Row],[Roast Type]]="D","Dark")))</f>
        <v>Dark</v>
      </c>
      <c r="P706" t="str">
        <f>_xlfn.XLOOKUP(Coffee_Orders[[#This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22">L707*E707</f>
        <v>17.82</v>
      </c>
      <c r="N707" t="str">
        <f t="shared" ref="N707:N770" si="23">IF(I707="Rob","Robusta",IF(I707="Exc","Excelsa",IF(I707="Ara","Arabica",IF(I707="Lib","Libercia",""))))</f>
        <v>Excelsa</v>
      </c>
      <c r="O707" t="str">
        <f>IF(Coffee_Orders[[#This Row],[Roast Type]]="M","Medium",IF(Coffee_Orders[[#This Row],[Roast Type]]="L","Light",IF(Coffee_Orders[[#This Row],[Roast Type]]="D","Dark")))</f>
        <v>Light</v>
      </c>
      <c r="P707" t="str">
        <f>_xlfn.XLOOKUP(Coffee_Orders[[#This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22"/>
        <v>12.375</v>
      </c>
      <c r="N708" t="str">
        <f t="shared" si="23"/>
        <v>Excelsa</v>
      </c>
      <c r="O708" t="str">
        <f>IF(Coffee_Orders[[#This Row],[Roast Type]]="M","Medium",IF(Coffee_Orders[[#This Row],[Roast Type]]="L","Light",IF(Coffee_Orders[[#This Row],[Roast Type]]="D","Dark")))</f>
        <v>Medium</v>
      </c>
      <c r="P708" t="str">
        <f>_xlfn.XLOOKUP(Coffee_Orders[[#This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22"/>
        <v>25.9</v>
      </c>
      <c r="N709" t="str">
        <f t="shared" si="23"/>
        <v>Libercia</v>
      </c>
      <c r="O709" t="str">
        <f>IF(Coffee_Orders[[#This Row],[Roast Type]]="M","Medium",IF(Coffee_Orders[[#This Row],[Roast Type]]="L","Light",IF(Coffee_Orders[[#This Row],[Roast Type]]="D","Dark")))</f>
        <v>Dark</v>
      </c>
      <c r="P709" t="str">
        <f>_xlfn.XLOOKUP(Coffee_Orders[[#This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22"/>
        <v>13.5</v>
      </c>
      <c r="N710" t="str">
        <f t="shared" si="23"/>
        <v>Arabica</v>
      </c>
      <c r="O710" t="str">
        <f>IF(Coffee_Orders[[#This Row],[Roast Type]]="M","Medium",IF(Coffee_Orders[[#This Row],[Roast Type]]="L","Light",IF(Coffee_Orders[[#This Row],[Roast Type]]="D","Dark")))</f>
        <v>Medium</v>
      </c>
      <c r="P710" t="str">
        <f>_xlfn.XLOOKUP(Coffee_Orders[[#This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22"/>
        <v>17.82</v>
      </c>
      <c r="N711" t="str">
        <f t="shared" si="23"/>
        <v>Excelsa</v>
      </c>
      <c r="O711" t="str">
        <f>IF(Coffee_Orders[[#This Row],[Roast Type]]="M","Medium",IF(Coffee_Orders[[#This Row],[Roast Type]]="L","Light",IF(Coffee_Orders[[#This Row],[Roast Type]]="D","Dark")))</f>
        <v>Light</v>
      </c>
      <c r="P711" t="str">
        <f>_xlfn.XLOOKUP(Coffee_Orders[[#This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22"/>
        <v>24.75</v>
      </c>
      <c r="N712" t="str">
        <f t="shared" si="23"/>
        <v>Excelsa</v>
      </c>
      <c r="O712" t="str">
        <f>IF(Coffee_Orders[[#This Row],[Roast Type]]="M","Medium",IF(Coffee_Orders[[#This Row],[Roast Type]]="L","Light",IF(Coffee_Orders[[#This Row],[Roast Type]]="D","Dark")))</f>
        <v>Medium</v>
      </c>
      <c r="P712" t="str">
        <f>_xlfn.XLOOKUP(Coffee_Orders[[#This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22"/>
        <v>17.91</v>
      </c>
      <c r="N713" t="str">
        <f t="shared" si="23"/>
        <v>Robusta</v>
      </c>
      <c r="O713" t="str">
        <f>IF(Coffee_Orders[[#This Row],[Roast Type]]="M","Medium",IF(Coffee_Orders[[#This Row],[Roast Type]]="L","Light",IF(Coffee_Orders[[#This Row],[Roast Type]]="D","Dark")))</f>
        <v>Medium</v>
      </c>
      <c r="P713" t="str">
        <f>_xlfn.XLOOKUP(Coffee_Orders[[#This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22"/>
        <v>16.5</v>
      </c>
      <c r="N714" t="str">
        <f t="shared" si="23"/>
        <v>Excelsa</v>
      </c>
      <c r="O714" t="str">
        <f>IF(Coffee_Orders[[#This Row],[Roast Type]]="M","Medium",IF(Coffee_Orders[[#This Row],[Roast Type]]="L","Light",IF(Coffee_Orders[[#This Row],[Roast Type]]="D","Dark")))</f>
        <v>Medium</v>
      </c>
      <c r="P714" t="str">
        <f>_xlfn.XLOOKUP(Coffee_Orders[[#This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22"/>
        <v>2.9849999999999999</v>
      </c>
      <c r="N715" t="str">
        <f t="shared" si="23"/>
        <v>Robusta</v>
      </c>
      <c r="O715" t="str">
        <f>IF(Coffee_Orders[[#This Row],[Roast Type]]="M","Medium",IF(Coffee_Orders[[#This Row],[Roast Type]]="L","Light",IF(Coffee_Orders[[#This Row],[Roast Type]]="D","Dark")))</f>
        <v>Medium</v>
      </c>
      <c r="P715" t="str">
        <f>_xlfn.XLOOKUP(Coffee_Orders[[#This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22"/>
        <v>14.58</v>
      </c>
      <c r="N716" t="str">
        <f t="shared" si="23"/>
        <v>Excelsa</v>
      </c>
      <c r="O716" t="str">
        <f>IF(Coffee_Orders[[#This Row],[Roast Type]]="M","Medium",IF(Coffee_Orders[[#This Row],[Roast Type]]="L","Light",IF(Coffee_Orders[[#This Row],[Roast Type]]="D","Dark")))</f>
        <v>Dark</v>
      </c>
      <c r="P716" t="str">
        <f>_xlfn.XLOOKUP(Coffee_Orders[[#This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22"/>
        <v>89.1</v>
      </c>
      <c r="N717" t="str">
        <f t="shared" si="23"/>
        <v>Excelsa</v>
      </c>
      <c r="O717" t="str">
        <f>IF(Coffee_Orders[[#This Row],[Roast Type]]="M","Medium",IF(Coffee_Orders[[#This Row],[Roast Type]]="L","Light",IF(Coffee_Orders[[#This Row],[Roast Type]]="D","Dark")))</f>
        <v>Light</v>
      </c>
      <c r="P717" t="str">
        <f>_xlfn.XLOOKUP(Coffee_Orders[[#This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22"/>
        <v>35.849999999999994</v>
      </c>
      <c r="N718" t="str">
        <f t="shared" si="23"/>
        <v>Robusta</v>
      </c>
      <c r="O718" t="str">
        <f>IF(Coffee_Orders[[#This Row],[Roast Type]]="M","Medium",IF(Coffee_Orders[[#This Row],[Roast Type]]="L","Light",IF(Coffee_Orders[[#This Row],[Roast Type]]="D","Dark")))</f>
        <v>Light</v>
      </c>
      <c r="P718" t="str">
        <f>_xlfn.XLOOKUP(Coffee_Orders[[#This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22"/>
        <v>68.655000000000001</v>
      </c>
      <c r="N719" t="str">
        <f t="shared" si="23"/>
        <v>Arabica</v>
      </c>
      <c r="O719" t="str">
        <f>IF(Coffee_Orders[[#This Row],[Roast Type]]="M","Medium",IF(Coffee_Orders[[#This Row],[Roast Type]]="L","Light",IF(Coffee_Orders[[#This Row],[Roast Type]]="D","Dark")))</f>
        <v>Dark</v>
      </c>
      <c r="P719" t="str">
        <f>_xlfn.XLOOKUP(Coffee_Orders[[#This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22"/>
        <v>38.849999999999994</v>
      </c>
      <c r="N720" t="str">
        <f t="shared" si="23"/>
        <v>Libercia</v>
      </c>
      <c r="O720" t="str">
        <f>IF(Coffee_Orders[[#This Row],[Roast Type]]="M","Medium",IF(Coffee_Orders[[#This Row],[Roast Type]]="L","Light",IF(Coffee_Orders[[#This Row],[Roast Type]]="D","Dark")))</f>
        <v>Dark</v>
      </c>
      <c r="P720" t="str">
        <f>_xlfn.XLOOKUP(Coffee_Orders[[#This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22"/>
        <v>79.25</v>
      </c>
      <c r="N721" t="str">
        <f t="shared" si="23"/>
        <v>Libercia</v>
      </c>
      <c r="O721" t="str">
        <f>IF(Coffee_Orders[[#This Row],[Roast Type]]="M","Medium",IF(Coffee_Orders[[#This Row],[Roast Type]]="L","Light",IF(Coffee_Orders[[#This Row],[Roast Type]]="D","Dark")))</f>
        <v>Light</v>
      </c>
      <c r="P721" t="str">
        <f>_xlfn.XLOOKUP(Coffee_Orders[[#This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22"/>
        <v>36.450000000000003</v>
      </c>
      <c r="N722" t="str">
        <f t="shared" si="23"/>
        <v>Excelsa</v>
      </c>
      <c r="O722" t="str">
        <f>IF(Coffee_Orders[[#This Row],[Roast Type]]="M","Medium",IF(Coffee_Orders[[#This Row],[Roast Type]]="L","Light",IF(Coffee_Orders[[#This Row],[Roast Type]]="D","Dark")))</f>
        <v>Dark</v>
      </c>
      <c r="P722" t="str">
        <f>_xlfn.XLOOKUP(Coffee_Orders[[#This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22"/>
        <v>8.9550000000000001</v>
      </c>
      <c r="N723" t="str">
        <f t="shared" si="23"/>
        <v>Robusta</v>
      </c>
      <c r="O723" t="str">
        <f>IF(Coffee_Orders[[#This Row],[Roast Type]]="M","Medium",IF(Coffee_Orders[[#This Row],[Roast Type]]="L","Light",IF(Coffee_Orders[[#This Row],[Roast Type]]="D","Dark")))</f>
        <v>Medium</v>
      </c>
      <c r="P723" t="str">
        <f>_xlfn.XLOOKUP(Coffee_Orders[[#This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22"/>
        <v>24.3</v>
      </c>
      <c r="N724" t="str">
        <f t="shared" si="23"/>
        <v>Excelsa</v>
      </c>
      <c r="O724" t="str">
        <f>IF(Coffee_Orders[[#This Row],[Roast Type]]="M","Medium",IF(Coffee_Orders[[#This Row],[Roast Type]]="L","Light",IF(Coffee_Orders[[#This Row],[Roast Type]]="D","Dark")))</f>
        <v>Dark</v>
      </c>
      <c r="P724" t="str">
        <f>_xlfn.XLOOKUP(Coffee_Orders[[#This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22"/>
        <v>63.249999999999993</v>
      </c>
      <c r="N725" t="str">
        <f t="shared" si="23"/>
        <v>Excelsa</v>
      </c>
      <c r="O725" t="str">
        <f>IF(Coffee_Orders[[#This Row],[Roast Type]]="M","Medium",IF(Coffee_Orders[[#This Row],[Roast Type]]="L","Light",IF(Coffee_Orders[[#This Row],[Roast Type]]="D","Dark")))</f>
        <v>Medium</v>
      </c>
      <c r="P725" t="str">
        <f>_xlfn.XLOOKUP(Coffee_Orders[[#This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22"/>
        <v>6.75</v>
      </c>
      <c r="N726" t="str">
        <f t="shared" si="23"/>
        <v>Arabica</v>
      </c>
      <c r="O726" t="str">
        <f>IF(Coffee_Orders[[#This Row],[Roast Type]]="M","Medium",IF(Coffee_Orders[[#This Row],[Roast Type]]="L","Light",IF(Coffee_Orders[[#This Row],[Roast Type]]="D","Dark")))</f>
        <v>Medium</v>
      </c>
      <c r="P726" t="str">
        <f>_xlfn.XLOOKUP(Coffee_Orders[[#This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22"/>
        <v>23.31</v>
      </c>
      <c r="N727" t="str">
        <f t="shared" si="23"/>
        <v>Arabica</v>
      </c>
      <c r="O727" t="str">
        <f>IF(Coffee_Orders[[#This Row],[Roast Type]]="M","Medium",IF(Coffee_Orders[[#This Row],[Roast Type]]="L","Light",IF(Coffee_Orders[[#This Row],[Roast Type]]="D","Dark")))</f>
        <v>Light</v>
      </c>
      <c r="P727" t="str">
        <f>_xlfn.XLOOKUP(Coffee_Orders[[#This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22"/>
        <v>145.82</v>
      </c>
      <c r="N728" t="str">
        <f t="shared" si="23"/>
        <v>Libercia</v>
      </c>
      <c r="O728" t="str">
        <f>IF(Coffee_Orders[[#This Row],[Roast Type]]="M","Medium",IF(Coffee_Orders[[#This Row],[Roast Type]]="L","Light",IF(Coffee_Orders[[#This Row],[Roast Type]]="D","Dark")))</f>
        <v>Light</v>
      </c>
      <c r="P728" t="str">
        <f>_xlfn.XLOOKUP(Coffee_Orders[[#This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22"/>
        <v>29.849999999999998</v>
      </c>
      <c r="N729" t="str">
        <f t="shared" si="23"/>
        <v>Robusta</v>
      </c>
      <c r="O729" t="str">
        <f>IF(Coffee_Orders[[#This Row],[Roast Type]]="M","Medium",IF(Coffee_Orders[[#This Row],[Roast Type]]="L","Light",IF(Coffee_Orders[[#This Row],[Roast Type]]="D","Dark")))</f>
        <v>Medium</v>
      </c>
      <c r="P729" t="str">
        <f>_xlfn.XLOOKUP(Coffee_Orders[[#This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22"/>
        <v>21.87</v>
      </c>
      <c r="N730" t="str">
        <f t="shared" si="23"/>
        <v>Excelsa</v>
      </c>
      <c r="O730" t="str">
        <f>IF(Coffee_Orders[[#This Row],[Roast Type]]="M","Medium",IF(Coffee_Orders[[#This Row],[Roast Type]]="L","Light",IF(Coffee_Orders[[#This Row],[Roast Type]]="D","Dark")))</f>
        <v>Dark</v>
      </c>
      <c r="P730" t="str">
        <f>_xlfn.XLOOKUP(Coffee_Orders[[#This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22"/>
        <v>4.3650000000000002</v>
      </c>
      <c r="N731" t="str">
        <f t="shared" si="23"/>
        <v>Libercia</v>
      </c>
      <c r="O731" t="str">
        <f>IF(Coffee_Orders[[#This Row],[Roast Type]]="M","Medium",IF(Coffee_Orders[[#This Row],[Roast Type]]="L","Light",IF(Coffee_Orders[[#This Row],[Roast Type]]="D","Dark")))</f>
        <v>Medium</v>
      </c>
      <c r="P731" t="str">
        <f>_xlfn.XLOOKUP(Coffee_Orders[[#This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22"/>
        <v>36.454999999999998</v>
      </c>
      <c r="N732" t="str">
        <f t="shared" si="23"/>
        <v>Libercia</v>
      </c>
      <c r="O732" t="str">
        <f>IF(Coffee_Orders[[#This Row],[Roast Type]]="M","Medium",IF(Coffee_Orders[[#This Row],[Roast Type]]="L","Light",IF(Coffee_Orders[[#This Row],[Roast Type]]="D","Dark")))</f>
        <v>Light</v>
      </c>
      <c r="P732" t="str">
        <f>_xlfn.XLOOKUP(Coffee_Orders[[#This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22"/>
        <v>15.54</v>
      </c>
      <c r="N733" t="str">
        <f t="shared" si="23"/>
        <v>Libercia</v>
      </c>
      <c r="O733" t="str">
        <f>IF(Coffee_Orders[[#This Row],[Roast Type]]="M","Medium",IF(Coffee_Orders[[#This Row],[Roast Type]]="L","Light",IF(Coffee_Orders[[#This Row],[Roast Type]]="D","Dark")))</f>
        <v>Dark</v>
      </c>
      <c r="P733" t="str">
        <f>_xlfn.XLOOKUP(Coffee_Orders[[#This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22"/>
        <v>8.91</v>
      </c>
      <c r="N734" t="str">
        <f t="shared" si="23"/>
        <v>Excelsa</v>
      </c>
      <c r="O734" t="str">
        <f>IF(Coffee_Orders[[#This Row],[Roast Type]]="M","Medium",IF(Coffee_Orders[[#This Row],[Roast Type]]="L","Light",IF(Coffee_Orders[[#This Row],[Roast Type]]="D","Dark")))</f>
        <v>Light</v>
      </c>
      <c r="P734" t="str">
        <f>_xlfn.XLOOKUP(Coffee_Orders[[#This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22"/>
        <v>100.39499999999998</v>
      </c>
      <c r="N735" t="str">
        <f t="shared" si="23"/>
        <v>Libercia</v>
      </c>
      <c r="O735" t="str">
        <f>IF(Coffee_Orders[[#This Row],[Roast Type]]="M","Medium",IF(Coffee_Orders[[#This Row],[Roast Type]]="L","Light",IF(Coffee_Orders[[#This Row],[Roast Type]]="D","Dark")))</f>
        <v>Medium</v>
      </c>
      <c r="P735" t="str">
        <f>_xlfn.XLOOKUP(Coffee_Orders[[#This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22"/>
        <v>13.424999999999997</v>
      </c>
      <c r="N736" t="str">
        <f t="shared" si="23"/>
        <v>Robusta</v>
      </c>
      <c r="O736" t="str">
        <f>IF(Coffee_Orders[[#This Row],[Roast Type]]="M","Medium",IF(Coffee_Orders[[#This Row],[Roast Type]]="L","Light",IF(Coffee_Orders[[#This Row],[Roast Type]]="D","Dark")))</f>
        <v>Dark</v>
      </c>
      <c r="P736" t="str">
        <f>_xlfn.XLOOKUP(Coffee_Orders[[#This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22"/>
        <v>21.87</v>
      </c>
      <c r="N737" t="str">
        <f t="shared" si="23"/>
        <v>Excelsa</v>
      </c>
      <c r="O737" t="str">
        <f>IF(Coffee_Orders[[#This Row],[Roast Type]]="M","Medium",IF(Coffee_Orders[[#This Row],[Roast Type]]="L","Light",IF(Coffee_Orders[[#This Row],[Roast Type]]="D","Dark")))</f>
        <v>Dark</v>
      </c>
      <c r="P737" t="str">
        <f>_xlfn.XLOOKUP(Coffee_Orders[[#This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22"/>
        <v>25.9</v>
      </c>
      <c r="N738" t="str">
        <f t="shared" si="23"/>
        <v>Libercia</v>
      </c>
      <c r="O738" t="str">
        <f>IF(Coffee_Orders[[#This Row],[Roast Type]]="M","Medium",IF(Coffee_Orders[[#This Row],[Roast Type]]="L","Light",IF(Coffee_Orders[[#This Row],[Roast Type]]="D","Dark")))</f>
        <v>Dark</v>
      </c>
      <c r="P738" t="str">
        <f>_xlfn.XLOOKUP(Coffee_Orders[[#This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22"/>
        <v>56.25</v>
      </c>
      <c r="N739" t="str">
        <f t="shared" si="23"/>
        <v>Arabica</v>
      </c>
      <c r="O739" t="str">
        <f>IF(Coffee_Orders[[#This Row],[Roast Type]]="M","Medium",IF(Coffee_Orders[[#This Row],[Roast Type]]="L","Light",IF(Coffee_Orders[[#This Row],[Roast Type]]="D","Dark")))</f>
        <v>Medium</v>
      </c>
      <c r="P739" t="str">
        <f>_xlfn.XLOOKUP(Coffee_Orders[[#This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22"/>
        <v>10.754999999999999</v>
      </c>
      <c r="N740" t="str">
        <f t="shared" si="23"/>
        <v>Robusta</v>
      </c>
      <c r="O740" t="str">
        <f>IF(Coffee_Orders[[#This Row],[Roast Type]]="M","Medium",IF(Coffee_Orders[[#This Row],[Roast Type]]="L","Light",IF(Coffee_Orders[[#This Row],[Roast Type]]="D","Dark")))</f>
        <v>Light</v>
      </c>
      <c r="P740" t="str">
        <f>_xlfn.XLOOKUP(Coffee_Orders[[#This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22"/>
        <v>18.225000000000001</v>
      </c>
      <c r="N741" t="str">
        <f t="shared" si="23"/>
        <v>Excelsa</v>
      </c>
      <c r="O741" t="str">
        <f>IF(Coffee_Orders[[#This Row],[Roast Type]]="M","Medium",IF(Coffee_Orders[[#This Row],[Roast Type]]="L","Light",IF(Coffee_Orders[[#This Row],[Roast Type]]="D","Dark")))</f>
        <v>Dark</v>
      </c>
      <c r="P741" t="str">
        <f>_xlfn.XLOOKUP(Coffee_Orders[[#This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22"/>
        <v>28.679999999999996</v>
      </c>
      <c r="N742" t="str">
        <f t="shared" si="23"/>
        <v>Robusta</v>
      </c>
      <c r="O742" t="str">
        <f>IF(Coffee_Orders[[#This Row],[Roast Type]]="M","Medium",IF(Coffee_Orders[[#This Row],[Roast Type]]="L","Light",IF(Coffee_Orders[[#This Row],[Roast Type]]="D","Dark")))</f>
        <v>Light</v>
      </c>
      <c r="P742" t="str">
        <f>_xlfn.XLOOKUP(Coffee_Orders[[#This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22"/>
        <v>8.73</v>
      </c>
      <c r="N743" t="str">
        <f t="shared" si="23"/>
        <v>Libercia</v>
      </c>
      <c r="O743" t="str">
        <f>IF(Coffee_Orders[[#This Row],[Roast Type]]="M","Medium",IF(Coffee_Orders[[#This Row],[Roast Type]]="L","Light",IF(Coffee_Orders[[#This Row],[Roast Type]]="D","Dark")))</f>
        <v>Medium</v>
      </c>
      <c r="P743" t="str">
        <f>_xlfn.XLOOKUP(Coffee_Orders[[#This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22"/>
        <v>58.2</v>
      </c>
      <c r="N744" t="str">
        <f t="shared" si="23"/>
        <v>Libercia</v>
      </c>
      <c r="O744" t="str">
        <f>IF(Coffee_Orders[[#This Row],[Roast Type]]="M","Medium",IF(Coffee_Orders[[#This Row],[Roast Type]]="L","Light",IF(Coffee_Orders[[#This Row],[Roast Type]]="D","Dark")))</f>
        <v>Medium</v>
      </c>
      <c r="P744" t="str">
        <f>_xlfn.XLOOKUP(Coffee_Orders[[#This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22"/>
        <v>17.91</v>
      </c>
      <c r="N745" t="str">
        <f t="shared" si="23"/>
        <v>Arabica</v>
      </c>
      <c r="O745" t="str">
        <f>IF(Coffee_Orders[[#This Row],[Roast Type]]="M","Medium",IF(Coffee_Orders[[#This Row],[Roast Type]]="L","Light",IF(Coffee_Orders[[#This Row],[Roast Type]]="D","Dark")))</f>
        <v>Dark</v>
      </c>
      <c r="P745" t="str">
        <f>_xlfn.XLOOKUP(Coffee_Orders[[#This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22"/>
        <v>17.91</v>
      </c>
      <c r="N746" t="str">
        <f t="shared" si="23"/>
        <v>Robusta</v>
      </c>
      <c r="O746" t="str">
        <f>IF(Coffee_Orders[[#This Row],[Roast Type]]="M","Medium",IF(Coffee_Orders[[#This Row],[Roast Type]]="L","Light",IF(Coffee_Orders[[#This Row],[Roast Type]]="D","Dark")))</f>
        <v>Medium</v>
      </c>
      <c r="P746" t="str">
        <f>_xlfn.XLOOKUP(Coffee_Orders[[#This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22"/>
        <v>14.58</v>
      </c>
      <c r="N747" t="str">
        <f t="shared" si="23"/>
        <v>Excelsa</v>
      </c>
      <c r="O747" t="str">
        <f>IF(Coffee_Orders[[#This Row],[Roast Type]]="M","Medium",IF(Coffee_Orders[[#This Row],[Roast Type]]="L","Light",IF(Coffee_Orders[[#This Row],[Roast Type]]="D","Dark")))</f>
        <v>Dark</v>
      </c>
      <c r="P747" t="str">
        <f>_xlfn.XLOOKUP(Coffee_Orders[[#This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22"/>
        <v>33.75</v>
      </c>
      <c r="N748" t="str">
        <f t="shared" si="23"/>
        <v>Arabica</v>
      </c>
      <c r="O748" t="str">
        <f>IF(Coffee_Orders[[#This Row],[Roast Type]]="M","Medium",IF(Coffee_Orders[[#This Row],[Roast Type]]="L","Light",IF(Coffee_Orders[[#This Row],[Roast Type]]="D","Dark")))</f>
        <v>Medium</v>
      </c>
      <c r="P748" t="str">
        <f>_xlfn.XLOOKUP(Coffee_Orders[[#This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22"/>
        <v>34.92</v>
      </c>
      <c r="N749" t="str">
        <f t="shared" si="23"/>
        <v>Libercia</v>
      </c>
      <c r="O749" t="str">
        <f>IF(Coffee_Orders[[#This Row],[Roast Type]]="M","Medium",IF(Coffee_Orders[[#This Row],[Roast Type]]="L","Light",IF(Coffee_Orders[[#This Row],[Roast Type]]="D","Dark")))</f>
        <v>Medium</v>
      </c>
      <c r="P749" t="str">
        <f>_xlfn.XLOOKUP(Coffee_Orders[[#This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22"/>
        <v>14.58</v>
      </c>
      <c r="N750" t="str">
        <f t="shared" si="23"/>
        <v>Excelsa</v>
      </c>
      <c r="O750" t="str">
        <f>IF(Coffee_Orders[[#This Row],[Roast Type]]="M","Medium",IF(Coffee_Orders[[#This Row],[Roast Type]]="L","Light",IF(Coffee_Orders[[#This Row],[Roast Type]]="D","Dark")))</f>
        <v>Dark</v>
      </c>
      <c r="P750" t="str">
        <f>_xlfn.XLOOKUP(Coffee_Orders[[#This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22"/>
        <v>5.3699999999999992</v>
      </c>
      <c r="N751" t="str">
        <f t="shared" si="23"/>
        <v>Robusta</v>
      </c>
      <c r="O751" t="str">
        <f>IF(Coffee_Orders[[#This Row],[Roast Type]]="M","Medium",IF(Coffee_Orders[[#This Row],[Roast Type]]="L","Light",IF(Coffee_Orders[[#This Row],[Roast Type]]="D","Dark")))</f>
        <v>Dark</v>
      </c>
      <c r="P751" t="str">
        <f>_xlfn.XLOOKUP(Coffee_Orders[[#This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22"/>
        <v>5.97</v>
      </c>
      <c r="N752" t="str">
        <f t="shared" si="23"/>
        <v>Robusta</v>
      </c>
      <c r="O752" t="str">
        <f>IF(Coffee_Orders[[#This Row],[Roast Type]]="M","Medium",IF(Coffee_Orders[[#This Row],[Roast Type]]="L","Light",IF(Coffee_Orders[[#This Row],[Roast Type]]="D","Dark")))</f>
        <v>Medium</v>
      </c>
      <c r="P752" t="str">
        <f>_xlfn.XLOOKUP(Coffee_Orders[[#This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22"/>
        <v>19.02</v>
      </c>
      <c r="N753" t="str">
        <f t="shared" si="23"/>
        <v>Libercia</v>
      </c>
      <c r="O753" t="str">
        <f>IF(Coffee_Orders[[#This Row],[Roast Type]]="M","Medium",IF(Coffee_Orders[[#This Row],[Roast Type]]="L","Light",IF(Coffee_Orders[[#This Row],[Roast Type]]="D","Dark")))</f>
        <v>Light</v>
      </c>
      <c r="P753" t="str">
        <f>_xlfn.XLOOKUP(Coffee_Orders[[#This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22"/>
        <v>27.5</v>
      </c>
      <c r="N754" t="str">
        <f t="shared" si="23"/>
        <v>Excelsa</v>
      </c>
      <c r="O754" t="str">
        <f>IF(Coffee_Orders[[#This Row],[Roast Type]]="M","Medium",IF(Coffee_Orders[[#This Row],[Roast Type]]="L","Light",IF(Coffee_Orders[[#This Row],[Roast Type]]="D","Dark")))</f>
        <v>Medium</v>
      </c>
      <c r="P754" t="str">
        <f>_xlfn.XLOOKUP(Coffee_Orders[[#This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22"/>
        <v>29.849999999999998</v>
      </c>
      <c r="N755" t="str">
        <f t="shared" si="23"/>
        <v>Arabica</v>
      </c>
      <c r="O755" t="str">
        <f>IF(Coffee_Orders[[#This Row],[Roast Type]]="M","Medium",IF(Coffee_Orders[[#This Row],[Roast Type]]="L","Light",IF(Coffee_Orders[[#This Row],[Roast Type]]="D","Dark")))</f>
        <v>Dark</v>
      </c>
      <c r="P755" t="str">
        <f>_xlfn.XLOOKUP(Coffee_Orders[[#This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22"/>
        <v>17.91</v>
      </c>
      <c r="N756" t="str">
        <f t="shared" si="23"/>
        <v>Arabica</v>
      </c>
      <c r="O756" t="str">
        <f>IF(Coffee_Orders[[#This Row],[Roast Type]]="M","Medium",IF(Coffee_Orders[[#This Row],[Roast Type]]="L","Light",IF(Coffee_Orders[[#This Row],[Roast Type]]="D","Dark")))</f>
        <v>Dark</v>
      </c>
      <c r="P756" t="str">
        <f>_xlfn.XLOOKUP(Coffee_Orders[[#This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22"/>
        <v>28.53</v>
      </c>
      <c r="N757" t="str">
        <f t="shared" si="23"/>
        <v>Libercia</v>
      </c>
      <c r="O757" t="str">
        <f>IF(Coffee_Orders[[#This Row],[Roast Type]]="M","Medium",IF(Coffee_Orders[[#This Row],[Roast Type]]="L","Light",IF(Coffee_Orders[[#This Row],[Roast Type]]="D","Dark")))</f>
        <v>Light</v>
      </c>
      <c r="P757" t="str">
        <f>_xlfn.XLOOKUP(Coffee_Orders[[#This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22"/>
        <v>35.799999999999997</v>
      </c>
      <c r="N758" t="str">
        <f t="shared" si="23"/>
        <v>Robusta</v>
      </c>
      <c r="O758" t="str">
        <f>IF(Coffee_Orders[[#This Row],[Roast Type]]="M","Medium",IF(Coffee_Orders[[#This Row],[Roast Type]]="L","Light",IF(Coffee_Orders[[#This Row],[Roast Type]]="D","Dark")))</f>
        <v>Dark</v>
      </c>
      <c r="P758" t="str">
        <f>_xlfn.XLOOKUP(Coffee_Orders[[#This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22"/>
        <v>17.91</v>
      </c>
      <c r="N759" t="str">
        <f t="shared" si="23"/>
        <v>Arabica</v>
      </c>
      <c r="O759" t="str">
        <f>IF(Coffee_Orders[[#This Row],[Roast Type]]="M","Medium",IF(Coffee_Orders[[#This Row],[Roast Type]]="L","Light",IF(Coffee_Orders[[#This Row],[Roast Type]]="D","Dark")))</f>
        <v>Dark</v>
      </c>
      <c r="P759" t="str">
        <f>_xlfn.XLOOKUP(Coffee_Orders[[#This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22"/>
        <v>8.9499999999999993</v>
      </c>
      <c r="N760" t="str">
        <f t="shared" si="23"/>
        <v>Robusta</v>
      </c>
      <c r="O760" t="str">
        <f>IF(Coffee_Orders[[#This Row],[Roast Type]]="M","Medium",IF(Coffee_Orders[[#This Row],[Roast Type]]="L","Light",IF(Coffee_Orders[[#This Row],[Roast Type]]="D","Dark")))</f>
        <v>Dark</v>
      </c>
      <c r="P760" t="str">
        <f>_xlfn.XLOOKUP(Coffee_Orders[[#This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22"/>
        <v>29.784999999999997</v>
      </c>
      <c r="N761" t="str">
        <f t="shared" si="23"/>
        <v>Libercia</v>
      </c>
      <c r="O761" t="str">
        <f>IF(Coffee_Orders[[#This Row],[Roast Type]]="M","Medium",IF(Coffee_Orders[[#This Row],[Roast Type]]="L","Light",IF(Coffee_Orders[[#This Row],[Roast Type]]="D","Dark")))</f>
        <v>Dark</v>
      </c>
      <c r="P761" t="str">
        <f>_xlfn.XLOOKUP(Coffee_Orders[[#This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22"/>
        <v>44.55</v>
      </c>
      <c r="N762" t="str">
        <f t="shared" si="23"/>
        <v>Excelsa</v>
      </c>
      <c r="O762" t="str">
        <f>IF(Coffee_Orders[[#This Row],[Roast Type]]="M","Medium",IF(Coffee_Orders[[#This Row],[Roast Type]]="L","Light",IF(Coffee_Orders[[#This Row],[Roast Type]]="D","Dark")))</f>
        <v>Light</v>
      </c>
      <c r="P762" t="str">
        <f>_xlfn.XLOOKUP(Coffee_Orders[[#This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22"/>
        <v>89.1</v>
      </c>
      <c r="N763" t="str">
        <f t="shared" si="23"/>
        <v>Excelsa</v>
      </c>
      <c r="O763" t="str">
        <f>IF(Coffee_Orders[[#This Row],[Roast Type]]="M","Medium",IF(Coffee_Orders[[#This Row],[Roast Type]]="L","Light",IF(Coffee_Orders[[#This Row],[Roast Type]]="D","Dark")))</f>
        <v>Light</v>
      </c>
      <c r="P763" t="str">
        <f>_xlfn.XLOOKUP(Coffee_Orders[[#This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22"/>
        <v>43.650000000000006</v>
      </c>
      <c r="N764" t="str">
        <f t="shared" si="23"/>
        <v>Libercia</v>
      </c>
      <c r="O764" t="str">
        <f>IF(Coffee_Orders[[#This Row],[Roast Type]]="M","Medium",IF(Coffee_Orders[[#This Row],[Roast Type]]="L","Light",IF(Coffee_Orders[[#This Row],[Roast Type]]="D","Dark")))</f>
        <v>Medium</v>
      </c>
      <c r="P764" t="str">
        <f>_xlfn.XLOOKUP(Coffee_Orders[[#This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22"/>
        <v>23.31</v>
      </c>
      <c r="N765" t="str">
        <f t="shared" si="23"/>
        <v>Arabica</v>
      </c>
      <c r="O765" t="str">
        <f>IF(Coffee_Orders[[#This Row],[Roast Type]]="M","Medium",IF(Coffee_Orders[[#This Row],[Roast Type]]="L","Light",IF(Coffee_Orders[[#This Row],[Roast Type]]="D","Dark")))</f>
        <v>Light</v>
      </c>
      <c r="P765" t="str">
        <f>_xlfn.XLOOKUP(Coffee_Orders[[#This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22"/>
        <v>178.70999999999998</v>
      </c>
      <c r="N766" t="str">
        <f t="shared" si="23"/>
        <v>Arabica</v>
      </c>
      <c r="O766" t="str">
        <f>IF(Coffee_Orders[[#This Row],[Roast Type]]="M","Medium",IF(Coffee_Orders[[#This Row],[Roast Type]]="L","Light",IF(Coffee_Orders[[#This Row],[Roast Type]]="D","Dark")))</f>
        <v>Light</v>
      </c>
      <c r="P766" t="str">
        <f>_xlfn.XLOOKUP(Coffee_Orders[[#This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22"/>
        <v>59.699999999999996</v>
      </c>
      <c r="N767" t="str">
        <f t="shared" si="23"/>
        <v>Robusta</v>
      </c>
      <c r="O767" t="str">
        <f>IF(Coffee_Orders[[#This Row],[Roast Type]]="M","Medium",IF(Coffee_Orders[[#This Row],[Roast Type]]="L","Light",IF(Coffee_Orders[[#This Row],[Roast Type]]="D","Dark")))</f>
        <v>Medium</v>
      </c>
      <c r="P767" t="str">
        <f>_xlfn.XLOOKUP(Coffee_Orders[[#This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22"/>
        <v>15.54</v>
      </c>
      <c r="N768" t="str">
        <f t="shared" si="23"/>
        <v>Arabica</v>
      </c>
      <c r="O768" t="str">
        <f>IF(Coffee_Orders[[#This Row],[Roast Type]]="M","Medium",IF(Coffee_Orders[[#This Row],[Roast Type]]="L","Light",IF(Coffee_Orders[[#This Row],[Roast Type]]="D","Dark")))</f>
        <v>Light</v>
      </c>
      <c r="P768" t="str">
        <f>_xlfn.XLOOKUP(Coffee_Orders[[#This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22"/>
        <v>89.35499999999999</v>
      </c>
      <c r="N769" t="str">
        <f t="shared" si="23"/>
        <v>Arabica</v>
      </c>
      <c r="O769" t="str">
        <f>IF(Coffee_Orders[[#This Row],[Roast Type]]="M","Medium",IF(Coffee_Orders[[#This Row],[Roast Type]]="L","Light",IF(Coffee_Orders[[#This Row],[Roast Type]]="D","Dark")))</f>
        <v>Light</v>
      </c>
      <c r="P769" t="str">
        <f>_xlfn.XLOOKUP(Coffee_Orders[[#This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22"/>
        <v>23.9</v>
      </c>
      <c r="N770" t="str">
        <f t="shared" si="23"/>
        <v>Robusta</v>
      </c>
      <c r="O770" t="str">
        <f>IF(Coffee_Orders[[#This Row],[Roast Type]]="M","Medium",IF(Coffee_Orders[[#This Row],[Roast Type]]="L","Light",IF(Coffee_Orders[[#This Row],[Roast Type]]="D","Dark")))</f>
        <v>Light</v>
      </c>
      <c r="P770" t="str">
        <f>_xlfn.XLOOKUP(Coffee_Orders[[#This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24">L771*E771</f>
        <v>137.31</v>
      </c>
      <c r="N771" t="str">
        <f t="shared" ref="N771:N834" si="25">IF(I771="Rob","Robusta",IF(I771="Exc","Excelsa",IF(I771="Ara","Arabica",IF(I771="Lib","Libercia",""))))</f>
        <v>Robusta</v>
      </c>
      <c r="O771" t="str">
        <f>IF(Coffee_Orders[[#This Row],[Roast Type]]="M","Medium",IF(Coffee_Orders[[#This Row],[Roast Type]]="L","Light",IF(Coffee_Orders[[#This Row],[Roast Type]]="D","Dark")))</f>
        <v>Medium</v>
      </c>
      <c r="P771" t="str">
        <f>_xlfn.XLOOKUP(Coffee_Orders[[#This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24"/>
        <v>9.9499999999999993</v>
      </c>
      <c r="N772" t="str">
        <f t="shared" si="25"/>
        <v>Arabica</v>
      </c>
      <c r="O772" t="str">
        <f>IF(Coffee_Orders[[#This Row],[Roast Type]]="M","Medium",IF(Coffee_Orders[[#This Row],[Roast Type]]="L","Light",IF(Coffee_Orders[[#This Row],[Roast Type]]="D","Dark")))</f>
        <v>Dark</v>
      </c>
      <c r="P772" t="str">
        <f>_xlfn.XLOOKUP(Coffee_Orders[[#This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24"/>
        <v>21.509999999999998</v>
      </c>
      <c r="N773" t="str">
        <f t="shared" si="25"/>
        <v>Robusta</v>
      </c>
      <c r="O773" t="str">
        <f>IF(Coffee_Orders[[#This Row],[Roast Type]]="M","Medium",IF(Coffee_Orders[[#This Row],[Roast Type]]="L","Light",IF(Coffee_Orders[[#This Row],[Roast Type]]="D","Dark")))</f>
        <v>Light</v>
      </c>
      <c r="P773" t="str">
        <f>_xlfn.XLOOKUP(Coffee_Orders[[#This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24"/>
        <v>82.5</v>
      </c>
      <c r="N774" t="str">
        <f t="shared" si="25"/>
        <v>Excelsa</v>
      </c>
      <c r="O774" t="str">
        <f>IF(Coffee_Orders[[#This Row],[Roast Type]]="M","Medium",IF(Coffee_Orders[[#This Row],[Roast Type]]="L","Light",IF(Coffee_Orders[[#This Row],[Roast Type]]="D","Dark")))</f>
        <v>Medium</v>
      </c>
      <c r="P774" t="str">
        <f>_xlfn.XLOOKUP(Coffee_Orders[[#This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24"/>
        <v>8.73</v>
      </c>
      <c r="N775" t="str">
        <f t="shared" si="25"/>
        <v>Libercia</v>
      </c>
      <c r="O775" t="str">
        <f>IF(Coffee_Orders[[#This Row],[Roast Type]]="M","Medium",IF(Coffee_Orders[[#This Row],[Roast Type]]="L","Light",IF(Coffee_Orders[[#This Row],[Roast Type]]="D","Dark")))</f>
        <v>Medium</v>
      </c>
      <c r="P775" t="str">
        <f>_xlfn.XLOOKUP(Coffee_Orders[[#This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24"/>
        <v>19.899999999999999</v>
      </c>
      <c r="N776" t="str">
        <f t="shared" si="25"/>
        <v>Robusta</v>
      </c>
      <c r="O776" t="str">
        <f>IF(Coffee_Orders[[#This Row],[Roast Type]]="M","Medium",IF(Coffee_Orders[[#This Row],[Roast Type]]="L","Light",IF(Coffee_Orders[[#This Row],[Roast Type]]="D","Dark")))</f>
        <v>Medium</v>
      </c>
      <c r="P776" t="str">
        <f>_xlfn.XLOOKUP(Coffee_Orders[[#This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24"/>
        <v>17.82</v>
      </c>
      <c r="N777" t="str">
        <f t="shared" si="25"/>
        <v>Excelsa</v>
      </c>
      <c r="O777" t="str">
        <f>IF(Coffee_Orders[[#This Row],[Roast Type]]="M","Medium",IF(Coffee_Orders[[#This Row],[Roast Type]]="L","Light",IF(Coffee_Orders[[#This Row],[Roast Type]]="D","Dark")))</f>
        <v>Light</v>
      </c>
      <c r="P777" t="str">
        <f>_xlfn.XLOOKUP(Coffee_Orders[[#This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24"/>
        <v>20.25</v>
      </c>
      <c r="N778" t="str">
        <f t="shared" si="25"/>
        <v>Arabica</v>
      </c>
      <c r="O778" t="str">
        <f>IF(Coffee_Orders[[#This Row],[Roast Type]]="M","Medium",IF(Coffee_Orders[[#This Row],[Roast Type]]="L","Light",IF(Coffee_Orders[[#This Row],[Roast Type]]="D","Dark")))</f>
        <v>Medium</v>
      </c>
      <c r="P778" t="str">
        <f>_xlfn.XLOOKUP(Coffee_Orders[[#This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24"/>
        <v>59.569999999999993</v>
      </c>
      <c r="N779" t="str">
        <f t="shared" si="25"/>
        <v>Arabica</v>
      </c>
      <c r="O779" t="str">
        <f>IF(Coffee_Orders[[#This Row],[Roast Type]]="M","Medium",IF(Coffee_Orders[[#This Row],[Roast Type]]="L","Light",IF(Coffee_Orders[[#This Row],[Roast Type]]="D","Dark")))</f>
        <v>Light</v>
      </c>
      <c r="P779" t="str">
        <f>_xlfn.XLOOKUP(Coffee_Orders[[#This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24"/>
        <v>19.02</v>
      </c>
      <c r="N780" t="str">
        <f t="shared" si="25"/>
        <v>Libercia</v>
      </c>
      <c r="O780" t="str">
        <f>IF(Coffee_Orders[[#This Row],[Roast Type]]="M","Medium",IF(Coffee_Orders[[#This Row],[Roast Type]]="L","Light",IF(Coffee_Orders[[#This Row],[Roast Type]]="D","Dark")))</f>
        <v>Light</v>
      </c>
      <c r="P780" t="str">
        <f>_xlfn.XLOOKUP(Coffee_Orders[[#This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24"/>
        <v>77.699999999999989</v>
      </c>
      <c r="N781" t="str">
        <f t="shared" si="25"/>
        <v>Libercia</v>
      </c>
      <c r="O781" t="str">
        <f>IF(Coffee_Orders[[#This Row],[Roast Type]]="M","Medium",IF(Coffee_Orders[[#This Row],[Roast Type]]="L","Light",IF(Coffee_Orders[[#This Row],[Roast Type]]="D","Dark")))</f>
        <v>Dark</v>
      </c>
      <c r="P781" t="str">
        <f>_xlfn.XLOOKUP(Coffee_Orders[[#This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24"/>
        <v>41.25</v>
      </c>
      <c r="N782" t="str">
        <f t="shared" si="25"/>
        <v>Excelsa</v>
      </c>
      <c r="O782" t="str">
        <f>IF(Coffee_Orders[[#This Row],[Roast Type]]="M","Medium",IF(Coffee_Orders[[#This Row],[Roast Type]]="L","Light",IF(Coffee_Orders[[#This Row],[Roast Type]]="D","Dark")))</f>
        <v>Medium</v>
      </c>
      <c r="P782" t="str">
        <f>_xlfn.XLOOKUP(Coffee_Orders[[#This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24"/>
        <v>145.82</v>
      </c>
      <c r="N783" t="str">
        <f t="shared" si="25"/>
        <v>Libercia</v>
      </c>
      <c r="O783" t="str">
        <f>IF(Coffee_Orders[[#This Row],[Roast Type]]="M","Medium",IF(Coffee_Orders[[#This Row],[Roast Type]]="L","Light",IF(Coffee_Orders[[#This Row],[Roast Type]]="D","Dark")))</f>
        <v>Light</v>
      </c>
      <c r="P783" t="str">
        <f>_xlfn.XLOOKUP(Coffee_Orders[[#This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24"/>
        <v>26.73</v>
      </c>
      <c r="N784" t="str">
        <f t="shared" si="25"/>
        <v>Excelsa</v>
      </c>
      <c r="O784" t="str">
        <f>IF(Coffee_Orders[[#This Row],[Roast Type]]="M","Medium",IF(Coffee_Orders[[#This Row],[Roast Type]]="L","Light",IF(Coffee_Orders[[#This Row],[Roast Type]]="D","Dark")))</f>
        <v>Light</v>
      </c>
      <c r="P784" t="str">
        <f>_xlfn.XLOOKUP(Coffee_Orders[[#This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24"/>
        <v>43.650000000000006</v>
      </c>
      <c r="N785" t="str">
        <f t="shared" si="25"/>
        <v>Libercia</v>
      </c>
      <c r="O785" t="str">
        <f>IF(Coffee_Orders[[#This Row],[Roast Type]]="M","Medium",IF(Coffee_Orders[[#This Row],[Roast Type]]="L","Light",IF(Coffee_Orders[[#This Row],[Roast Type]]="D","Dark")))</f>
        <v>Medium</v>
      </c>
      <c r="P785" t="str">
        <f>_xlfn.XLOOKUP(Coffee_Orders[[#This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24"/>
        <v>31.7</v>
      </c>
      <c r="N786" t="str">
        <f t="shared" si="25"/>
        <v>Libercia</v>
      </c>
      <c r="O786" t="str">
        <f>IF(Coffee_Orders[[#This Row],[Roast Type]]="M","Medium",IF(Coffee_Orders[[#This Row],[Roast Type]]="L","Light",IF(Coffee_Orders[[#This Row],[Roast Type]]="D","Dark")))</f>
        <v>Light</v>
      </c>
      <c r="P786" t="str">
        <f>_xlfn.XLOOKUP(Coffee_Orders[[#This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24"/>
        <v>22.884999999999998</v>
      </c>
      <c r="N787" t="str">
        <f t="shared" si="25"/>
        <v>Arabica</v>
      </c>
      <c r="O787" t="str">
        <f>IF(Coffee_Orders[[#This Row],[Roast Type]]="M","Medium",IF(Coffee_Orders[[#This Row],[Roast Type]]="L","Light",IF(Coffee_Orders[[#This Row],[Roast Type]]="D","Dark")))</f>
        <v>Dark</v>
      </c>
      <c r="P787" t="str">
        <f>_xlfn.XLOOKUP(Coffee_Orders[[#This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24"/>
        <v>27.945</v>
      </c>
      <c r="N788" t="str">
        <f t="shared" si="25"/>
        <v>Excelsa</v>
      </c>
      <c r="O788" t="str">
        <f>IF(Coffee_Orders[[#This Row],[Roast Type]]="M","Medium",IF(Coffee_Orders[[#This Row],[Roast Type]]="L","Light",IF(Coffee_Orders[[#This Row],[Roast Type]]="D","Dark")))</f>
        <v>Dark</v>
      </c>
      <c r="P788" t="str">
        <f>_xlfn.XLOOKUP(Coffee_Orders[[#This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24"/>
        <v>82.5</v>
      </c>
      <c r="N789" t="str">
        <f t="shared" si="25"/>
        <v>Excelsa</v>
      </c>
      <c r="O789" t="str">
        <f>IF(Coffee_Orders[[#This Row],[Roast Type]]="M","Medium",IF(Coffee_Orders[[#This Row],[Roast Type]]="L","Light",IF(Coffee_Orders[[#This Row],[Roast Type]]="D","Dark")))</f>
        <v>Medium</v>
      </c>
      <c r="P789" t="str">
        <f>_xlfn.XLOOKUP(Coffee_Orders[[#This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24"/>
        <v>45.769999999999996</v>
      </c>
      <c r="N790" t="str">
        <f t="shared" si="25"/>
        <v>Robusta</v>
      </c>
      <c r="O790" t="str">
        <f>IF(Coffee_Orders[[#This Row],[Roast Type]]="M","Medium",IF(Coffee_Orders[[#This Row],[Roast Type]]="L","Light",IF(Coffee_Orders[[#This Row],[Roast Type]]="D","Dark")))</f>
        <v>Medium</v>
      </c>
      <c r="P790" t="str">
        <f>_xlfn.XLOOKUP(Coffee_Orders[[#This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24"/>
        <v>77.699999999999989</v>
      </c>
      <c r="N791" t="str">
        <f t="shared" si="25"/>
        <v>Arabica</v>
      </c>
      <c r="O791" t="str">
        <f>IF(Coffee_Orders[[#This Row],[Roast Type]]="M","Medium",IF(Coffee_Orders[[#This Row],[Roast Type]]="L","Light",IF(Coffee_Orders[[#This Row],[Roast Type]]="D","Dark")))</f>
        <v>Light</v>
      </c>
      <c r="P791" t="str">
        <f>_xlfn.XLOOKUP(Coffee_Orders[[#This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24"/>
        <v>23.31</v>
      </c>
      <c r="N792" t="str">
        <f t="shared" si="25"/>
        <v>Arabica</v>
      </c>
      <c r="O792" t="str">
        <f>IF(Coffee_Orders[[#This Row],[Roast Type]]="M","Medium",IF(Coffee_Orders[[#This Row],[Roast Type]]="L","Light",IF(Coffee_Orders[[#This Row],[Roast Type]]="D","Dark")))</f>
        <v>Light</v>
      </c>
      <c r="P792" t="str">
        <f>_xlfn.XLOOKUP(Coffee_Orders[[#This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24"/>
        <v>23.774999999999999</v>
      </c>
      <c r="N793" t="str">
        <f t="shared" si="25"/>
        <v>Libercia</v>
      </c>
      <c r="O793" t="str">
        <f>IF(Coffee_Orders[[#This Row],[Roast Type]]="M","Medium",IF(Coffee_Orders[[#This Row],[Roast Type]]="L","Light",IF(Coffee_Orders[[#This Row],[Roast Type]]="D","Dark")))</f>
        <v>Light</v>
      </c>
      <c r="P793" t="str">
        <f>_xlfn.XLOOKUP(Coffee_Orders[[#This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24"/>
        <v>52.38</v>
      </c>
      <c r="N794" t="str">
        <f t="shared" si="25"/>
        <v>Libercia</v>
      </c>
      <c r="O794" t="str">
        <f>IF(Coffee_Orders[[#This Row],[Roast Type]]="M","Medium",IF(Coffee_Orders[[#This Row],[Roast Type]]="L","Light",IF(Coffee_Orders[[#This Row],[Roast Type]]="D","Dark")))</f>
        <v>Medium</v>
      </c>
      <c r="P794" t="str">
        <f>_xlfn.XLOOKUP(Coffee_Orders[[#This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24"/>
        <v>17.924999999999997</v>
      </c>
      <c r="N795" t="str">
        <f t="shared" si="25"/>
        <v>Robusta</v>
      </c>
      <c r="O795" t="str">
        <f>IF(Coffee_Orders[[#This Row],[Roast Type]]="M","Medium",IF(Coffee_Orders[[#This Row],[Roast Type]]="L","Light",IF(Coffee_Orders[[#This Row],[Roast Type]]="D","Dark")))</f>
        <v>Light</v>
      </c>
      <c r="P795" t="str">
        <f>_xlfn.XLOOKUP(Coffee_Orders[[#This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24"/>
        <v>148.92499999999998</v>
      </c>
      <c r="N796" t="str">
        <f t="shared" si="25"/>
        <v>Arabica</v>
      </c>
      <c r="O796" t="str">
        <f>IF(Coffee_Orders[[#This Row],[Roast Type]]="M","Medium",IF(Coffee_Orders[[#This Row],[Roast Type]]="L","Light",IF(Coffee_Orders[[#This Row],[Roast Type]]="D","Dark")))</f>
        <v>Light</v>
      </c>
      <c r="P796" t="str">
        <f>_xlfn.XLOOKUP(Coffee_Orders[[#This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24"/>
        <v>28.679999999999996</v>
      </c>
      <c r="N797" t="str">
        <f t="shared" si="25"/>
        <v>Robusta</v>
      </c>
      <c r="O797" t="str">
        <f>IF(Coffee_Orders[[#This Row],[Roast Type]]="M","Medium",IF(Coffee_Orders[[#This Row],[Roast Type]]="L","Light",IF(Coffee_Orders[[#This Row],[Roast Type]]="D","Dark")))</f>
        <v>Light</v>
      </c>
      <c r="P797" t="str">
        <f>_xlfn.XLOOKUP(Coffee_Orders[[#This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24"/>
        <v>9.51</v>
      </c>
      <c r="N798" t="str">
        <f t="shared" si="25"/>
        <v>Libercia</v>
      </c>
      <c r="O798" t="str">
        <f>IF(Coffee_Orders[[#This Row],[Roast Type]]="M","Medium",IF(Coffee_Orders[[#This Row],[Roast Type]]="L","Light",IF(Coffee_Orders[[#This Row],[Roast Type]]="D","Dark")))</f>
        <v>Light</v>
      </c>
      <c r="P798" t="str">
        <f>_xlfn.XLOOKUP(Coffee_Orders[[#This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24"/>
        <v>31.08</v>
      </c>
      <c r="N799" t="str">
        <f t="shared" si="25"/>
        <v>Arabica</v>
      </c>
      <c r="O799" t="str">
        <f>IF(Coffee_Orders[[#This Row],[Roast Type]]="M","Medium",IF(Coffee_Orders[[#This Row],[Roast Type]]="L","Light",IF(Coffee_Orders[[#This Row],[Roast Type]]="D","Dark")))</f>
        <v>Light</v>
      </c>
      <c r="P799" t="str">
        <f>_xlfn.XLOOKUP(Coffee_Orders[[#This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24"/>
        <v>8.0549999999999997</v>
      </c>
      <c r="N800" t="str">
        <f t="shared" si="25"/>
        <v>Robusta</v>
      </c>
      <c r="O800" t="str">
        <f>IF(Coffee_Orders[[#This Row],[Roast Type]]="M","Medium",IF(Coffee_Orders[[#This Row],[Roast Type]]="L","Light",IF(Coffee_Orders[[#This Row],[Roast Type]]="D","Dark")))</f>
        <v>Dark</v>
      </c>
      <c r="P800" t="str">
        <f>_xlfn.XLOOKUP(Coffee_Orders[[#This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24"/>
        <v>36.450000000000003</v>
      </c>
      <c r="N801" t="str">
        <f t="shared" si="25"/>
        <v>Excelsa</v>
      </c>
      <c r="O801" t="str">
        <f>IF(Coffee_Orders[[#This Row],[Roast Type]]="M","Medium",IF(Coffee_Orders[[#This Row],[Roast Type]]="L","Light",IF(Coffee_Orders[[#This Row],[Roast Type]]="D","Dark")))</f>
        <v>Dark</v>
      </c>
      <c r="P801" t="str">
        <f>_xlfn.XLOOKUP(Coffee_Orders[[#This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24"/>
        <v>16.11</v>
      </c>
      <c r="N802" t="str">
        <f t="shared" si="25"/>
        <v>Robusta</v>
      </c>
      <c r="O802" t="str">
        <f>IF(Coffee_Orders[[#This Row],[Roast Type]]="M","Medium",IF(Coffee_Orders[[#This Row],[Roast Type]]="L","Light",IF(Coffee_Orders[[#This Row],[Roast Type]]="D","Dark")))</f>
        <v>Dark</v>
      </c>
      <c r="P802" t="str">
        <f>_xlfn.XLOOKUP(Coffee_Orders[[#This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24"/>
        <v>41.169999999999995</v>
      </c>
      <c r="N803" t="str">
        <f t="shared" si="25"/>
        <v>Robusta</v>
      </c>
      <c r="O803" t="str">
        <f>IF(Coffee_Orders[[#This Row],[Roast Type]]="M","Medium",IF(Coffee_Orders[[#This Row],[Roast Type]]="L","Light",IF(Coffee_Orders[[#This Row],[Roast Type]]="D","Dark")))</f>
        <v>Dark</v>
      </c>
      <c r="P803" t="str">
        <f>_xlfn.XLOOKUP(Coffee_Orders[[#This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24"/>
        <v>10.739999999999998</v>
      </c>
      <c r="N804" t="str">
        <f t="shared" si="25"/>
        <v>Robusta</v>
      </c>
      <c r="O804" t="str">
        <f>IF(Coffee_Orders[[#This Row],[Roast Type]]="M","Medium",IF(Coffee_Orders[[#This Row],[Roast Type]]="L","Light",IF(Coffee_Orders[[#This Row],[Roast Type]]="D","Dark")))</f>
        <v>Dark</v>
      </c>
      <c r="P804" t="str">
        <f>_xlfn.XLOOKUP(Coffee_Orders[[#This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24"/>
        <v>126.49999999999999</v>
      </c>
      <c r="N805" t="str">
        <f t="shared" si="25"/>
        <v>Excelsa</v>
      </c>
      <c r="O805" t="str">
        <f>IF(Coffee_Orders[[#This Row],[Roast Type]]="M","Medium",IF(Coffee_Orders[[#This Row],[Roast Type]]="L","Light",IF(Coffee_Orders[[#This Row],[Roast Type]]="D","Dark")))</f>
        <v>Medium</v>
      </c>
      <c r="P805" t="str">
        <f>_xlfn.XLOOKUP(Coffee_Orders[[#This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24"/>
        <v>23.9</v>
      </c>
      <c r="N806" t="str">
        <f t="shared" si="25"/>
        <v>Robusta</v>
      </c>
      <c r="O806" t="str">
        <f>IF(Coffee_Orders[[#This Row],[Roast Type]]="M","Medium",IF(Coffee_Orders[[#This Row],[Roast Type]]="L","Light",IF(Coffee_Orders[[#This Row],[Roast Type]]="D","Dark")))</f>
        <v>Light</v>
      </c>
      <c r="P806" t="str">
        <f>_xlfn.XLOOKUP(Coffee_Orders[[#This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24"/>
        <v>5.97</v>
      </c>
      <c r="N807" t="str">
        <f t="shared" si="25"/>
        <v>Robusta</v>
      </c>
      <c r="O807" t="str">
        <f>IF(Coffee_Orders[[#This Row],[Roast Type]]="M","Medium",IF(Coffee_Orders[[#This Row],[Roast Type]]="L","Light",IF(Coffee_Orders[[#This Row],[Roast Type]]="D","Dark")))</f>
        <v>Medium</v>
      </c>
      <c r="P807" t="str">
        <f>_xlfn.XLOOKUP(Coffee_Orders[[#This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24"/>
        <v>7.77</v>
      </c>
      <c r="N808" t="str">
        <f t="shared" si="25"/>
        <v>Libercia</v>
      </c>
      <c r="O808" t="str">
        <f>IF(Coffee_Orders[[#This Row],[Roast Type]]="M","Medium",IF(Coffee_Orders[[#This Row],[Roast Type]]="L","Light",IF(Coffee_Orders[[#This Row],[Roast Type]]="D","Dark")))</f>
        <v>Dark</v>
      </c>
      <c r="P808" t="str">
        <f>_xlfn.XLOOKUP(Coffee_Orders[[#This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24"/>
        <v>23.31</v>
      </c>
      <c r="N809" t="str">
        <f t="shared" si="25"/>
        <v>Libercia</v>
      </c>
      <c r="O809" t="str">
        <f>IF(Coffee_Orders[[#This Row],[Roast Type]]="M","Medium",IF(Coffee_Orders[[#This Row],[Roast Type]]="L","Light",IF(Coffee_Orders[[#This Row],[Roast Type]]="D","Dark")))</f>
        <v>Dark</v>
      </c>
      <c r="P809" t="str">
        <f>_xlfn.XLOOKUP(Coffee_Orders[[#This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24"/>
        <v>137.42499999999998</v>
      </c>
      <c r="N810" t="str">
        <f t="shared" si="25"/>
        <v>Robusta</v>
      </c>
      <c r="O810" t="str">
        <f>IF(Coffee_Orders[[#This Row],[Roast Type]]="M","Medium",IF(Coffee_Orders[[#This Row],[Roast Type]]="L","Light",IF(Coffee_Orders[[#This Row],[Roast Type]]="D","Dark")))</f>
        <v>Light</v>
      </c>
      <c r="P810" t="str">
        <f>_xlfn.XLOOKUP(Coffee_Orders[[#This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24"/>
        <v>8.0549999999999997</v>
      </c>
      <c r="N811" t="str">
        <f t="shared" si="25"/>
        <v>Robusta</v>
      </c>
      <c r="O811" t="str">
        <f>IF(Coffee_Orders[[#This Row],[Roast Type]]="M","Medium",IF(Coffee_Orders[[#This Row],[Roast Type]]="L","Light",IF(Coffee_Orders[[#This Row],[Roast Type]]="D","Dark")))</f>
        <v>Dark</v>
      </c>
      <c r="P811" t="str">
        <f>_xlfn.XLOOKUP(Coffee_Orders[[#This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24"/>
        <v>28.53</v>
      </c>
      <c r="N812" t="str">
        <f t="shared" si="25"/>
        <v>Libercia</v>
      </c>
      <c r="O812" t="str">
        <f>IF(Coffee_Orders[[#This Row],[Roast Type]]="M","Medium",IF(Coffee_Orders[[#This Row],[Roast Type]]="L","Light",IF(Coffee_Orders[[#This Row],[Roast Type]]="D","Dark")))</f>
        <v>Light</v>
      </c>
      <c r="P812" t="str">
        <f>_xlfn.XLOOKUP(Coffee_Orders[[#This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24"/>
        <v>67.5</v>
      </c>
      <c r="N813" t="str">
        <f t="shared" si="25"/>
        <v>Arabica</v>
      </c>
      <c r="O813" t="str">
        <f>IF(Coffee_Orders[[#This Row],[Roast Type]]="M","Medium",IF(Coffee_Orders[[#This Row],[Roast Type]]="L","Light",IF(Coffee_Orders[[#This Row],[Roast Type]]="D","Dark")))</f>
        <v>Medium</v>
      </c>
      <c r="P813" t="str">
        <f>_xlfn.XLOOKUP(Coffee_Orders[[#This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24"/>
        <v>178.70999999999998</v>
      </c>
      <c r="N814" t="str">
        <f t="shared" si="25"/>
        <v>Libercia</v>
      </c>
      <c r="O814" t="str">
        <f>IF(Coffee_Orders[[#This Row],[Roast Type]]="M","Medium",IF(Coffee_Orders[[#This Row],[Roast Type]]="L","Light",IF(Coffee_Orders[[#This Row],[Roast Type]]="D","Dark")))</f>
        <v>Dark</v>
      </c>
      <c r="P814" t="str">
        <f>_xlfn.XLOOKUP(Coffee_Orders[[#This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24"/>
        <v>31.624999999999996</v>
      </c>
      <c r="N815" t="str">
        <f t="shared" si="25"/>
        <v>Excelsa</v>
      </c>
      <c r="O815" t="str">
        <f>IF(Coffee_Orders[[#This Row],[Roast Type]]="M","Medium",IF(Coffee_Orders[[#This Row],[Roast Type]]="L","Light",IF(Coffee_Orders[[#This Row],[Roast Type]]="D","Dark")))</f>
        <v>Medium</v>
      </c>
      <c r="P815" t="str">
        <f>_xlfn.XLOOKUP(Coffee_Orders[[#This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24"/>
        <v>8.91</v>
      </c>
      <c r="N816" t="str">
        <f t="shared" si="25"/>
        <v>Excelsa</v>
      </c>
      <c r="O816" t="str">
        <f>IF(Coffee_Orders[[#This Row],[Roast Type]]="M","Medium",IF(Coffee_Orders[[#This Row],[Roast Type]]="L","Light",IF(Coffee_Orders[[#This Row],[Roast Type]]="D","Dark")))</f>
        <v>Light</v>
      </c>
      <c r="P816" t="str">
        <f>_xlfn.XLOOKUP(Coffee_Orders[[#This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24"/>
        <v>35.82</v>
      </c>
      <c r="N817" t="str">
        <f t="shared" si="25"/>
        <v>Robusta</v>
      </c>
      <c r="O817" t="str">
        <f>IF(Coffee_Orders[[#This Row],[Roast Type]]="M","Medium",IF(Coffee_Orders[[#This Row],[Roast Type]]="L","Light",IF(Coffee_Orders[[#This Row],[Roast Type]]="D","Dark")))</f>
        <v>Medium</v>
      </c>
      <c r="P817" t="str">
        <f>_xlfn.XLOOKUP(Coffee_Orders[[#This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24"/>
        <v>38.04</v>
      </c>
      <c r="N818" t="str">
        <f t="shared" si="25"/>
        <v>Libercia</v>
      </c>
      <c r="O818" t="str">
        <f>IF(Coffee_Orders[[#This Row],[Roast Type]]="M","Medium",IF(Coffee_Orders[[#This Row],[Roast Type]]="L","Light",IF(Coffee_Orders[[#This Row],[Roast Type]]="D","Dark")))</f>
        <v>Light</v>
      </c>
      <c r="P818" t="str">
        <f>_xlfn.XLOOKUP(Coffee_Orders[[#This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24"/>
        <v>15.54</v>
      </c>
      <c r="N819" t="str">
        <f t="shared" si="25"/>
        <v>Libercia</v>
      </c>
      <c r="O819" t="str">
        <f>IF(Coffee_Orders[[#This Row],[Roast Type]]="M","Medium",IF(Coffee_Orders[[#This Row],[Roast Type]]="L","Light",IF(Coffee_Orders[[#This Row],[Roast Type]]="D","Dark")))</f>
        <v>Dark</v>
      </c>
      <c r="P819" t="str">
        <f>_xlfn.XLOOKUP(Coffee_Orders[[#This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24"/>
        <v>79.25</v>
      </c>
      <c r="N820" t="str">
        <f t="shared" si="25"/>
        <v>Libercia</v>
      </c>
      <c r="O820" t="str">
        <f>IF(Coffee_Orders[[#This Row],[Roast Type]]="M","Medium",IF(Coffee_Orders[[#This Row],[Roast Type]]="L","Light",IF(Coffee_Orders[[#This Row],[Roast Type]]="D","Dark")))</f>
        <v>Light</v>
      </c>
      <c r="P820" t="str">
        <f>_xlfn.XLOOKUP(Coffee_Orders[[#This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24"/>
        <v>4.7549999999999999</v>
      </c>
      <c r="N821" t="str">
        <f t="shared" si="25"/>
        <v>Libercia</v>
      </c>
      <c r="O821" t="str">
        <f>IF(Coffee_Orders[[#This Row],[Roast Type]]="M","Medium",IF(Coffee_Orders[[#This Row],[Roast Type]]="L","Light",IF(Coffee_Orders[[#This Row],[Roast Type]]="D","Dark")))</f>
        <v>Light</v>
      </c>
      <c r="P821" t="str">
        <f>_xlfn.XLOOKUP(Coffee_Orders[[#This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24"/>
        <v>55</v>
      </c>
      <c r="N822" t="str">
        <f t="shared" si="25"/>
        <v>Excelsa</v>
      </c>
      <c r="O822" t="str">
        <f>IF(Coffee_Orders[[#This Row],[Roast Type]]="M","Medium",IF(Coffee_Orders[[#This Row],[Roast Type]]="L","Light",IF(Coffee_Orders[[#This Row],[Roast Type]]="D","Dark")))</f>
        <v>Medium</v>
      </c>
      <c r="P822" t="str">
        <f>_xlfn.XLOOKUP(Coffee_Orders[[#This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24"/>
        <v>26.849999999999994</v>
      </c>
      <c r="N823" t="str">
        <f t="shared" si="25"/>
        <v>Robusta</v>
      </c>
      <c r="O823" t="str">
        <f>IF(Coffee_Orders[[#This Row],[Roast Type]]="M","Medium",IF(Coffee_Orders[[#This Row],[Roast Type]]="L","Light",IF(Coffee_Orders[[#This Row],[Roast Type]]="D","Dark")))</f>
        <v>Dark</v>
      </c>
      <c r="P823" t="str">
        <f>_xlfn.XLOOKUP(Coffee_Orders[[#This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24"/>
        <v>136.61999999999998</v>
      </c>
      <c r="N824" t="str">
        <f t="shared" si="25"/>
        <v>Excelsa</v>
      </c>
      <c r="O824" t="str">
        <f>IF(Coffee_Orders[[#This Row],[Roast Type]]="M","Medium",IF(Coffee_Orders[[#This Row],[Roast Type]]="L","Light",IF(Coffee_Orders[[#This Row],[Roast Type]]="D","Dark")))</f>
        <v>Light</v>
      </c>
      <c r="P824" t="str">
        <f>_xlfn.XLOOKUP(Coffee_Orders[[#This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24"/>
        <v>47.55</v>
      </c>
      <c r="N825" t="str">
        <f t="shared" si="25"/>
        <v>Libercia</v>
      </c>
      <c r="O825" t="str">
        <f>IF(Coffee_Orders[[#This Row],[Roast Type]]="M","Medium",IF(Coffee_Orders[[#This Row],[Roast Type]]="L","Light",IF(Coffee_Orders[[#This Row],[Roast Type]]="D","Dark")))</f>
        <v>Light</v>
      </c>
      <c r="P825" t="str">
        <f>_xlfn.XLOOKUP(Coffee_Orders[[#This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24"/>
        <v>16.875</v>
      </c>
      <c r="N826" t="str">
        <f t="shared" si="25"/>
        <v>Arabica</v>
      </c>
      <c r="O826" t="str">
        <f>IF(Coffee_Orders[[#This Row],[Roast Type]]="M","Medium",IF(Coffee_Orders[[#This Row],[Roast Type]]="L","Light",IF(Coffee_Orders[[#This Row],[Roast Type]]="D","Dark")))</f>
        <v>Medium</v>
      </c>
      <c r="P826" t="str">
        <f>_xlfn.XLOOKUP(Coffee_Orders[[#This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24"/>
        <v>29.849999999999998</v>
      </c>
      <c r="N827" t="str">
        <f t="shared" si="25"/>
        <v>Arabica</v>
      </c>
      <c r="O827" t="str">
        <f>IF(Coffee_Orders[[#This Row],[Roast Type]]="M","Medium",IF(Coffee_Orders[[#This Row],[Roast Type]]="L","Light",IF(Coffee_Orders[[#This Row],[Roast Type]]="D","Dark")))</f>
        <v>Dark</v>
      </c>
      <c r="P827" t="str">
        <f>_xlfn.XLOOKUP(Coffee_Orders[[#This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24"/>
        <v>41.25</v>
      </c>
      <c r="N828" t="str">
        <f t="shared" si="25"/>
        <v>Excelsa</v>
      </c>
      <c r="O828" t="str">
        <f>IF(Coffee_Orders[[#This Row],[Roast Type]]="M","Medium",IF(Coffee_Orders[[#This Row],[Roast Type]]="L","Light",IF(Coffee_Orders[[#This Row],[Roast Type]]="D","Dark")))</f>
        <v>Medium</v>
      </c>
      <c r="P828" t="str">
        <f>_xlfn.XLOOKUP(Coffee_Orders[[#This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24"/>
        <v>20.625</v>
      </c>
      <c r="N829" t="str">
        <f t="shared" si="25"/>
        <v>Excelsa</v>
      </c>
      <c r="O829" t="str">
        <f>IF(Coffee_Orders[[#This Row],[Roast Type]]="M","Medium",IF(Coffee_Orders[[#This Row],[Roast Type]]="L","Light",IF(Coffee_Orders[[#This Row],[Roast Type]]="D","Dark")))</f>
        <v>Medium</v>
      </c>
      <c r="P829" t="str">
        <f>_xlfn.XLOOKUP(Coffee_Orders[[#This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24"/>
        <v>137.31</v>
      </c>
      <c r="N830" t="str">
        <f t="shared" si="25"/>
        <v>Arabica</v>
      </c>
      <c r="O830" t="str">
        <f>IF(Coffee_Orders[[#This Row],[Roast Type]]="M","Medium",IF(Coffee_Orders[[#This Row],[Roast Type]]="L","Light",IF(Coffee_Orders[[#This Row],[Roast Type]]="D","Dark")))</f>
        <v>Dark</v>
      </c>
      <c r="P830" t="str">
        <f>_xlfn.XLOOKUP(Coffee_Orders[[#This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24"/>
        <v>2.9849999999999999</v>
      </c>
      <c r="N831" t="str">
        <f t="shared" si="25"/>
        <v>Arabica</v>
      </c>
      <c r="O831" t="str">
        <f>IF(Coffee_Orders[[#This Row],[Roast Type]]="M","Medium",IF(Coffee_Orders[[#This Row],[Roast Type]]="L","Light",IF(Coffee_Orders[[#This Row],[Roast Type]]="D","Dark")))</f>
        <v>Dark</v>
      </c>
      <c r="P831" t="str">
        <f>_xlfn.XLOOKUP(Coffee_Orders[[#This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24"/>
        <v>27.5</v>
      </c>
      <c r="N832" t="str">
        <f t="shared" si="25"/>
        <v>Excelsa</v>
      </c>
      <c r="O832" t="str">
        <f>IF(Coffee_Orders[[#This Row],[Roast Type]]="M","Medium",IF(Coffee_Orders[[#This Row],[Roast Type]]="L","Light",IF(Coffee_Orders[[#This Row],[Roast Type]]="D","Dark")))</f>
        <v>Medium</v>
      </c>
      <c r="P832" t="str">
        <f>_xlfn.XLOOKUP(Coffee_Orders[[#This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24"/>
        <v>5.97</v>
      </c>
      <c r="N833" t="str">
        <f t="shared" si="25"/>
        <v>Arabica</v>
      </c>
      <c r="O833" t="str">
        <f>IF(Coffee_Orders[[#This Row],[Roast Type]]="M","Medium",IF(Coffee_Orders[[#This Row],[Roast Type]]="L","Light",IF(Coffee_Orders[[#This Row],[Roast Type]]="D","Dark")))</f>
        <v>Dark</v>
      </c>
      <c r="P833" t="str">
        <f>_xlfn.XLOOKUP(Coffee_Orders[[#This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24"/>
        <v>59.699999999999996</v>
      </c>
      <c r="N834" t="str">
        <f t="shared" si="25"/>
        <v>Robusta</v>
      </c>
      <c r="O834" t="str">
        <f>IF(Coffee_Orders[[#This Row],[Roast Type]]="M","Medium",IF(Coffee_Orders[[#This Row],[Roast Type]]="L","Light",IF(Coffee_Orders[[#This Row],[Roast Type]]="D","Dark")))</f>
        <v>Medium</v>
      </c>
      <c r="P834" t="str">
        <f>_xlfn.XLOOKUP(Coffee_Orders[[#This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26">L835*E835</f>
        <v>82.339999999999989</v>
      </c>
      <c r="N835" t="str">
        <f t="shared" ref="N835:N898" si="27">IF(I835="Rob","Robusta",IF(I835="Exc","Excelsa",IF(I835="Ara","Arabica",IF(I835="Lib","Libercia",""))))</f>
        <v>Robusta</v>
      </c>
      <c r="O835" t="str">
        <f>IF(Coffee_Orders[[#This Row],[Roast Type]]="M","Medium",IF(Coffee_Orders[[#This Row],[Roast Type]]="L","Light",IF(Coffee_Orders[[#This Row],[Roast Type]]="D","Dark")))</f>
        <v>Dark</v>
      </c>
      <c r="P835" t="str">
        <f>_xlfn.XLOOKUP(Coffee_Orders[[#This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26"/>
        <v>22.884999999999998</v>
      </c>
      <c r="N836" t="str">
        <f t="shared" si="27"/>
        <v>Arabica</v>
      </c>
      <c r="O836" t="str">
        <f>IF(Coffee_Orders[[#This Row],[Roast Type]]="M","Medium",IF(Coffee_Orders[[#This Row],[Roast Type]]="L","Light",IF(Coffee_Orders[[#This Row],[Roast Type]]="D","Dark")))</f>
        <v>Dark</v>
      </c>
      <c r="P836" t="str">
        <f>_xlfn.XLOOKUP(Coffee_Orders[[#This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26"/>
        <v>8.91</v>
      </c>
      <c r="N837" t="str">
        <f t="shared" si="27"/>
        <v>Excelsa</v>
      </c>
      <c r="O837" t="str">
        <f>IF(Coffee_Orders[[#This Row],[Roast Type]]="M","Medium",IF(Coffee_Orders[[#This Row],[Roast Type]]="L","Light",IF(Coffee_Orders[[#This Row],[Roast Type]]="D","Dark")))</f>
        <v>Light</v>
      </c>
      <c r="P837" t="str">
        <f>_xlfn.XLOOKUP(Coffee_Orders[[#This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26"/>
        <v>11.94</v>
      </c>
      <c r="N838" t="str">
        <f t="shared" si="27"/>
        <v>Arabica</v>
      </c>
      <c r="O838" t="str">
        <f>IF(Coffee_Orders[[#This Row],[Roast Type]]="M","Medium",IF(Coffee_Orders[[#This Row],[Roast Type]]="L","Light",IF(Coffee_Orders[[#This Row],[Roast Type]]="D","Dark")))</f>
        <v>Dark</v>
      </c>
      <c r="P838" t="str">
        <f>_xlfn.XLOOKUP(Coffee_Orders[[#This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26"/>
        <v>100.39499999999998</v>
      </c>
      <c r="N839" t="str">
        <f t="shared" si="27"/>
        <v>Libercia</v>
      </c>
      <c r="O839" t="str">
        <f>IF(Coffee_Orders[[#This Row],[Roast Type]]="M","Medium",IF(Coffee_Orders[[#This Row],[Roast Type]]="L","Light",IF(Coffee_Orders[[#This Row],[Roast Type]]="D","Dark")))</f>
        <v>Medium</v>
      </c>
      <c r="P839" t="str">
        <f>_xlfn.XLOOKUP(Coffee_Orders[[#This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26"/>
        <v>114.42499999999998</v>
      </c>
      <c r="N840" t="str">
        <f t="shared" si="27"/>
        <v>Arabica</v>
      </c>
      <c r="O840" t="str">
        <f>IF(Coffee_Orders[[#This Row],[Roast Type]]="M","Medium",IF(Coffee_Orders[[#This Row],[Roast Type]]="L","Light",IF(Coffee_Orders[[#This Row],[Roast Type]]="D","Dark")))</f>
        <v>Dark</v>
      </c>
      <c r="P840" t="str">
        <f>_xlfn.XLOOKUP(Coffee_Orders[[#This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26"/>
        <v>41.25</v>
      </c>
      <c r="N841" t="str">
        <f t="shared" si="27"/>
        <v>Excelsa</v>
      </c>
      <c r="O841" t="str">
        <f>IF(Coffee_Orders[[#This Row],[Roast Type]]="M","Medium",IF(Coffee_Orders[[#This Row],[Roast Type]]="L","Light",IF(Coffee_Orders[[#This Row],[Roast Type]]="D","Dark")))</f>
        <v>Medium</v>
      </c>
      <c r="P841" t="str">
        <f>_xlfn.XLOOKUP(Coffee_Orders[[#This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26"/>
        <v>28.679999999999996</v>
      </c>
      <c r="N842" t="str">
        <f t="shared" si="27"/>
        <v>Robusta</v>
      </c>
      <c r="O842" t="str">
        <f>IF(Coffee_Orders[[#This Row],[Roast Type]]="M","Medium",IF(Coffee_Orders[[#This Row],[Roast Type]]="L","Light",IF(Coffee_Orders[[#This Row],[Roast Type]]="D","Dark")))</f>
        <v>Light</v>
      </c>
      <c r="P842" t="str">
        <f>_xlfn.XLOOKUP(Coffee_Orders[[#This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26"/>
        <v>4.3650000000000002</v>
      </c>
      <c r="N843" t="str">
        <f t="shared" si="27"/>
        <v>Libercia</v>
      </c>
      <c r="O843" t="str">
        <f>IF(Coffee_Orders[[#This Row],[Roast Type]]="M","Medium",IF(Coffee_Orders[[#This Row],[Roast Type]]="L","Light",IF(Coffee_Orders[[#This Row],[Roast Type]]="D","Dark")))</f>
        <v>Medium</v>
      </c>
      <c r="P843" t="str">
        <f>_xlfn.XLOOKUP(Coffee_Orders[[#This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26"/>
        <v>8.25</v>
      </c>
      <c r="N844" t="str">
        <f t="shared" si="27"/>
        <v>Excelsa</v>
      </c>
      <c r="O844" t="str">
        <f>IF(Coffee_Orders[[#This Row],[Roast Type]]="M","Medium",IF(Coffee_Orders[[#This Row],[Roast Type]]="L","Light",IF(Coffee_Orders[[#This Row],[Roast Type]]="D","Dark")))</f>
        <v>Medium</v>
      </c>
      <c r="P844" t="str">
        <f>_xlfn.XLOOKUP(Coffee_Orders[[#This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26"/>
        <v>8.25</v>
      </c>
      <c r="N845" t="str">
        <f t="shared" si="27"/>
        <v>Excelsa</v>
      </c>
      <c r="O845" t="str">
        <f>IF(Coffee_Orders[[#This Row],[Roast Type]]="M","Medium",IF(Coffee_Orders[[#This Row],[Roast Type]]="L","Light",IF(Coffee_Orders[[#This Row],[Roast Type]]="D","Dark")))</f>
        <v>Medium</v>
      </c>
      <c r="P845" t="str">
        <f>_xlfn.XLOOKUP(Coffee_Orders[[#This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26"/>
        <v>35.82</v>
      </c>
      <c r="N846" t="str">
        <f t="shared" si="27"/>
        <v>Arabica</v>
      </c>
      <c r="O846" t="str">
        <f>IF(Coffee_Orders[[#This Row],[Roast Type]]="M","Medium",IF(Coffee_Orders[[#This Row],[Roast Type]]="L","Light",IF(Coffee_Orders[[#This Row],[Roast Type]]="D","Dark")))</f>
        <v>Dark</v>
      </c>
      <c r="P846" t="str">
        <f>_xlfn.XLOOKUP(Coffee_Orders[[#This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26"/>
        <v>167.67000000000002</v>
      </c>
      <c r="N847" t="str">
        <f t="shared" si="27"/>
        <v>Excelsa</v>
      </c>
      <c r="O847" t="str">
        <f>IF(Coffee_Orders[[#This Row],[Roast Type]]="M","Medium",IF(Coffee_Orders[[#This Row],[Roast Type]]="L","Light",IF(Coffee_Orders[[#This Row],[Roast Type]]="D","Dark")))</f>
        <v>Dark</v>
      </c>
      <c r="P847" t="str">
        <f>_xlfn.XLOOKUP(Coffee_Orders[[#This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26"/>
        <v>51.749999999999993</v>
      </c>
      <c r="N848" t="str">
        <f t="shared" si="27"/>
        <v>Arabica</v>
      </c>
      <c r="O848" t="str">
        <f>IF(Coffee_Orders[[#This Row],[Roast Type]]="M","Medium",IF(Coffee_Orders[[#This Row],[Roast Type]]="L","Light",IF(Coffee_Orders[[#This Row],[Roast Type]]="D","Dark")))</f>
        <v>Medium</v>
      </c>
      <c r="P848" t="str">
        <f>_xlfn.XLOOKUP(Coffee_Orders[[#This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26"/>
        <v>8.9550000000000001</v>
      </c>
      <c r="N849" t="str">
        <f t="shared" si="27"/>
        <v>Arabica</v>
      </c>
      <c r="O849" t="str">
        <f>IF(Coffee_Orders[[#This Row],[Roast Type]]="M","Medium",IF(Coffee_Orders[[#This Row],[Roast Type]]="L","Light",IF(Coffee_Orders[[#This Row],[Roast Type]]="D","Dark")))</f>
        <v>Dark</v>
      </c>
      <c r="P849" t="str">
        <f>_xlfn.XLOOKUP(Coffee_Orders[[#This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26"/>
        <v>53.46</v>
      </c>
      <c r="N850" t="str">
        <f t="shared" si="27"/>
        <v>Excelsa</v>
      </c>
      <c r="O850" t="str">
        <f>IF(Coffee_Orders[[#This Row],[Roast Type]]="M","Medium",IF(Coffee_Orders[[#This Row],[Roast Type]]="L","Light",IF(Coffee_Orders[[#This Row],[Roast Type]]="D","Dark")))</f>
        <v>Light</v>
      </c>
      <c r="P850" t="str">
        <f>_xlfn.XLOOKUP(Coffee_Orders[[#This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26"/>
        <v>23.31</v>
      </c>
      <c r="N851" t="str">
        <f t="shared" si="27"/>
        <v>Arabica</v>
      </c>
      <c r="O851" t="str">
        <f>IF(Coffee_Orders[[#This Row],[Roast Type]]="M","Medium",IF(Coffee_Orders[[#This Row],[Roast Type]]="L","Light",IF(Coffee_Orders[[#This Row],[Roast Type]]="D","Dark")))</f>
        <v>Light</v>
      </c>
      <c r="P851" t="str">
        <f>_xlfn.XLOOKUP(Coffee_Orders[[#This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26"/>
        <v>6.75</v>
      </c>
      <c r="N852" t="str">
        <f t="shared" si="27"/>
        <v>Arabica</v>
      </c>
      <c r="O852" t="str">
        <f>IF(Coffee_Orders[[#This Row],[Roast Type]]="M","Medium",IF(Coffee_Orders[[#This Row],[Roast Type]]="L","Light",IF(Coffee_Orders[[#This Row],[Roast Type]]="D","Dark")))</f>
        <v>Medium</v>
      </c>
      <c r="P852" t="str">
        <f>_xlfn.XLOOKUP(Coffee_Orders[[#This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26"/>
        <v>7.77</v>
      </c>
      <c r="N853" t="str">
        <f t="shared" si="27"/>
        <v>Libercia</v>
      </c>
      <c r="O853" t="str">
        <f>IF(Coffee_Orders[[#This Row],[Roast Type]]="M","Medium",IF(Coffee_Orders[[#This Row],[Roast Type]]="L","Light",IF(Coffee_Orders[[#This Row],[Roast Type]]="D","Dark")))</f>
        <v>Dark</v>
      </c>
      <c r="P853" t="str">
        <f>_xlfn.XLOOKUP(Coffee_Orders[[#This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26"/>
        <v>119.13999999999999</v>
      </c>
      <c r="N854" t="str">
        <f t="shared" si="27"/>
        <v>Libercia</v>
      </c>
      <c r="O854" t="str">
        <f>IF(Coffee_Orders[[#This Row],[Roast Type]]="M","Medium",IF(Coffee_Orders[[#This Row],[Roast Type]]="L","Light",IF(Coffee_Orders[[#This Row],[Roast Type]]="D","Dark")))</f>
        <v>Dark</v>
      </c>
      <c r="P854" t="str">
        <f>_xlfn.XLOOKUP(Coffee_Orders[[#This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26"/>
        <v>19.899999999999999</v>
      </c>
      <c r="N855" t="str">
        <f t="shared" si="27"/>
        <v>Arabica</v>
      </c>
      <c r="O855" t="str">
        <f>IF(Coffee_Orders[[#This Row],[Roast Type]]="M","Medium",IF(Coffee_Orders[[#This Row],[Roast Type]]="L","Light",IF(Coffee_Orders[[#This Row],[Roast Type]]="D","Dark")))</f>
        <v>Dark</v>
      </c>
      <c r="P855" t="str">
        <f>_xlfn.XLOOKUP(Coffee_Orders[[#This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26"/>
        <v>35.849999999999994</v>
      </c>
      <c r="N856" t="str">
        <f t="shared" si="27"/>
        <v>Robusta</v>
      </c>
      <c r="O856" t="str">
        <f>IF(Coffee_Orders[[#This Row],[Roast Type]]="M","Medium",IF(Coffee_Orders[[#This Row],[Roast Type]]="L","Light",IF(Coffee_Orders[[#This Row],[Roast Type]]="D","Dark")))</f>
        <v>Light</v>
      </c>
      <c r="P856" t="str">
        <f>_xlfn.XLOOKUP(Coffee_Orders[[#This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26"/>
        <v>89.35499999999999</v>
      </c>
      <c r="N857" t="str">
        <f t="shared" si="27"/>
        <v>Libercia</v>
      </c>
      <c r="O857" t="str">
        <f>IF(Coffee_Orders[[#This Row],[Roast Type]]="M","Medium",IF(Coffee_Orders[[#This Row],[Roast Type]]="L","Light",IF(Coffee_Orders[[#This Row],[Roast Type]]="D","Dark")))</f>
        <v>Dark</v>
      </c>
      <c r="P857" t="str">
        <f>_xlfn.XLOOKUP(Coffee_Orders[[#This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26"/>
        <v>8.73</v>
      </c>
      <c r="N858" t="str">
        <f t="shared" si="27"/>
        <v>Libercia</v>
      </c>
      <c r="O858" t="str">
        <f>IF(Coffee_Orders[[#This Row],[Roast Type]]="M","Medium",IF(Coffee_Orders[[#This Row],[Roast Type]]="L","Light",IF(Coffee_Orders[[#This Row],[Roast Type]]="D","Dark")))</f>
        <v>Medium</v>
      </c>
      <c r="P858" t="str">
        <f>_xlfn.XLOOKUP(Coffee_Orders[[#This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26"/>
        <v>137.42499999999998</v>
      </c>
      <c r="N859" t="str">
        <f t="shared" si="27"/>
        <v>Robusta</v>
      </c>
      <c r="O859" t="str">
        <f>IF(Coffee_Orders[[#This Row],[Roast Type]]="M","Medium",IF(Coffee_Orders[[#This Row],[Roast Type]]="L","Light",IF(Coffee_Orders[[#This Row],[Roast Type]]="D","Dark")))</f>
        <v>Light</v>
      </c>
      <c r="P859" t="str">
        <f>_xlfn.XLOOKUP(Coffee_Orders[[#This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26"/>
        <v>34.92</v>
      </c>
      <c r="N860" t="str">
        <f t="shared" si="27"/>
        <v>Libercia</v>
      </c>
      <c r="O860" t="str">
        <f>IF(Coffee_Orders[[#This Row],[Roast Type]]="M","Medium",IF(Coffee_Orders[[#This Row],[Roast Type]]="L","Light",IF(Coffee_Orders[[#This Row],[Roast Type]]="D","Dark")))</f>
        <v>Medium</v>
      </c>
      <c r="P860" t="str">
        <f>_xlfn.XLOOKUP(Coffee_Orders[[#This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26"/>
        <v>178.70999999999998</v>
      </c>
      <c r="N861" t="str">
        <f t="shared" si="27"/>
        <v>Arabica</v>
      </c>
      <c r="O861" t="str">
        <f>IF(Coffee_Orders[[#This Row],[Roast Type]]="M","Medium",IF(Coffee_Orders[[#This Row],[Roast Type]]="L","Light",IF(Coffee_Orders[[#This Row],[Roast Type]]="D","Dark")))</f>
        <v>Light</v>
      </c>
      <c r="P861" t="str">
        <f>_xlfn.XLOOKUP(Coffee_Orders[[#This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26"/>
        <v>25.874999999999996</v>
      </c>
      <c r="N862" t="str">
        <f t="shared" si="27"/>
        <v>Arabica</v>
      </c>
      <c r="O862" t="str">
        <f>IF(Coffee_Orders[[#This Row],[Roast Type]]="M","Medium",IF(Coffee_Orders[[#This Row],[Roast Type]]="L","Light",IF(Coffee_Orders[[#This Row],[Roast Type]]="D","Dark")))</f>
        <v>Medium</v>
      </c>
      <c r="P862" t="str">
        <f>_xlfn.XLOOKUP(Coffee_Orders[[#This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26"/>
        <v>77.699999999999989</v>
      </c>
      <c r="N863" t="str">
        <f t="shared" si="27"/>
        <v>Libercia</v>
      </c>
      <c r="O863" t="str">
        <f>IF(Coffee_Orders[[#This Row],[Roast Type]]="M","Medium",IF(Coffee_Orders[[#This Row],[Roast Type]]="L","Light",IF(Coffee_Orders[[#This Row],[Roast Type]]="D","Dark")))</f>
        <v>Dark</v>
      </c>
      <c r="P863" t="str">
        <f>_xlfn.XLOOKUP(Coffee_Orders[[#This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26"/>
        <v>9.9499999999999993</v>
      </c>
      <c r="N864" t="str">
        <f t="shared" si="27"/>
        <v>Robusta</v>
      </c>
      <c r="O864" t="str">
        <f>IF(Coffee_Orders[[#This Row],[Roast Type]]="M","Medium",IF(Coffee_Orders[[#This Row],[Roast Type]]="L","Light",IF(Coffee_Orders[[#This Row],[Roast Type]]="D","Dark")))</f>
        <v>Medium</v>
      </c>
      <c r="P864" t="str">
        <f>_xlfn.XLOOKUP(Coffee_Orders[[#This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26"/>
        <v>29.1</v>
      </c>
      <c r="N865" t="str">
        <f t="shared" si="27"/>
        <v>Libercia</v>
      </c>
      <c r="O865" t="str">
        <f>IF(Coffee_Orders[[#This Row],[Roast Type]]="M","Medium",IF(Coffee_Orders[[#This Row],[Roast Type]]="L","Light",IF(Coffee_Orders[[#This Row],[Roast Type]]="D","Dark")))</f>
        <v>Medium</v>
      </c>
      <c r="P865" t="str">
        <f>_xlfn.XLOOKUP(Coffee_Orders[[#This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26"/>
        <v>21.509999999999998</v>
      </c>
      <c r="N866" t="str">
        <f t="shared" si="27"/>
        <v>Robusta</v>
      </c>
      <c r="O866" t="str">
        <f>IF(Coffee_Orders[[#This Row],[Roast Type]]="M","Medium",IF(Coffee_Orders[[#This Row],[Roast Type]]="L","Light",IF(Coffee_Orders[[#This Row],[Roast Type]]="D","Dark")))</f>
        <v>Light</v>
      </c>
      <c r="P866" t="str">
        <f>_xlfn.XLOOKUP(Coffee_Orders[[#This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26"/>
        <v>6.75</v>
      </c>
      <c r="N867" t="str">
        <f t="shared" si="27"/>
        <v>Arabica</v>
      </c>
      <c r="O867" t="str">
        <f>IF(Coffee_Orders[[#This Row],[Roast Type]]="M","Medium",IF(Coffee_Orders[[#This Row],[Roast Type]]="L","Light",IF(Coffee_Orders[[#This Row],[Roast Type]]="D","Dark")))</f>
        <v>Medium</v>
      </c>
      <c r="P867" t="str">
        <f>_xlfn.XLOOKUP(Coffee_Orders[[#This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26"/>
        <v>17.91</v>
      </c>
      <c r="N868" t="str">
        <f t="shared" si="27"/>
        <v>Arabica</v>
      </c>
      <c r="O868" t="str">
        <f>IF(Coffee_Orders[[#This Row],[Roast Type]]="M","Medium",IF(Coffee_Orders[[#This Row],[Roast Type]]="L","Light",IF(Coffee_Orders[[#This Row],[Roast Type]]="D","Dark")))</f>
        <v>Dark</v>
      </c>
      <c r="P868" t="str">
        <f>_xlfn.XLOOKUP(Coffee_Orders[[#This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26"/>
        <v>29.784999999999997</v>
      </c>
      <c r="N869" t="str">
        <f t="shared" si="27"/>
        <v>Arabica</v>
      </c>
      <c r="O869" t="str">
        <f>IF(Coffee_Orders[[#This Row],[Roast Type]]="M","Medium",IF(Coffee_Orders[[#This Row],[Roast Type]]="L","Light",IF(Coffee_Orders[[#This Row],[Roast Type]]="D","Dark")))</f>
        <v>Light</v>
      </c>
      <c r="P869" t="str">
        <f>_xlfn.XLOOKUP(Coffee_Orders[[#This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26"/>
        <v>41.25</v>
      </c>
      <c r="N870" t="str">
        <f t="shared" si="27"/>
        <v>Excelsa</v>
      </c>
      <c r="O870" t="str">
        <f>IF(Coffee_Orders[[#This Row],[Roast Type]]="M","Medium",IF(Coffee_Orders[[#This Row],[Roast Type]]="L","Light",IF(Coffee_Orders[[#This Row],[Roast Type]]="D","Dark")))</f>
        <v>Medium</v>
      </c>
      <c r="P870" t="str">
        <f>_xlfn.XLOOKUP(Coffee_Orders[[#This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26"/>
        <v>17.91</v>
      </c>
      <c r="N871" t="str">
        <f t="shared" si="27"/>
        <v>Robusta</v>
      </c>
      <c r="O871" t="str">
        <f>IF(Coffee_Orders[[#This Row],[Roast Type]]="M","Medium",IF(Coffee_Orders[[#This Row],[Roast Type]]="L","Light",IF(Coffee_Orders[[#This Row],[Roast Type]]="D","Dark")))</f>
        <v>Medium</v>
      </c>
      <c r="P871" t="str">
        <f>_xlfn.XLOOKUP(Coffee_Orders[[#This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26"/>
        <v>7.29</v>
      </c>
      <c r="N872" t="str">
        <f t="shared" si="27"/>
        <v>Excelsa</v>
      </c>
      <c r="O872" t="str">
        <f>IF(Coffee_Orders[[#This Row],[Roast Type]]="M","Medium",IF(Coffee_Orders[[#This Row],[Roast Type]]="L","Light",IF(Coffee_Orders[[#This Row],[Roast Type]]="D","Dark")))</f>
        <v>Dark</v>
      </c>
      <c r="P872" t="str">
        <f>_xlfn.XLOOKUP(Coffee_Orders[[#This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26"/>
        <v>29.7</v>
      </c>
      <c r="N873" t="str">
        <f t="shared" si="27"/>
        <v>Excelsa</v>
      </c>
      <c r="O873" t="str">
        <f>IF(Coffee_Orders[[#This Row],[Roast Type]]="M","Medium",IF(Coffee_Orders[[#This Row],[Roast Type]]="L","Light",IF(Coffee_Orders[[#This Row],[Roast Type]]="D","Dark")))</f>
        <v>Light</v>
      </c>
      <c r="P873" t="str">
        <f>_xlfn.XLOOKUP(Coffee_Orders[[#This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26"/>
        <v>22.5</v>
      </c>
      <c r="N874" t="str">
        <f t="shared" si="27"/>
        <v>Arabica</v>
      </c>
      <c r="O874" t="str">
        <f>IF(Coffee_Orders[[#This Row],[Roast Type]]="M","Medium",IF(Coffee_Orders[[#This Row],[Roast Type]]="L","Light",IF(Coffee_Orders[[#This Row],[Roast Type]]="D","Dark")))</f>
        <v>Medium</v>
      </c>
      <c r="P874" t="str">
        <f>_xlfn.XLOOKUP(Coffee_Orders[[#This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26"/>
        <v>11.94</v>
      </c>
      <c r="N875" t="str">
        <f t="shared" si="27"/>
        <v>Robusta</v>
      </c>
      <c r="O875" t="str">
        <f>IF(Coffee_Orders[[#This Row],[Roast Type]]="M","Medium",IF(Coffee_Orders[[#This Row],[Roast Type]]="L","Light",IF(Coffee_Orders[[#This Row],[Roast Type]]="D","Dark")))</f>
        <v>Medium</v>
      </c>
      <c r="P875" t="str">
        <f>_xlfn.XLOOKUP(Coffee_Orders[[#This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26"/>
        <v>25.9</v>
      </c>
      <c r="N876" t="str">
        <f t="shared" si="27"/>
        <v>Arabica</v>
      </c>
      <c r="O876" t="str">
        <f>IF(Coffee_Orders[[#This Row],[Roast Type]]="M","Medium",IF(Coffee_Orders[[#This Row],[Roast Type]]="L","Light",IF(Coffee_Orders[[#This Row],[Roast Type]]="D","Dark")))</f>
        <v>Light</v>
      </c>
      <c r="P876" t="str">
        <f>_xlfn.XLOOKUP(Coffee_Orders[[#This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26"/>
        <v>43.650000000000006</v>
      </c>
      <c r="N877" t="str">
        <f t="shared" si="27"/>
        <v>Libercia</v>
      </c>
      <c r="O877" t="str">
        <f>IF(Coffee_Orders[[#This Row],[Roast Type]]="M","Medium",IF(Coffee_Orders[[#This Row],[Roast Type]]="L","Light",IF(Coffee_Orders[[#This Row],[Roast Type]]="D","Dark")))</f>
        <v>Medium</v>
      </c>
      <c r="P877" t="str">
        <f>_xlfn.XLOOKUP(Coffee_Orders[[#This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26"/>
        <v>46.62</v>
      </c>
      <c r="N878" t="str">
        <f t="shared" si="27"/>
        <v>Arabica</v>
      </c>
      <c r="O878" t="str">
        <f>IF(Coffee_Orders[[#This Row],[Roast Type]]="M","Medium",IF(Coffee_Orders[[#This Row],[Roast Type]]="L","Light",IF(Coffee_Orders[[#This Row],[Roast Type]]="D","Dark")))</f>
        <v>Light</v>
      </c>
      <c r="P878" t="str">
        <f>_xlfn.XLOOKUP(Coffee_Orders[[#This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26"/>
        <v>28.53</v>
      </c>
      <c r="N879" t="str">
        <f t="shared" si="27"/>
        <v>Libercia</v>
      </c>
      <c r="O879" t="str">
        <f>IF(Coffee_Orders[[#This Row],[Roast Type]]="M","Medium",IF(Coffee_Orders[[#This Row],[Roast Type]]="L","Light",IF(Coffee_Orders[[#This Row],[Roast Type]]="D","Dark")))</f>
        <v>Light</v>
      </c>
      <c r="P879" t="str">
        <f>_xlfn.XLOOKUP(Coffee_Orders[[#This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26"/>
        <v>27.484999999999996</v>
      </c>
      <c r="N880" t="str">
        <f t="shared" si="27"/>
        <v>Robusta</v>
      </c>
      <c r="O880" t="str">
        <f>IF(Coffee_Orders[[#This Row],[Roast Type]]="M","Medium",IF(Coffee_Orders[[#This Row],[Roast Type]]="L","Light",IF(Coffee_Orders[[#This Row],[Roast Type]]="D","Dark")))</f>
        <v>Light</v>
      </c>
      <c r="P880" t="str">
        <f>_xlfn.XLOOKUP(Coffee_Orders[[#This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26"/>
        <v>10.935</v>
      </c>
      <c r="N881" t="str">
        <f t="shared" si="27"/>
        <v>Excelsa</v>
      </c>
      <c r="O881" t="str">
        <f>IF(Coffee_Orders[[#This Row],[Roast Type]]="M","Medium",IF(Coffee_Orders[[#This Row],[Roast Type]]="L","Light",IF(Coffee_Orders[[#This Row],[Roast Type]]="D","Dark")))</f>
        <v>Dark</v>
      </c>
      <c r="P881" t="str">
        <f>_xlfn.XLOOKUP(Coffee_Orders[[#This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26"/>
        <v>7.169999999999999</v>
      </c>
      <c r="N882" t="str">
        <f t="shared" si="27"/>
        <v>Robusta</v>
      </c>
      <c r="O882" t="str">
        <f>IF(Coffee_Orders[[#This Row],[Roast Type]]="M","Medium",IF(Coffee_Orders[[#This Row],[Roast Type]]="L","Light",IF(Coffee_Orders[[#This Row],[Roast Type]]="D","Dark")))</f>
        <v>Light</v>
      </c>
      <c r="P882" t="str">
        <f>_xlfn.XLOOKUP(Coffee_Orders[[#This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26"/>
        <v>23.31</v>
      </c>
      <c r="N883" t="str">
        <f t="shared" si="27"/>
        <v>Arabica</v>
      </c>
      <c r="O883" t="str">
        <f>IF(Coffee_Orders[[#This Row],[Roast Type]]="M","Medium",IF(Coffee_Orders[[#This Row],[Roast Type]]="L","Light",IF(Coffee_Orders[[#This Row],[Roast Type]]="D","Dark")))</f>
        <v>Light</v>
      </c>
      <c r="P883" t="str">
        <f>_xlfn.XLOOKUP(Coffee_Orders[[#This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26"/>
        <v>114.42499999999998</v>
      </c>
      <c r="N884" t="str">
        <f t="shared" si="27"/>
        <v>Arabica</v>
      </c>
      <c r="O884" t="str">
        <f>IF(Coffee_Orders[[#This Row],[Roast Type]]="M","Medium",IF(Coffee_Orders[[#This Row],[Roast Type]]="L","Light",IF(Coffee_Orders[[#This Row],[Roast Type]]="D","Dark")))</f>
        <v>Dark</v>
      </c>
      <c r="P884" t="str">
        <f>_xlfn.XLOOKUP(Coffee_Orders[[#This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26"/>
        <v>77.624999999999986</v>
      </c>
      <c r="N885" t="str">
        <f t="shared" si="27"/>
        <v>Arabica</v>
      </c>
      <c r="O885" t="str">
        <f>IF(Coffee_Orders[[#This Row],[Roast Type]]="M","Medium",IF(Coffee_Orders[[#This Row],[Roast Type]]="L","Light",IF(Coffee_Orders[[#This Row],[Roast Type]]="D","Dark")))</f>
        <v>Medium</v>
      </c>
      <c r="P885" t="str">
        <f>_xlfn.XLOOKUP(Coffee_Orders[[#This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26"/>
        <v>5.3699999999999992</v>
      </c>
      <c r="N886" t="str">
        <f t="shared" si="27"/>
        <v>Robusta</v>
      </c>
      <c r="O886" t="str">
        <f>IF(Coffee_Orders[[#This Row],[Roast Type]]="M","Medium",IF(Coffee_Orders[[#This Row],[Roast Type]]="L","Light",IF(Coffee_Orders[[#This Row],[Roast Type]]="D","Dark")))</f>
        <v>Dark</v>
      </c>
      <c r="P886" t="str">
        <f>_xlfn.XLOOKUP(Coffee_Orders[[#This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26"/>
        <v>123.50999999999999</v>
      </c>
      <c r="N887" t="str">
        <f t="shared" si="27"/>
        <v>Robusta</v>
      </c>
      <c r="O887" t="str">
        <f>IF(Coffee_Orders[[#This Row],[Roast Type]]="M","Medium",IF(Coffee_Orders[[#This Row],[Roast Type]]="L","Light",IF(Coffee_Orders[[#This Row],[Roast Type]]="D","Dark")))</f>
        <v>Dark</v>
      </c>
      <c r="P887" t="str">
        <f>_xlfn.XLOOKUP(Coffee_Orders[[#This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26"/>
        <v>17.46</v>
      </c>
      <c r="N888" t="str">
        <f t="shared" si="27"/>
        <v>Libercia</v>
      </c>
      <c r="O888" t="str">
        <f>IF(Coffee_Orders[[#This Row],[Roast Type]]="M","Medium",IF(Coffee_Orders[[#This Row],[Roast Type]]="L","Light",IF(Coffee_Orders[[#This Row],[Roast Type]]="D","Dark")))</f>
        <v>Medium</v>
      </c>
      <c r="P888" t="str">
        <f>_xlfn.XLOOKUP(Coffee_Orders[[#This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26"/>
        <v>13.365</v>
      </c>
      <c r="N889" t="str">
        <f t="shared" si="27"/>
        <v>Excelsa</v>
      </c>
      <c r="O889" t="str">
        <f>IF(Coffee_Orders[[#This Row],[Roast Type]]="M","Medium",IF(Coffee_Orders[[#This Row],[Roast Type]]="L","Light",IF(Coffee_Orders[[#This Row],[Roast Type]]="D","Dark")))</f>
        <v>Light</v>
      </c>
      <c r="P889" t="str">
        <f>_xlfn.XLOOKUP(Coffee_Orders[[#This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26"/>
        <v>7.77</v>
      </c>
      <c r="N890" t="str">
        <f t="shared" si="27"/>
        <v>Arabica</v>
      </c>
      <c r="O890" t="str">
        <f>IF(Coffee_Orders[[#This Row],[Roast Type]]="M","Medium",IF(Coffee_Orders[[#This Row],[Roast Type]]="L","Light",IF(Coffee_Orders[[#This Row],[Roast Type]]="D","Dark")))</f>
        <v>Light</v>
      </c>
      <c r="P890" t="str">
        <f>_xlfn.XLOOKUP(Coffee_Orders[[#This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26"/>
        <v>2.6849999999999996</v>
      </c>
      <c r="N891" t="str">
        <f t="shared" si="27"/>
        <v>Robusta</v>
      </c>
      <c r="O891" t="str">
        <f>IF(Coffee_Orders[[#This Row],[Roast Type]]="M","Medium",IF(Coffee_Orders[[#This Row],[Roast Type]]="L","Light",IF(Coffee_Orders[[#This Row],[Roast Type]]="D","Dark")))</f>
        <v>Dark</v>
      </c>
      <c r="P891" t="str">
        <f>_xlfn.XLOOKUP(Coffee_Orders[[#This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26"/>
        <v>20.584999999999997</v>
      </c>
      <c r="N892" t="str">
        <f t="shared" si="27"/>
        <v>Robusta</v>
      </c>
      <c r="O892" t="str">
        <f>IF(Coffee_Orders[[#This Row],[Roast Type]]="M","Medium",IF(Coffee_Orders[[#This Row],[Roast Type]]="L","Light",IF(Coffee_Orders[[#This Row],[Roast Type]]="D","Dark")))</f>
        <v>Dark</v>
      </c>
      <c r="P892" t="str">
        <f>_xlfn.XLOOKUP(Coffee_Orders[[#This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26"/>
        <v>114.42499999999998</v>
      </c>
      <c r="N893" t="str">
        <f t="shared" si="27"/>
        <v>Arabica</v>
      </c>
      <c r="O893" t="str">
        <f>IF(Coffee_Orders[[#This Row],[Roast Type]]="M","Medium",IF(Coffee_Orders[[#This Row],[Roast Type]]="L","Light",IF(Coffee_Orders[[#This Row],[Roast Type]]="D","Dark")))</f>
        <v>Dark</v>
      </c>
      <c r="P893" t="str">
        <f>_xlfn.XLOOKUP(Coffee_Orders[[#This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26"/>
        <v>20.625</v>
      </c>
      <c r="N894" t="str">
        <f t="shared" si="27"/>
        <v>Excelsa</v>
      </c>
      <c r="O894" t="str">
        <f>IF(Coffee_Orders[[#This Row],[Roast Type]]="M","Medium",IF(Coffee_Orders[[#This Row],[Roast Type]]="L","Light",IF(Coffee_Orders[[#This Row],[Roast Type]]="D","Dark")))</f>
        <v>Medium</v>
      </c>
      <c r="P894" t="str">
        <f>_xlfn.XLOOKUP(Coffee_Orders[[#This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26"/>
        <v>57.06</v>
      </c>
      <c r="N895" t="str">
        <f t="shared" si="27"/>
        <v>Libercia</v>
      </c>
      <c r="O895" t="str">
        <f>IF(Coffee_Orders[[#This Row],[Roast Type]]="M","Medium",IF(Coffee_Orders[[#This Row],[Roast Type]]="L","Light",IF(Coffee_Orders[[#This Row],[Roast Type]]="D","Dark")))</f>
        <v>Light</v>
      </c>
      <c r="P895" t="str">
        <f>_xlfn.XLOOKUP(Coffee_Orders[[#This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26"/>
        <v>82.339999999999989</v>
      </c>
      <c r="N896" t="str">
        <f t="shared" si="27"/>
        <v>Robusta</v>
      </c>
      <c r="O896" t="str">
        <f>IF(Coffee_Orders[[#This Row],[Roast Type]]="M","Medium",IF(Coffee_Orders[[#This Row],[Roast Type]]="L","Light",IF(Coffee_Orders[[#This Row],[Roast Type]]="D","Dark")))</f>
        <v>Dark</v>
      </c>
      <c r="P896" t="str">
        <f>_xlfn.XLOOKUP(Coffee_Orders[[#This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26"/>
        <v>158.12499999999997</v>
      </c>
      <c r="N897" t="str">
        <f t="shared" si="27"/>
        <v>Excelsa</v>
      </c>
      <c r="O897" t="str">
        <f>IF(Coffee_Orders[[#This Row],[Roast Type]]="M","Medium",IF(Coffee_Orders[[#This Row],[Roast Type]]="L","Light",IF(Coffee_Orders[[#This Row],[Roast Type]]="D","Dark")))</f>
        <v>Medium</v>
      </c>
      <c r="P897" t="str">
        <f>_xlfn.XLOOKUP(Coffee_Orders[[#This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26"/>
        <v>32.22</v>
      </c>
      <c r="N898" t="str">
        <f t="shared" si="27"/>
        <v>Robusta</v>
      </c>
      <c r="O898" t="str">
        <f>IF(Coffee_Orders[[#This Row],[Roast Type]]="M","Medium",IF(Coffee_Orders[[#This Row],[Roast Type]]="L","Light",IF(Coffee_Orders[[#This Row],[Roast Type]]="D","Dark")))</f>
        <v>Dark</v>
      </c>
      <c r="P898" t="str">
        <f>_xlfn.XLOOKUP(Coffee_Orders[[#This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28">L899*E899</f>
        <v>24.3</v>
      </c>
      <c r="N899" t="str">
        <f t="shared" ref="N899:N962" si="29">IF(I899="Rob","Robusta",IF(I899="Exc","Excelsa",IF(I899="Ara","Arabica",IF(I899="Lib","Libercia",""))))</f>
        <v>Excelsa</v>
      </c>
      <c r="O899" t="str">
        <f>IF(Coffee_Orders[[#This Row],[Roast Type]]="M","Medium",IF(Coffee_Orders[[#This Row],[Roast Type]]="L","Light",IF(Coffee_Orders[[#This Row],[Roast Type]]="D","Dark")))</f>
        <v>Dark</v>
      </c>
      <c r="P899" t="str">
        <f>_xlfn.XLOOKUP(Coffee_Orders[[#This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28"/>
        <v>35.849999999999994</v>
      </c>
      <c r="N900" t="str">
        <f t="shared" si="29"/>
        <v>Robusta</v>
      </c>
      <c r="O900" t="str">
        <f>IF(Coffee_Orders[[#This Row],[Roast Type]]="M","Medium",IF(Coffee_Orders[[#This Row],[Roast Type]]="L","Light",IF(Coffee_Orders[[#This Row],[Roast Type]]="D","Dark")))</f>
        <v>Light</v>
      </c>
      <c r="P900" t="str">
        <f>_xlfn.XLOOKUP(Coffee_Orders[[#This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28"/>
        <v>72.75</v>
      </c>
      <c r="N901" t="str">
        <f t="shared" si="29"/>
        <v>Libercia</v>
      </c>
      <c r="O901" t="str">
        <f>IF(Coffee_Orders[[#This Row],[Roast Type]]="M","Medium",IF(Coffee_Orders[[#This Row],[Roast Type]]="L","Light",IF(Coffee_Orders[[#This Row],[Roast Type]]="D","Dark")))</f>
        <v>Medium</v>
      </c>
      <c r="P901" t="str">
        <f>_xlfn.XLOOKUP(Coffee_Orders[[#This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28"/>
        <v>47.55</v>
      </c>
      <c r="N902" t="str">
        <f t="shared" si="29"/>
        <v>Libercia</v>
      </c>
      <c r="O902" t="str">
        <f>IF(Coffee_Orders[[#This Row],[Roast Type]]="M","Medium",IF(Coffee_Orders[[#This Row],[Roast Type]]="L","Light",IF(Coffee_Orders[[#This Row],[Roast Type]]="D","Dark")))</f>
        <v>Light</v>
      </c>
      <c r="P902" t="str">
        <f>_xlfn.XLOOKUP(Coffee_Orders[[#This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28"/>
        <v>3.5849999999999995</v>
      </c>
      <c r="N903" t="str">
        <f t="shared" si="29"/>
        <v>Robusta</v>
      </c>
      <c r="O903" t="str">
        <f>IF(Coffee_Orders[[#This Row],[Roast Type]]="M","Medium",IF(Coffee_Orders[[#This Row],[Roast Type]]="L","Light",IF(Coffee_Orders[[#This Row],[Roast Type]]="D","Dark")))</f>
        <v>Light</v>
      </c>
      <c r="P903" t="str">
        <f>_xlfn.XLOOKUP(Coffee_Orders[[#This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28"/>
        <v>158.12499999999997</v>
      </c>
      <c r="N904" t="str">
        <f t="shared" si="29"/>
        <v>Excelsa</v>
      </c>
      <c r="O904" t="str">
        <f>IF(Coffee_Orders[[#This Row],[Roast Type]]="M","Medium",IF(Coffee_Orders[[#This Row],[Roast Type]]="L","Light",IF(Coffee_Orders[[#This Row],[Roast Type]]="D","Dark")))</f>
        <v>Medium</v>
      </c>
      <c r="P904" t="str">
        <f>_xlfn.XLOOKUP(Coffee_Orders[[#This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28"/>
        <v>17.46</v>
      </c>
      <c r="N905" t="str">
        <f t="shared" si="29"/>
        <v>Libercia</v>
      </c>
      <c r="O905" t="str">
        <f>IF(Coffee_Orders[[#This Row],[Roast Type]]="M","Medium",IF(Coffee_Orders[[#This Row],[Roast Type]]="L","Light",IF(Coffee_Orders[[#This Row],[Roast Type]]="D","Dark")))</f>
        <v>Medium</v>
      </c>
      <c r="P905" t="str">
        <f>_xlfn.XLOOKUP(Coffee_Orders[[#This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28"/>
        <v>148.92499999999998</v>
      </c>
      <c r="N906" t="str">
        <f t="shared" si="29"/>
        <v>Arabica</v>
      </c>
      <c r="O906" t="str">
        <f>IF(Coffee_Orders[[#This Row],[Roast Type]]="M","Medium",IF(Coffee_Orders[[#This Row],[Roast Type]]="L","Light",IF(Coffee_Orders[[#This Row],[Roast Type]]="D","Dark")))</f>
        <v>Light</v>
      </c>
      <c r="P906" t="str">
        <f>_xlfn.XLOOKUP(Coffee_Orders[[#This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28"/>
        <v>40.5</v>
      </c>
      <c r="N907" t="str">
        <f t="shared" si="29"/>
        <v>Arabica</v>
      </c>
      <c r="O907" t="str">
        <f>IF(Coffee_Orders[[#This Row],[Roast Type]]="M","Medium",IF(Coffee_Orders[[#This Row],[Roast Type]]="L","Light",IF(Coffee_Orders[[#This Row],[Roast Type]]="D","Dark")))</f>
        <v>Medium</v>
      </c>
      <c r="P907" t="str">
        <f>_xlfn.XLOOKUP(Coffee_Orders[[#This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28"/>
        <v>27</v>
      </c>
      <c r="N908" t="str">
        <f t="shared" si="29"/>
        <v>Arabica</v>
      </c>
      <c r="O908" t="str">
        <f>IF(Coffee_Orders[[#This Row],[Roast Type]]="M","Medium",IF(Coffee_Orders[[#This Row],[Roast Type]]="L","Light",IF(Coffee_Orders[[#This Row],[Roast Type]]="D","Dark")))</f>
        <v>Medium</v>
      </c>
      <c r="P908" t="str">
        <f>_xlfn.XLOOKUP(Coffee_Orders[[#This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28"/>
        <v>38.849999999999994</v>
      </c>
      <c r="N909" t="str">
        <f t="shared" si="29"/>
        <v>Libercia</v>
      </c>
      <c r="O909" t="str">
        <f>IF(Coffee_Orders[[#This Row],[Roast Type]]="M","Medium",IF(Coffee_Orders[[#This Row],[Roast Type]]="L","Light",IF(Coffee_Orders[[#This Row],[Roast Type]]="D","Dark")))</f>
        <v>Dark</v>
      </c>
      <c r="P909" t="str">
        <f>_xlfn.XLOOKUP(Coffee_Orders[[#This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28"/>
        <v>59.75</v>
      </c>
      <c r="N910" t="str">
        <f t="shared" si="29"/>
        <v>Robusta</v>
      </c>
      <c r="O910" t="str">
        <f>IF(Coffee_Orders[[#This Row],[Roast Type]]="M","Medium",IF(Coffee_Orders[[#This Row],[Roast Type]]="L","Light",IF(Coffee_Orders[[#This Row],[Roast Type]]="D","Dark")))</f>
        <v>Light</v>
      </c>
      <c r="P910" t="str">
        <f>_xlfn.XLOOKUP(Coffee_Orders[[#This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28"/>
        <v>10.754999999999999</v>
      </c>
      <c r="N911" t="str">
        <f t="shared" si="29"/>
        <v>Robusta</v>
      </c>
      <c r="O911" t="str">
        <f>IF(Coffee_Orders[[#This Row],[Roast Type]]="M","Medium",IF(Coffee_Orders[[#This Row],[Roast Type]]="L","Light",IF(Coffee_Orders[[#This Row],[Roast Type]]="D","Dark")))</f>
        <v>Light</v>
      </c>
      <c r="P911" t="str">
        <f>_xlfn.XLOOKUP(Coffee_Orders[[#This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28"/>
        <v>91.539999999999992</v>
      </c>
      <c r="N912" t="str">
        <f t="shared" si="29"/>
        <v>Arabica</v>
      </c>
      <c r="O912" t="str">
        <f>IF(Coffee_Orders[[#This Row],[Roast Type]]="M","Medium",IF(Coffee_Orders[[#This Row],[Roast Type]]="L","Light",IF(Coffee_Orders[[#This Row],[Roast Type]]="D","Dark")))</f>
        <v>Dark</v>
      </c>
      <c r="P912" t="str">
        <f>_xlfn.XLOOKUP(Coffee_Orders[[#This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28"/>
        <v>45</v>
      </c>
      <c r="N913" t="str">
        <f t="shared" si="29"/>
        <v>Arabica</v>
      </c>
      <c r="O913" t="str">
        <f>IF(Coffee_Orders[[#This Row],[Roast Type]]="M","Medium",IF(Coffee_Orders[[#This Row],[Roast Type]]="L","Light",IF(Coffee_Orders[[#This Row],[Roast Type]]="D","Dark")))</f>
        <v>Medium</v>
      </c>
      <c r="P913" t="str">
        <f>_xlfn.XLOOKUP(Coffee_Orders[[#This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28"/>
        <v>137.31</v>
      </c>
      <c r="N914" t="str">
        <f t="shared" si="29"/>
        <v>Robusta</v>
      </c>
      <c r="O914" t="str">
        <f>IF(Coffee_Orders[[#This Row],[Roast Type]]="M","Medium",IF(Coffee_Orders[[#This Row],[Roast Type]]="L","Light",IF(Coffee_Orders[[#This Row],[Roast Type]]="D","Dark")))</f>
        <v>Medium</v>
      </c>
      <c r="P914" t="str">
        <f>_xlfn.XLOOKUP(Coffee_Orders[[#This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28"/>
        <v>6.75</v>
      </c>
      <c r="N915" t="str">
        <f t="shared" si="29"/>
        <v>Arabica</v>
      </c>
      <c r="O915" t="str">
        <f>IF(Coffee_Orders[[#This Row],[Roast Type]]="M","Medium",IF(Coffee_Orders[[#This Row],[Roast Type]]="L","Light",IF(Coffee_Orders[[#This Row],[Roast Type]]="D","Dark")))</f>
        <v>Medium</v>
      </c>
      <c r="P915" t="str">
        <f>_xlfn.XLOOKUP(Coffee_Orders[[#This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28"/>
        <v>45</v>
      </c>
      <c r="N916" t="str">
        <f t="shared" si="29"/>
        <v>Arabica</v>
      </c>
      <c r="O916" t="str">
        <f>IF(Coffee_Orders[[#This Row],[Roast Type]]="M","Medium",IF(Coffee_Orders[[#This Row],[Roast Type]]="L","Light",IF(Coffee_Orders[[#This Row],[Roast Type]]="D","Dark")))</f>
        <v>Medium</v>
      </c>
      <c r="P916" t="str">
        <f>_xlfn.XLOOKUP(Coffee_Orders[[#This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28"/>
        <v>83.835000000000008</v>
      </c>
      <c r="N917" t="str">
        <f t="shared" si="29"/>
        <v>Excelsa</v>
      </c>
      <c r="O917" t="str">
        <f>IF(Coffee_Orders[[#This Row],[Roast Type]]="M","Medium",IF(Coffee_Orders[[#This Row],[Roast Type]]="L","Light",IF(Coffee_Orders[[#This Row],[Roast Type]]="D","Dark")))</f>
        <v>Dark</v>
      </c>
      <c r="P917" t="str">
        <f>_xlfn.XLOOKUP(Coffee_Orders[[#This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28"/>
        <v>3.645</v>
      </c>
      <c r="N918" t="str">
        <f t="shared" si="29"/>
        <v>Excelsa</v>
      </c>
      <c r="O918" t="str">
        <f>IF(Coffee_Orders[[#This Row],[Roast Type]]="M","Medium",IF(Coffee_Orders[[#This Row],[Roast Type]]="L","Light",IF(Coffee_Orders[[#This Row],[Roast Type]]="D","Dark")))</f>
        <v>Dark</v>
      </c>
      <c r="P918" t="str">
        <f>_xlfn.XLOOKUP(Coffee_Orders[[#This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28"/>
        <v>6.75</v>
      </c>
      <c r="N919" t="str">
        <f t="shared" si="29"/>
        <v>Arabica</v>
      </c>
      <c r="O919" t="str">
        <f>IF(Coffee_Orders[[#This Row],[Roast Type]]="M","Medium",IF(Coffee_Orders[[#This Row],[Roast Type]]="L","Light",IF(Coffee_Orders[[#This Row],[Roast Type]]="D","Dark")))</f>
        <v>Medium</v>
      </c>
      <c r="P919" t="str">
        <f>_xlfn.XLOOKUP(Coffee_Orders[[#This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28"/>
        <v>21.87</v>
      </c>
      <c r="N920" t="str">
        <f t="shared" si="29"/>
        <v>Excelsa</v>
      </c>
      <c r="O920" t="str">
        <f>IF(Coffee_Orders[[#This Row],[Roast Type]]="M","Medium",IF(Coffee_Orders[[#This Row],[Roast Type]]="L","Light",IF(Coffee_Orders[[#This Row],[Roast Type]]="D","Dark")))</f>
        <v>Dark</v>
      </c>
      <c r="P920" t="str">
        <f>_xlfn.XLOOKUP(Coffee_Orders[[#This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28"/>
        <v>13.424999999999997</v>
      </c>
      <c r="N921" t="str">
        <f t="shared" si="29"/>
        <v>Robusta</v>
      </c>
      <c r="O921" t="str">
        <f>IF(Coffee_Orders[[#This Row],[Roast Type]]="M","Medium",IF(Coffee_Orders[[#This Row],[Roast Type]]="L","Light",IF(Coffee_Orders[[#This Row],[Roast Type]]="D","Dark")))</f>
        <v>Dark</v>
      </c>
      <c r="P921" t="str">
        <f>_xlfn.XLOOKUP(Coffee_Orders[[#This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28"/>
        <v>123.50999999999999</v>
      </c>
      <c r="N922" t="str">
        <f t="shared" si="29"/>
        <v>Robusta</v>
      </c>
      <c r="O922" t="str">
        <f>IF(Coffee_Orders[[#This Row],[Roast Type]]="M","Medium",IF(Coffee_Orders[[#This Row],[Roast Type]]="L","Light",IF(Coffee_Orders[[#This Row],[Roast Type]]="D","Dark")))</f>
        <v>Dark</v>
      </c>
      <c r="P922" t="str">
        <f>_xlfn.XLOOKUP(Coffee_Orders[[#This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28"/>
        <v>7.77</v>
      </c>
      <c r="N923" t="str">
        <f t="shared" si="29"/>
        <v>Libercia</v>
      </c>
      <c r="O923" t="str">
        <f>IF(Coffee_Orders[[#This Row],[Roast Type]]="M","Medium",IF(Coffee_Orders[[#This Row],[Roast Type]]="L","Light",IF(Coffee_Orders[[#This Row],[Roast Type]]="D","Dark")))</f>
        <v>Dark</v>
      </c>
      <c r="P923" t="str">
        <f>_xlfn.XLOOKUP(Coffee_Orders[[#This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28"/>
        <v>67.5</v>
      </c>
      <c r="N924" t="str">
        <f t="shared" si="29"/>
        <v>Arabica</v>
      </c>
      <c r="O924" t="str">
        <f>IF(Coffee_Orders[[#This Row],[Roast Type]]="M","Medium",IF(Coffee_Orders[[#This Row],[Roast Type]]="L","Light",IF(Coffee_Orders[[#This Row],[Roast Type]]="D","Dark")))</f>
        <v>Medium</v>
      </c>
      <c r="P924" t="str">
        <f>_xlfn.XLOOKUP(Coffee_Orders[[#This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28"/>
        <v>27.945</v>
      </c>
      <c r="N925" t="str">
        <f t="shared" si="29"/>
        <v>Excelsa</v>
      </c>
      <c r="O925" t="str">
        <f>IF(Coffee_Orders[[#This Row],[Roast Type]]="M","Medium",IF(Coffee_Orders[[#This Row],[Roast Type]]="L","Light",IF(Coffee_Orders[[#This Row],[Roast Type]]="D","Dark")))</f>
        <v>Dark</v>
      </c>
      <c r="P925" t="str">
        <f>_xlfn.XLOOKUP(Coffee_Orders[[#This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28"/>
        <v>89.35499999999999</v>
      </c>
      <c r="N926" t="str">
        <f t="shared" si="29"/>
        <v>Arabica</v>
      </c>
      <c r="O926" t="str">
        <f>IF(Coffee_Orders[[#This Row],[Roast Type]]="M","Medium",IF(Coffee_Orders[[#This Row],[Roast Type]]="L","Light",IF(Coffee_Orders[[#This Row],[Roast Type]]="D","Dark")))</f>
        <v>Light</v>
      </c>
      <c r="P926" t="str">
        <f>_xlfn.XLOOKUP(Coffee_Orders[[#This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28"/>
        <v>20.25</v>
      </c>
      <c r="N927" t="str">
        <f t="shared" si="29"/>
        <v>Arabica</v>
      </c>
      <c r="O927" t="str">
        <f>IF(Coffee_Orders[[#This Row],[Roast Type]]="M","Medium",IF(Coffee_Orders[[#This Row],[Roast Type]]="L","Light",IF(Coffee_Orders[[#This Row],[Roast Type]]="D","Dark")))</f>
        <v>Medium</v>
      </c>
      <c r="P927" t="str">
        <f>_xlfn.XLOOKUP(Coffee_Orders[[#This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28"/>
        <v>33.75</v>
      </c>
      <c r="N928" t="str">
        <f t="shared" si="29"/>
        <v>Arabica</v>
      </c>
      <c r="O928" t="str">
        <f>IF(Coffee_Orders[[#This Row],[Roast Type]]="M","Medium",IF(Coffee_Orders[[#This Row],[Roast Type]]="L","Light",IF(Coffee_Orders[[#This Row],[Roast Type]]="D","Dark")))</f>
        <v>Medium</v>
      </c>
      <c r="P928" t="str">
        <f>_xlfn.XLOOKUP(Coffee_Orders[[#This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28"/>
        <v>111.78</v>
      </c>
      <c r="N929" t="str">
        <f t="shared" si="29"/>
        <v>Excelsa</v>
      </c>
      <c r="O929" t="str">
        <f>IF(Coffee_Orders[[#This Row],[Roast Type]]="M","Medium",IF(Coffee_Orders[[#This Row],[Roast Type]]="L","Light",IF(Coffee_Orders[[#This Row],[Roast Type]]="D","Dark")))</f>
        <v>Dark</v>
      </c>
      <c r="P929" t="str">
        <f>_xlfn.XLOOKUP(Coffee_Orders[[#This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28"/>
        <v>63.249999999999993</v>
      </c>
      <c r="N930" t="str">
        <f t="shared" si="29"/>
        <v>Excelsa</v>
      </c>
      <c r="O930" t="str">
        <f>IF(Coffee_Orders[[#This Row],[Roast Type]]="M","Medium",IF(Coffee_Orders[[#This Row],[Roast Type]]="L","Light",IF(Coffee_Orders[[#This Row],[Roast Type]]="D","Dark")))</f>
        <v>Medium</v>
      </c>
      <c r="P930" t="str">
        <f>_xlfn.XLOOKUP(Coffee_Orders[[#This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28"/>
        <v>8.91</v>
      </c>
      <c r="N931" t="str">
        <f t="shared" si="29"/>
        <v>Excelsa</v>
      </c>
      <c r="O931" t="str">
        <f>IF(Coffee_Orders[[#This Row],[Roast Type]]="M","Medium",IF(Coffee_Orders[[#This Row],[Roast Type]]="L","Light",IF(Coffee_Orders[[#This Row],[Roast Type]]="D","Dark")))</f>
        <v>Light</v>
      </c>
      <c r="P931" t="str">
        <f>_xlfn.XLOOKUP(Coffee_Orders[[#This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28"/>
        <v>12.15</v>
      </c>
      <c r="N932" t="str">
        <f t="shared" si="29"/>
        <v>Excelsa</v>
      </c>
      <c r="O932" t="str">
        <f>IF(Coffee_Orders[[#This Row],[Roast Type]]="M","Medium",IF(Coffee_Orders[[#This Row],[Roast Type]]="L","Light",IF(Coffee_Orders[[#This Row],[Roast Type]]="D","Dark")))</f>
        <v>Dark</v>
      </c>
      <c r="P932" t="str">
        <f>_xlfn.XLOOKUP(Coffee_Orders[[#This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28"/>
        <v>23.88</v>
      </c>
      <c r="N933" t="str">
        <f t="shared" si="29"/>
        <v>Arabica</v>
      </c>
      <c r="O933" t="str">
        <f>IF(Coffee_Orders[[#This Row],[Roast Type]]="M","Medium",IF(Coffee_Orders[[#This Row],[Roast Type]]="L","Light",IF(Coffee_Orders[[#This Row],[Roast Type]]="D","Dark")))</f>
        <v>Dark</v>
      </c>
      <c r="P933" t="str">
        <f>_xlfn.XLOOKUP(Coffee_Orders[[#This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28"/>
        <v>55</v>
      </c>
      <c r="N934" t="str">
        <f t="shared" si="29"/>
        <v>Excelsa</v>
      </c>
      <c r="O934" t="str">
        <f>IF(Coffee_Orders[[#This Row],[Roast Type]]="M","Medium",IF(Coffee_Orders[[#This Row],[Roast Type]]="L","Light",IF(Coffee_Orders[[#This Row],[Roast Type]]="D","Dark")))</f>
        <v>Medium</v>
      </c>
      <c r="P934" t="str">
        <f>_xlfn.XLOOKUP(Coffee_Orders[[#This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28"/>
        <v>26.849999999999998</v>
      </c>
      <c r="N935" t="str">
        <f t="shared" si="29"/>
        <v>Robusta</v>
      </c>
      <c r="O935" t="str">
        <f>IF(Coffee_Orders[[#This Row],[Roast Type]]="M","Medium",IF(Coffee_Orders[[#This Row],[Roast Type]]="L","Light",IF(Coffee_Orders[[#This Row],[Roast Type]]="D","Dark")))</f>
        <v>Dark</v>
      </c>
      <c r="P935" t="str">
        <f>_xlfn.XLOOKUP(Coffee_Orders[[#This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28"/>
        <v>114.42499999999998</v>
      </c>
      <c r="N936" t="str">
        <f t="shared" si="29"/>
        <v>Robusta</v>
      </c>
      <c r="O936" t="str">
        <f>IF(Coffee_Orders[[#This Row],[Roast Type]]="M","Medium",IF(Coffee_Orders[[#This Row],[Roast Type]]="L","Light",IF(Coffee_Orders[[#This Row],[Roast Type]]="D","Dark")))</f>
        <v>Medium</v>
      </c>
      <c r="P936" t="str">
        <f>_xlfn.XLOOKUP(Coffee_Orders[[#This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28"/>
        <v>155.24999999999997</v>
      </c>
      <c r="N937" t="str">
        <f t="shared" si="29"/>
        <v>Arabica</v>
      </c>
      <c r="O937" t="str">
        <f>IF(Coffee_Orders[[#This Row],[Roast Type]]="M","Medium",IF(Coffee_Orders[[#This Row],[Roast Type]]="L","Light",IF(Coffee_Orders[[#This Row],[Roast Type]]="D","Dark")))</f>
        <v>Medium</v>
      </c>
      <c r="P937" t="str">
        <f>_xlfn.XLOOKUP(Coffee_Orders[[#This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28"/>
        <v>23.31</v>
      </c>
      <c r="N938" t="str">
        <f t="shared" si="29"/>
        <v>Libercia</v>
      </c>
      <c r="O938" t="str">
        <f>IF(Coffee_Orders[[#This Row],[Roast Type]]="M","Medium",IF(Coffee_Orders[[#This Row],[Roast Type]]="L","Light",IF(Coffee_Orders[[#This Row],[Roast Type]]="D","Dark")))</f>
        <v>Dark</v>
      </c>
      <c r="P938" t="str">
        <f>_xlfn.XLOOKUP(Coffee_Orders[[#This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28"/>
        <v>91.539999999999992</v>
      </c>
      <c r="N939" t="str">
        <f t="shared" si="29"/>
        <v>Robusta</v>
      </c>
      <c r="O939" t="str">
        <f>IF(Coffee_Orders[[#This Row],[Roast Type]]="M","Medium",IF(Coffee_Orders[[#This Row],[Roast Type]]="L","Light",IF(Coffee_Orders[[#This Row],[Roast Type]]="D","Dark")))</f>
        <v>Medium</v>
      </c>
      <c r="P939" t="str">
        <f>_xlfn.XLOOKUP(Coffee_Orders[[#This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28"/>
        <v>74.25</v>
      </c>
      <c r="N940" t="str">
        <f t="shared" si="29"/>
        <v>Excelsa</v>
      </c>
      <c r="O940" t="str">
        <f>IF(Coffee_Orders[[#This Row],[Roast Type]]="M","Medium",IF(Coffee_Orders[[#This Row],[Roast Type]]="L","Light",IF(Coffee_Orders[[#This Row],[Roast Type]]="D","Dark")))</f>
        <v>Light</v>
      </c>
      <c r="P940" t="str">
        <f>_xlfn.XLOOKUP(Coffee_Orders[[#This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28"/>
        <v>28.53</v>
      </c>
      <c r="N941" t="str">
        <f t="shared" si="29"/>
        <v>Libercia</v>
      </c>
      <c r="O941" t="str">
        <f>IF(Coffee_Orders[[#This Row],[Roast Type]]="M","Medium",IF(Coffee_Orders[[#This Row],[Roast Type]]="L","Light",IF(Coffee_Orders[[#This Row],[Roast Type]]="D","Dark")))</f>
        <v>Light</v>
      </c>
      <c r="P941" t="str">
        <f>_xlfn.XLOOKUP(Coffee_Orders[[#This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28"/>
        <v>14.339999999999998</v>
      </c>
      <c r="N942" t="str">
        <f t="shared" si="29"/>
        <v>Robusta</v>
      </c>
      <c r="O942" t="str">
        <f>IF(Coffee_Orders[[#This Row],[Roast Type]]="M","Medium",IF(Coffee_Orders[[#This Row],[Roast Type]]="L","Light",IF(Coffee_Orders[[#This Row],[Roast Type]]="D","Dark")))</f>
        <v>Light</v>
      </c>
      <c r="P942" t="str">
        <f>_xlfn.XLOOKUP(Coffee_Orders[[#This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28"/>
        <v>15.54</v>
      </c>
      <c r="N943" t="str">
        <f t="shared" si="29"/>
        <v>Arabica</v>
      </c>
      <c r="O943" t="str">
        <f>IF(Coffee_Orders[[#This Row],[Roast Type]]="M","Medium",IF(Coffee_Orders[[#This Row],[Roast Type]]="L","Light",IF(Coffee_Orders[[#This Row],[Roast Type]]="D","Dark")))</f>
        <v>Light</v>
      </c>
      <c r="P943" t="str">
        <f>_xlfn.XLOOKUP(Coffee_Orders[[#This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28"/>
        <v>35.849999999999994</v>
      </c>
      <c r="N944" t="str">
        <f t="shared" si="29"/>
        <v>Robusta</v>
      </c>
      <c r="O944" t="str">
        <f>IF(Coffee_Orders[[#This Row],[Roast Type]]="M","Medium",IF(Coffee_Orders[[#This Row],[Roast Type]]="L","Light",IF(Coffee_Orders[[#This Row],[Roast Type]]="D","Dark")))</f>
        <v>Light</v>
      </c>
      <c r="P944" t="str">
        <f>_xlfn.XLOOKUP(Coffee_Orders[[#This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28"/>
        <v>46.62</v>
      </c>
      <c r="N945" t="str">
        <f t="shared" si="29"/>
        <v>Arabica</v>
      </c>
      <c r="O945" t="str">
        <f>IF(Coffee_Orders[[#This Row],[Roast Type]]="M","Medium",IF(Coffee_Orders[[#This Row],[Roast Type]]="L","Light",IF(Coffee_Orders[[#This Row],[Roast Type]]="D","Dark")))</f>
        <v>Light</v>
      </c>
      <c r="P945" t="str">
        <f>_xlfn.XLOOKUP(Coffee_Orders[[#This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28"/>
        <v>35.849999999999994</v>
      </c>
      <c r="N946" t="str">
        <f t="shared" si="29"/>
        <v>Robusta</v>
      </c>
      <c r="O946" t="str">
        <f>IF(Coffee_Orders[[#This Row],[Roast Type]]="M","Medium",IF(Coffee_Orders[[#This Row],[Roast Type]]="L","Light",IF(Coffee_Orders[[#This Row],[Roast Type]]="D","Dark")))</f>
        <v>Light</v>
      </c>
      <c r="P946" t="str">
        <f>_xlfn.XLOOKUP(Coffee_Orders[[#This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28"/>
        <v>119.13999999999999</v>
      </c>
      <c r="N947" t="str">
        <f t="shared" si="29"/>
        <v>Libercia</v>
      </c>
      <c r="O947" t="str">
        <f>IF(Coffee_Orders[[#This Row],[Roast Type]]="M","Medium",IF(Coffee_Orders[[#This Row],[Roast Type]]="L","Light",IF(Coffee_Orders[[#This Row],[Roast Type]]="D","Dark")))</f>
        <v>Dark</v>
      </c>
      <c r="P947" t="str">
        <f>_xlfn.XLOOKUP(Coffee_Orders[[#This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28"/>
        <v>23.31</v>
      </c>
      <c r="N948" t="str">
        <f t="shared" si="29"/>
        <v>Libercia</v>
      </c>
      <c r="O948" t="str">
        <f>IF(Coffee_Orders[[#This Row],[Roast Type]]="M","Medium",IF(Coffee_Orders[[#This Row],[Roast Type]]="L","Light",IF(Coffee_Orders[[#This Row],[Roast Type]]="D","Dark")))</f>
        <v>Dark</v>
      </c>
      <c r="P948" t="str">
        <f>_xlfn.XLOOKUP(Coffee_Orders[[#This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28"/>
        <v>11.25</v>
      </c>
      <c r="N949" t="str">
        <f t="shared" si="29"/>
        <v>Arabica</v>
      </c>
      <c r="O949" t="str">
        <f>IF(Coffee_Orders[[#This Row],[Roast Type]]="M","Medium",IF(Coffee_Orders[[#This Row],[Roast Type]]="L","Light",IF(Coffee_Orders[[#This Row],[Roast Type]]="D","Dark")))</f>
        <v>Medium</v>
      </c>
      <c r="P949" t="str">
        <f>_xlfn.XLOOKUP(Coffee_Orders[[#This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28"/>
        <v>83.835000000000008</v>
      </c>
      <c r="N950" t="str">
        <f t="shared" si="29"/>
        <v>Excelsa</v>
      </c>
      <c r="O950" t="str">
        <f>IF(Coffee_Orders[[#This Row],[Roast Type]]="M","Medium",IF(Coffee_Orders[[#This Row],[Roast Type]]="L","Light",IF(Coffee_Orders[[#This Row],[Roast Type]]="D","Dark")))</f>
        <v>Dark</v>
      </c>
      <c r="P950" t="str">
        <f>_xlfn.XLOOKUP(Coffee_Orders[[#This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28"/>
        <v>109.93999999999998</v>
      </c>
      <c r="N951" t="str">
        <f t="shared" si="29"/>
        <v>Robusta</v>
      </c>
      <c r="O951" t="str">
        <f>IF(Coffee_Orders[[#This Row],[Roast Type]]="M","Medium",IF(Coffee_Orders[[#This Row],[Roast Type]]="L","Light",IF(Coffee_Orders[[#This Row],[Roast Type]]="D","Dark")))</f>
        <v>Light</v>
      </c>
      <c r="P951" t="str">
        <f>_xlfn.XLOOKUP(Coffee_Orders[[#This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28"/>
        <v>14.339999999999998</v>
      </c>
      <c r="N952" t="str">
        <f t="shared" si="29"/>
        <v>Robusta</v>
      </c>
      <c r="O952" t="str">
        <f>IF(Coffee_Orders[[#This Row],[Roast Type]]="M","Medium",IF(Coffee_Orders[[#This Row],[Roast Type]]="L","Light",IF(Coffee_Orders[[#This Row],[Roast Type]]="D","Dark")))</f>
        <v>Light</v>
      </c>
      <c r="P952" t="str">
        <f>_xlfn.XLOOKUP(Coffee_Orders[[#This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28"/>
        <v>21.509999999999998</v>
      </c>
      <c r="N953" t="str">
        <f t="shared" si="29"/>
        <v>Robusta</v>
      </c>
      <c r="O953" t="str">
        <f>IF(Coffee_Orders[[#This Row],[Roast Type]]="M","Medium",IF(Coffee_Orders[[#This Row],[Roast Type]]="L","Light",IF(Coffee_Orders[[#This Row],[Roast Type]]="D","Dark")))</f>
        <v>Light</v>
      </c>
      <c r="P953" t="str">
        <f>_xlfn.XLOOKUP(Coffee_Orders[[#This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28"/>
        <v>22.5</v>
      </c>
      <c r="N954" t="str">
        <f t="shared" si="29"/>
        <v>Arabica</v>
      </c>
      <c r="O954" t="str">
        <f>IF(Coffee_Orders[[#This Row],[Roast Type]]="M","Medium",IF(Coffee_Orders[[#This Row],[Roast Type]]="L","Light",IF(Coffee_Orders[[#This Row],[Roast Type]]="D","Dark")))</f>
        <v>Medium</v>
      </c>
      <c r="P954" t="str">
        <f>_xlfn.XLOOKUP(Coffee_Orders[[#This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28"/>
        <v>3.8849999999999998</v>
      </c>
      <c r="N955" t="str">
        <f t="shared" si="29"/>
        <v>Arabica</v>
      </c>
      <c r="O955" t="str">
        <f>IF(Coffee_Orders[[#This Row],[Roast Type]]="M","Medium",IF(Coffee_Orders[[#This Row],[Roast Type]]="L","Light",IF(Coffee_Orders[[#This Row],[Roast Type]]="D","Dark")))</f>
        <v>Light</v>
      </c>
      <c r="P955" t="str">
        <f>_xlfn.XLOOKUP(Coffee_Orders[[#This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28"/>
        <v>27.945</v>
      </c>
      <c r="N956" t="str">
        <f t="shared" si="29"/>
        <v>Excelsa</v>
      </c>
      <c r="O956" t="str">
        <f>IF(Coffee_Orders[[#This Row],[Roast Type]]="M","Medium",IF(Coffee_Orders[[#This Row],[Roast Type]]="L","Light",IF(Coffee_Orders[[#This Row],[Roast Type]]="D","Dark")))</f>
        <v>Dark</v>
      </c>
      <c r="P956" t="str">
        <f>_xlfn.XLOOKUP(Coffee_Orders[[#This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28"/>
        <v>170.77499999999998</v>
      </c>
      <c r="N957" t="str">
        <f t="shared" si="29"/>
        <v>Excelsa</v>
      </c>
      <c r="O957" t="str">
        <f>IF(Coffee_Orders[[#This Row],[Roast Type]]="M","Medium",IF(Coffee_Orders[[#This Row],[Roast Type]]="L","Light",IF(Coffee_Orders[[#This Row],[Roast Type]]="D","Dark")))</f>
        <v>Light</v>
      </c>
      <c r="P957" t="str">
        <f>_xlfn.XLOOKUP(Coffee_Orders[[#This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28"/>
        <v>54.969999999999992</v>
      </c>
      <c r="N958" t="str">
        <f t="shared" si="29"/>
        <v>Robusta</v>
      </c>
      <c r="O958" t="str">
        <f>IF(Coffee_Orders[[#This Row],[Roast Type]]="M","Medium",IF(Coffee_Orders[[#This Row],[Roast Type]]="L","Light",IF(Coffee_Orders[[#This Row],[Roast Type]]="D","Dark")))</f>
        <v>Light</v>
      </c>
      <c r="P958" t="str">
        <f>_xlfn.XLOOKUP(Coffee_Orders[[#This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28"/>
        <v>14.85</v>
      </c>
      <c r="N959" t="str">
        <f t="shared" si="29"/>
        <v>Excelsa</v>
      </c>
      <c r="O959" t="str">
        <f>IF(Coffee_Orders[[#This Row],[Roast Type]]="M","Medium",IF(Coffee_Orders[[#This Row],[Roast Type]]="L","Light",IF(Coffee_Orders[[#This Row],[Roast Type]]="D","Dark")))</f>
        <v>Light</v>
      </c>
      <c r="P959" t="str">
        <f>_xlfn.XLOOKUP(Coffee_Orders[[#This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28"/>
        <v>7.77</v>
      </c>
      <c r="N960" t="str">
        <f t="shared" si="29"/>
        <v>Arabica</v>
      </c>
      <c r="O960" t="str">
        <f>IF(Coffee_Orders[[#This Row],[Roast Type]]="M","Medium",IF(Coffee_Orders[[#This Row],[Roast Type]]="L","Light",IF(Coffee_Orders[[#This Row],[Roast Type]]="D","Dark")))</f>
        <v>Light</v>
      </c>
      <c r="P960" t="str">
        <f>_xlfn.XLOOKUP(Coffee_Orders[[#This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28"/>
        <v>23.774999999999999</v>
      </c>
      <c r="N961" t="str">
        <f t="shared" si="29"/>
        <v>Libercia</v>
      </c>
      <c r="O961" t="str">
        <f>IF(Coffee_Orders[[#This Row],[Roast Type]]="M","Medium",IF(Coffee_Orders[[#This Row],[Roast Type]]="L","Light",IF(Coffee_Orders[[#This Row],[Roast Type]]="D","Dark")))</f>
        <v>Light</v>
      </c>
      <c r="P961" t="str">
        <f>_xlfn.XLOOKUP(Coffee_Orders[[#This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28"/>
        <v>79.25</v>
      </c>
      <c r="N962" t="str">
        <f t="shared" si="29"/>
        <v>Libercia</v>
      </c>
      <c r="O962" t="str">
        <f>IF(Coffee_Orders[[#This Row],[Roast Type]]="M","Medium",IF(Coffee_Orders[[#This Row],[Roast Type]]="L","Light",IF(Coffee_Orders[[#This Row],[Roast Type]]="D","Dark")))</f>
        <v>Light</v>
      </c>
      <c r="P962" t="str">
        <f>_xlfn.XLOOKUP(Coffee_Orders[[#This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30">L963*E963</f>
        <v>45.769999999999996</v>
      </c>
      <c r="N963" t="str">
        <f t="shared" ref="N963:N1001" si="31">IF(I963="Rob","Robusta",IF(I963="Exc","Excelsa",IF(I963="Ara","Arabica",IF(I963="Lib","Libercia",""))))</f>
        <v>Arabica</v>
      </c>
      <c r="O963" t="str">
        <f>IF(Coffee_Orders[[#This Row],[Roast Type]]="M","Medium",IF(Coffee_Orders[[#This Row],[Roast Type]]="L","Light",IF(Coffee_Orders[[#This Row],[Roast Type]]="D","Dark")))</f>
        <v>Dark</v>
      </c>
      <c r="P963" t="str">
        <f>_xlfn.XLOOKUP(Coffee_Orders[[#This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30"/>
        <v>8.9499999999999993</v>
      </c>
      <c r="N964" t="str">
        <f t="shared" si="31"/>
        <v>Robusta</v>
      </c>
      <c r="O964" t="str">
        <f>IF(Coffee_Orders[[#This Row],[Roast Type]]="M","Medium",IF(Coffee_Orders[[#This Row],[Roast Type]]="L","Light",IF(Coffee_Orders[[#This Row],[Roast Type]]="D","Dark")))</f>
        <v>Dark</v>
      </c>
      <c r="P964" t="str">
        <f>_xlfn.XLOOKUP(Coffee_Orders[[#This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30"/>
        <v>23.88</v>
      </c>
      <c r="N965" t="str">
        <f t="shared" si="31"/>
        <v>Robusta</v>
      </c>
      <c r="O965" t="str">
        <f>IF(Coffee_Orders[[#This Row],[Roast Type]]="M","Medium",IF(Coffee_Orders[[#This Row],[Roast Type]]="L","Light",IF(Coffee_Orders[[#This Row],[Roast Type]]="D","Dark")))</f>
        <v>Medium</v>
      </c>
      <c r="P965" t="str">
        <f>_xlfn.XLOOKUP(Coffee_Orders[[#This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30"/>
        <v>22.274999999999999</v>
      </c>
      <c r="N966" t="str">
        <f t="shared" si="31"/>
        <v>Excelsa</v>
      </c>
      <c r="O966" t="str">
        <f>IF(Coffee_Orders[[#This Row],[Roast Type]]="M","Medium",IF(Coffee_Orders[[#This Row],[Roast Type]]="L","Light",IF(Coffee_Orders[[#This Row],[Roast Type]]="D","Dark")))</f>
        <v>Light</v>
      </c>
      <c r="P966" t="str">
        <f>_xlfn.XLOOKUP(Coffee_Orders[[#This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30"/>
        <v>29.849999999999998</v>
      </c>
      <c r="N967" t="str">
        <f t="shared" si="31"/>
        <v>Robusta</v>
      </c>
      <c r="O967" t="str">
        <f>IF(Coffee_Orders[[#This Row],[Roast Type]]="M","Medium",IF(Coffee_Orders[[#This Row],[Roast Type]]="L","Light",IF(Coffee_Orders[[#This Row],[Roast Type]]="D","Dark")))</f>
        <v>Medium</v>
      </c>
      <c r="P967" t="str">
        <f>_xlfn.XLOOKUP(Coffee_Orders[[#This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30"/>
        <v>53.46</v>
      </c>
      <c r="N968" t="str">
        <f t="shared" si="31"/>
        <v>Excelsa</v>
      </c>
      <c r="O968" t="str">
        <f>IF(Coffee_Orders[[#This Row],[Roast Type]]="M","Medium",IF(Coffee_Orders[[#This Row],[Roast Type]]="L","Light",IF(Coffee_Orders[[#This Row],[Roast Type]]="D","Dark")))</f>
        <v>Light</v>
      </c>
      <c r="P968" t="str">
        <f>_xlfn.XLOOKUP(Coffee_Orders[[#This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30"/>
        <v>2.6849999999999996</v>
      </c>
      <c r="N969" t="str">
        <f t="shared" si="31"/>
        <v>Robusta</v>
      </c>
      <c r="O969" t="str">
        <f>IF(Coffee_Orders[[#This Row],[Roast Type]]="M","Medium",IF(Coffee_Orders[[#This Row],[Roast Type]]="L","Light",IF(Coffee_Orders[[#This Row],[Roast Type]]="D","Dark")))</f>
        <v>Dark</v>
      </c>
      <c r="P969" t="str">
        <f>_xlfn.XLOOKUP(Coffee_Orders[[#This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30"/>
        <v>5.97</v>
      </c>
      <c r="N970" t="str">
        <f t="shared" si="31"/>
        <v>Robusta</v>
      </c>
      <c r="O970" t="str">
        <f>IF(Coffee_Orders[[#This Row],[Roast Type]]="M","Medium",IF(Coffee_Orders[[#This Row],[Roast Type]]="L","Light",IF(Coffee_Orders[[#This Row],[Roast Type]]="D","Dark")))</f>
        <v>Medium</v>
      </c>
      <c r="P970" t="str">
        <f>_xlfn.XLOOKUP(Coffee_Orders[[#This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30"/>
        <v>12.95</v>
      </c>
      <c r="N971" t="str">
        <f t="shared" si="31"/>
        <v>Libercia</v>
      </c>
      <c r="O971" t="str">
        <f>IF(Coffee_Orders[[#This Row],[Roast Type]]="M","Medium",IF(Coffee_Orders[[#This Row],[Roast Type]]="L","Light",IF(Coffee_Orders[[#This Row],[Roast Type]]="D","Dark")))</f>
        <v>Dark</v>
      </c>
      <c r="P971" t="str">
        <f>_xlfn.XLOOKUP(Coffee_Orders[[#This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30"/>
        <v>8.25</v>
      </c>
      <c r="N972" t="str">
        <f t="shared" si="31"/>
        <v>Excelsa</v>
      </c>
      <c r="O972" t="str">
        <f>IF(Coffee_Orders[[#This Row],[Roast Type]]="M","Medium",IF(Coffee_Orders[[#This Row],[Roast Type]]="L","Light",IF(Coffee_Orders[[#This Row],[Roast Type]]="D","Dark")))</f>
        <v>Medium</v>
      </c>
      <c r="P972" t="str">
        <f>_xlfn.XLOOKUP(Coffee_Orders[[#This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30"/>
        <v>148.92499999999998</v>
      </c>
      <c r="N973" t="str">
        <f t="shared" si="31"/>
        <v>Arabica</v>
      </c>
      <c r="O973" t="str">
        <f>IF(Coffee_Orders[[#This Row],[Roast Type]]="M","Medium",IF(Coffee_Orders[[#This Row],[Roast Type]]="L","Light",IF(Coffee_Orders[[#This Row],[Roast Type]]="D","Dark")))</f>
        <v>Light</v>
      </c>
      <c r="P973" t="str">
        <f>_xlfn.XLOOKUP(Coffee_Orders[[#This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30"/>
        <v>89.35499999999999</v>
      </c>
      <c r="N974" t="str">
        <f t="shared" si="31"/>
        <v>Arabica</v>
      </c>
      <c r="O974" t="str">
        <f>IF(Coffee_Orders[[#This Row],[Roast Type]]="M","Medium",IF(Coffee_Orders[[#This Row],[Roast Type]]="L","Light",IF(Coffee_Orders[[#This Row],[Roast Type]]="D","Dark")))</f>
        <v>Light</v>
      </c>
      <c r="P974" t="str">
        <f>_xlfn.XLOOKUP(Coffee_Orders[[#This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30"/>
        <v>87.300000000000011</v>
      </c>
      <c r="N975" t="str">
        <f t="shared" si="31"/>
        <v>Libercia</v>
      </c>
      <c r="O975" t="str">
        <f>IF(Coffee_Orders[[#This Row],[Roast Type]]="M","Medium",IF(Coffee_Orders[[#This Row],[Roast Type]]="L","Light",IF(Coffee_Orders[[#This Row],[Roast Type]]="D","Dark")))</f>
        <v>Medium</v>
      </c>
      <c r="P975" t="str">
        <f>_xlfn.XLOOKUP(Coffee_Orders[[#This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30"/>
        <v>5.3699999999999992</v>
      </c>
      <c r="N976" t="str">
        <f t="shared" si="31"/>
        <v>Robusta</v>
      </c>
      <c r="O976" t="str">
        <f>IF(Coffee_Orders[[#This Row],[Roast Type]]="M","Medium",IF(Coffee_Orders[[#This Row],[Roast Type]]="L","Light",IF(Coffee_Orders[[#This Row],[Roast Type]]="D","Dark")))</f>
        <v>Dark</v>
      </c>
      <c r="P976" t="str">
        <f>_xlfn.XLOOKUP(Coffee_Orders[[#This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30"/>
        <v>8.9550000000000001</v>
      </c>
      <c r="N977" t="str">
        <f t="shared" si="31"/>
        <v>Arabica</v>
      </c>
      <c r="O977" t="str">
        <f>IF(Coffee_Orders[[#This Row],[Roast Type]]="M","Medium",IF(Coffee_Orders[[#This Row],[Roast Type]]="L","Light",IF(Coffee_Orders[[#This Row],[Roast Type]]="D","Dark")))</f>
        <v>Dark</v>
      </c>
      <c r="P977" t="str">
        <f>_xlfn.XLOOKUP(Coffee_Orders[[#This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30"/>
        <v>137.42499999999998</v>
      </c>
      <c r="N978" t="str">
        <f t="shared" si="31"/>
        <v>Robusta</v>
      </c>
      <c r="O978" t="str">
        <f>IF(Coffee_Orders[[#This Row],[Roast Type]]="M","Medium",IF(Coffee_Orders[[#This Row],[Roast Type]]="L","Light",IF(Coffee_Orders[[#This Row],[Roast Type]]="D","Dark")))</f>
        <v>Light</v>
      </c>
      <c r="P978" t="str">
        <f>_xlfn.XLOOKUP(Coffee_Orders[[#This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30"/>
        <v>59.75</v>
      </c>
      <c r="N979" t="str">
        <f t="shared" si="31"/>
        <v>Robusta</v>
      </c>
      <c r="O979" t="str">
        <f>IF(Coffee_Orders[[#This Row],[Roast Type]]="M","Medium",IF(Coffee_Orders[[#This Row],[Roast Type]]="L","Light",IF(Coffee_Orders[[#This Row],[Roast Type]]="D","Dark")))</f>
        <v>Light</v>
      </c>
      <c r="P979" t="str">
        <f>_xlfn.XLOOKUP(Coffee_Orders[[#This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30"/>
        <v>23.31</v>
      </c>
      <c r="N980" t="str">
        <f t="shared" si="31"/>
        <v>Arabica</v>
      </c>
      <c r="O980" t="str">
        <f>IF(Coffee_Orders[[#This Row],[Roast Type]]="M","Medium",IF(Coffee_Orders[[#This Row],[Roast Type]]="L","Light",IF(Coffee_Orders[[#This Row],[Roast Type]]="D","Dark")))</f>
        <v>Light</v>
      </c>
      <c r="P980" t="str">
        <f>_xlfn.XLOOKUP(Coffee_Orders[[#This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30"/>
        <v>10.739999999999998</v>
      </c>
      <c r="N981" t="str">
        <f t="shared" si="31"/>
        <v>Robusta</v>
      </c>
      <c r="O981" t="str">
        <f>IF(Coffee_Orders[[#This Row],[Roast Type]]="M","Medium",IF(Coffee_Orders[[#This Row],[Roast Type]]="L","Light",IF(Coffee_Orders[[#This Row],[Roast Type]]="D","Dark")))</f>
        <v>Dark</v>
      </c>
      <c r="P981" t="str">
        <f>_xlfn.XLOOKUP(Coffee_Orders[[#This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30"/>
        <v>167.67000000000002</v>
      </c>
      <c r="N982" t="str">
        <f t="shared" si="31"/>
        <v>Excelsa</v>
      </c>
      <c r="O982" t="str">
        <f>IF(Coffee_Orders[[#This Row],[Roast Type]]="M","Medium",IF(Coffee_Orders[[#This Row],[Roast Type]]="L","Light",IF(Coffee_Orders[[#This Row],[Roast Type]]="D","Dark")))</f>
        <v>Dark</v>
      </c>
      <c r="P982" t="str">
        <f>_xlfn.XLOOKUP(Coffee_Orders[[#This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30"/>
        <v>21.87</v>
      </c>
      <c r="N983" t="str">
        <f t="shared" si="31"/>
        <v>Excelsa</v>
      </c>
      <c r="O983" t="str">
        <f>IF(Coffee_Orders[[#This Row],[Roast Type]]="M","Medium",IF(Coffee_Orders[[#This Row],[Roast Type]]="L","Light",IF(Coffee_Orders[[#This Row],[Roast Type]]="D","Dark")))</f>
        <v>Dark</v>
      </c>
      <c r="P983" t="str">
        <f>_xlfn.XLOOKUP(Coffee_Orders[[#This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30"/>
        <v>23.9</v>
      </c>
      <c r="N984" t="str">
        <f t="shared" si="31"/>
        <v>Robusta</v>
      </c>
      <c r="O984" t="str">
        <f>IF(Coffee_Orders[[#This Row],[Roast Type]]="M","Medium",IF(Coffee_Orders[[#This Row],[Roast Type]]="L","Light",IF(Coffee_Orders[[#This Row],[Roast Type]]="D","Dark")))</f>
        <v>Light</v>
      </c>
      <c r="P984" t="str">
        <f>_xlfn.XLOOKUP(Coffee_Orders[[#This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30"/>
        <v>6.75</v>
      </c>
      <c r="N985" t="str">
        <f t="shared" si="31"/>
        <v>Arabica</v>
      </c>
      <c r="O985" t="str">
        <f>IF(Coffee_Orders[[#This Row],[Roast Type]]="M","Medium",IF(Coffee_Orders[[#This Row],[Roast Type]]="L","Light",IF(Coffee_Orders[[#This Row],[Roast Type]]="D","Dark")))</f>
        <v>Medium</v>
      </c>
      <c r="P985" t="str">
        <f>_xlfn.XLOOKUP(Coffee_Orders[[#This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30"/>
        <v>31.624999999999996</v>
      </c>
      <c r="N986" t="str">
        <f t="shared" si="31"/>
        <v>Excelsa</v>
      </c>
      <c r="O986" t="str">
        <f>IF(Coffee_Orders[[#This Row],[Roast Type]]="M","Medium",IF(Coffee_Orders[[#This Row],[Roast Type]]="L","Light",IF(Coffee_Orders[[#This Row],[Roast Type]]="D","Dark")))</f>
        <v>Medium</v>
      </c>
      <c r="P986" t="str">
        <f>_xlfn.XLOOKUP(Coffee_Orders[[#This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30"/>
        <v>47.8</v>
      </c>
      <c r="N987" t="str">
        <f t="shared" si="31"/>
        <v>Robusta</v>
      </c>
      <c r="O987" t="str">
        <f>IF(Coffee_Orders[[#This Row],[Roast Type]]="M","Medium",IF(Coffee_Orders[[#This Row],[Roast Type]]="L","Light",IF(Coffee_Orders[[#This Row],[Roast Type]]="D","Dark")))</f>
        <v>Light</v>
      </c>
      <c r="P987" t="str">
        <f>_xlfn.XLOOKUP(Coffee_Orders[[#This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30"/>
        <v>33.464999999999996</v>
      </c>
      <c r="N988" t="str">
        <f t="shared" si="31"/>
        <v>Libercia</v>
      </c>
      <c r="O988" t="str">
        <f>IF(Coffee_Orders[[#This Row],[Roast Type]]="M","Medium",IF(Coffee_Orders[[#This Row],[Roast Type]]="L","Light",IF(Coffee_Orders[[#This Row],[Roast Type]]="D","Dark")))</f>
        <v>Medium</v>
      </c>
      <c r="P988" t="str">
        <f>_xlfn.XLOOKUP(Coffee_Orders[[#This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30"/>
        <v>29.849999999999998</v>
      </c>
      <c r="N989" t="str">
        <f t="shared" si="31"/>
        <v>Arabica</v>
      </c>
      <c r="O989" t="str">
        <f>IF(Coffee_Orders[[#This Row],[Roast Type]]="M","Medium",IF(Coffee_Orders[[#This Row],[Roast Type]]="L","Light",IF(Coffee_Orders[[#This Row],[Roast Type]]="D","Dark")))</f>
        <v>Dark</v>
      </c>
      <c r="P989" t="str">
        <f>_xlfn.XLOOKUP(Coffee_Orders[[#This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30"/>
        <v>29.849999999999998</v>
      </c>
      <c r="N990" t="str">
        <f t="shared" si="31"/>
        <v>Robusta</v>
      </c>
      <c r="O990" t="str">
        <f>IF(Coffee_Orders[[#This Row],[Roast Type]]="M","Medium",IF(Coffee_Orders[[#This Row],[Roast Type]]="L","Light",IF(Coffee_Orders[[#This Row],[Roast Type]]="D","Dark")))</f>
        <v>Medium</v>
      </c>
      <c r="P990" t="str">
        <f>_xlfn.XLOOKUP(Coffee_Orders[[#This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30"/>
        <v>155.24999999999997</v>
      </c>
      <c r="N991" t="str">
        <f t="shared" si="31"/>
        <v>Arabica</v>
      </c>
      <c r="O991" t="str">
        <f>IF(Coffee_Orders[[#This Row],[Roast Type]]="M","Medium",IF(Coffee_Orders[[#This Row],[Roast Type]]="L","Light",IF(Coffee_Orders[[#This Row],[Roast Type]]="D","Dark")))</f>
        <v>Medium</v>
      </c>
      <c r="P991" t="str">
        <f>_xlfn.XLOOKUP(Coffee_Orders[[#This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30"/>
        <v>18.225000000000001</v>
      </c>
      <c r="N992" t="str">
        <f t="shared" si="31"/>
        <v>Excelsa</v>
      </c>
      <c r="O992" t="str">
        <f>IF(Coffee_Orders[[#This Row],[Roast Type]]="M","Medium",IF(Coffee_Orders[[#This Row],[Roast Type]]="L","Light",IF(Coffee_Orders[[#This Row],[Roast Type]]="D","Dark")))</f>
        <v>Dark</v>
      </c>
      <c r="P992" t="str">
        <f>_xlfn.XLOOKUP(Coffee_Orders[[#This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30"/>
        <v>15.54</v>
      </c>
      <c r="N993" t="str">
        <f t="shared" si="31"/>
        <v>Libercia</v>
      </c>
      <c r="O993" t="str">
        <f>IF(Coffee_Orders[[#This Row],[Roast Type]]="M","Medium",IF(Coffee_Orders[[#This Row],[Roast Type]]="L","Light",IF(Coffee_Orders[[#This Row],[Roast Type]]="D","Dark")))</f>
        <v>Dark</v>
      </c>
      <c r="P993" t="str">
        <f>_xlfn.XLOOKUP(Coffee_Orders[[#This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30"/>
        <v>109.36499999999999</v>
      </c>
      <c r="N994" t="str">
        <f t="shared" si="31"/>
        <v>Libercia</v>
      </c>
      <c r="O994" t="str">
        <f>IF(Coffee_Orders[[#This Row],[Roast Type]]="M","Medium",IF(Coffee_Orders[[#This Row],[Roast Type]]="L","Light",IF(Coffee_Orders[[#This Row],[Roast Type]]="D","Dark")))</f>
        <v>Light</v>
      </c>
      <c r="P994" t="str">
        <f>_xlfn.XLOOKUP(Coffee_Orders[[#This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30"/>
        <v>77.699999999999989</v>
      </c>
      <c r="N995" t="str">
        <f t="shared" si="31"/>
        <v>Arabica</v>
      </c>
      <c r="O995" t="str">
        <f>IF(Coffee_Orders[[#This Row],[Roast Type]]="M","Medium",IF(Coffee_Orders[[#This Row],[Roast Type]]="L","Light",IF(Coffee_Orders[[#This Row],[Roast Type]]="D","Dark")))</f>
        <v>Light</v>
      </c>
      <c r="P995" t="str">
        <f>_xlfn.XLOOKUP(Coffee_Orders[[#This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30"/>
        <v>8.9550000000000001</v>
      </c>
      <c r="N996" t="str">
        <f t="shared" si="31"/>
        <v>Arabica</v>
      </c>
      <c r="O996" t="str">
        <f>IF(Coffee_Orders[[#This Row],[Roast Type]]="M","Medium",IF(Coffee_Orders[[#This Row],[Roast Type]]="L","Light",IF(Coffee_Orders[[#This Row],[Roast Type]]="D","Dark")))</f>
        <v>Dark</v>
      </c>
      <c r="P996" t="str">
        <f>_xlfn.XLOOKUP(Coffee_Orders[[#This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30"/>
        <v>27.484999999999996</v>
      </c>
      <c r="N997" t="str">
        <f t="shared" si="31"/>
        <v>Robusta</v>
      </c>
      <c r="O997" t="str">
        <f>IF(Coffee_Orders[[#This Row],[Roast Type]]="M","Medium",IF(Coffee_Orders[[#This Row],[Roast Type]]="L","Light",IF(Coffee_Orders[[#This Row],[Roast Type]]="D","Dark")))</f>
        <v>Light</v>
      </c>
      <c r="P997" t="str">
        <f>_xlfn.XLOOKUP(Coffee_Orders[[#This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30"/>
        <v>29.849999999999998</v>
      </c>
      <c r="N998" t="str">
        <f t="shared" si="31"/>
        <v>Robusta</v>
      </c>
      <c r="O998" t="str">
        <f>IF(Coffee_Orders[[#This Row],[Roast Type]]="M","Medium",IF(Coffee_Orders[[#This Row],[Roast Type]]="L","Light",IF(Coffee_Orders[[#This Row],[Roast Type]]="D","Dark")))</f>
        <v>Medium</v>
      </c>
      <c r="P998" t="str">
        <f>_xlfn.XLOOKUP(Coffee_Orders[[#This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30"/>
        <v>27</v>
      </c>
      <c r="N999" t="str">
        <f t="shared" si="31"/>
        <v>Arabica</v>
      </c>
      <c r="O999" t="str">
        <f>IF(Coffee_Orders[[#This Row],[Roast Type]]="M","Medium",IF(Coffee_Orders[[#This Row],[Roast Type]]="L","Light",IF(Coffee_Orders[[#This Row],[Roast Type]]="D","Dark")))</f>
        <v>Medium</v>
      </c>
      <c r="P999" t="str">
        <f>_xlfn.XLOOKUP(Coffee_Orders[[#This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30"/>
        <v>9.9499999999999993</v>
      </c>
      <c r="N1000" t="str">
        <f t="shared" si="31"/>
        <v>Arabica</v>
      </c>
      <c r="O1000" t="str">
        <f>IF(Coffee_Orders[[#This Row],[Roast Type]]="M","Medium",IF(Coffee_Orders[[#This Row],[Roast Type]]="L","Light",IF(Coffee_Orders[[#This Row],[Roast Type]]="D","Dark")))</f>
        <v>Dark</v>
      </c>
      <c r="P1000" t="str">
        <f>_xlfn.XLOOKUP(Coffee_Orders[[#This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30"/>
        <v>12.375</v>
      </c>
      <c r="N1001" t="str">
        <f t="shared" si="31"/>
        <v>Excelsa</v>
      </c>
      <c r="O1001" t="str">
        <f>IF(Coffee_Orders[[#This Row],[Roast Type]]="M","Medium",IF(Coffee_Orders[[#This Row],[Roast Type]]="L","Light",IF(Coffee_Orders[[#This Row],[Roast Type]]="D","Dark")))</f>
        <v>Medium</v>
      </c>
      <c r="P1001" t="str">
        <f>_xlfn.XLOOKUP(Coffee_Orders[[#This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10"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hyperlinks>
    <hyperlink ref="C2" r:id="rId1" xr:uid="{539FD01B-8C19-45C1-A3D3-8698B412B2E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AA017-68E3-4706-B163-A37790758012}">
  <dimension ref="A3:B7"/>
  <sheetViews>
    <sheetView workbookViewId="0">
      <selection activeCell="D32" sqref="D32"/>
    </sheetView>
  </sheetViews>
  <sheetFormatPr defaultRowHeight="14.4" x14ac:dyDescent="0.3"/>
  <cols>
    <col min="1" max="1" width="14" bestFit="1" customWidth="1"/>
    <col min="2" max="2" width="11.6640625" bestFit="1" customWidth="1"/>
  </cols>
  <sheetData>
    <row r="3" spans="1:2" x14ac:dyDescent="0.3">
      <c r="A3" s="7" t="s">
        <v>6198</v>
      </c>
      <c r="B3" t="s">
        <v>6221</v>
      </c>
    </row>
    <row r="4" spans="1:2" x14ac:dyDescent="0.3">
      <c r="A4" s="8" t="s">
        <v>28</v>
      </c>
      <c r="B4">
        <v>2798.5050000000001</v>
      </c>
    </row>
    <row r="5" spans="1:2" x14ac:dyDescent="0.3">
      <c r="A5" s="8" t="s">
        <v>318</v>
      </c>
      <c r="B5">
        <v>6696.8649999999989</v>
      </c>
    </row>
    <row r="6" spans="1:2" x14ac:dyDescent="0.3">
      <c r="A6" s="8" t="s">
        <v>19</v>
      </c>
      <c r="B6">
        <v>35638.88499999998</v>
      </c>
    </row>
    <row r="7" spans="1:2" x14ac:dyDescent="0.3">
      <c r="A7" s="8" t="s">
        <v>6197</v>
      </c>
      <c r="B7">
        <v>45134.254999999976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03746-E7E3-4886-9509-D1C5A45E7D2A}">
  <dimension ref="A3:B9"/>
  <sheetViews>
    <sheetView workbookViewId="0">
      <selection activeCell="A4" sqref="A4:A8"/>
    </sheetView>
  </sheetViews>
  <sheetFormatPr defaultRowHeight="14.4" x14ac:dyDescent="0.3"/>
  <cols>
    <col min="1" max="1" width="15.109375" bestFit="1" customWidth="1"/>
    <col min="2" max="2" width="11.6640625" bestFit="1" customWidth="1"/>
  </cols>
  <sheetData>
    <row r="3" spans="1:2" x14ac:dyDescent="0.3">
      <c r="A3" s="7" t="s">
        <v>6198</v>
      </c>
      <c r="B3" t="s">
        <v>6221</v>
      </c>
    </row>
    <row r="4" spans="1:2" x14ac:dyDescent="0.3">
      <c r="A4" s="8" t="s">
        <v>3753</v>
      </c>
      <c r="B4">
        <v>278.01</v>
      </c>
    </row>
    <row r="5" spans="1:2" x14ac:dyDescent="0.3">
      <c r="A5" s="8" t="s">
        <v>1598</v>
      </c>
      <c r="B5">
        <v>281.67499999999995</v>
      </c>
    </row>
    <row r="6" spans="1:2" x14ac:dyDescent="0.3">
      <c r="A6" s="8" t="s">
        <v>2587</v>
      </c>
      <c r="B6">
        <v>289.11</v>
      </c>
    </row>
    <row r="7" spans="1:2" x14ac:dyDescent="0.3">
      <c r="A7" s="8" t="s">
        <v>5765</v>
      </c>
      <c r="B7">
        <v>307.04499999999996</v>
      </c>
    </row>
    <row r="8" spans="1:2" x14ac:dyDescent="0.3">
      <c r="A8" s="8" t="s">
        <v>5114</v>
      </c>
      <c r="B8">
        <v>317.06999999999994</v>
      </c>
    </row>
    <row r="9" spans="1:2" x14ac:dyDescent="0.3">
      <c r="A9" s="8" t="s">
        <v>6197</v>
      </c>
      <c r="B9">
        <v>1472.9099999999999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E6D0C-5291-46CA-AB9D-F52E27BE9DEA}">
  <dimension ref="A1"/>
  <sheetViews>
    <sheetView workbookViewId="0">
      <selection activeCell="C32" sqref="C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orders</vt:lpstr>
      <vt:lpstr>customers</vt:lpstr>
      <vt:lpstr>products</vt:lpstr>
      <vt:lpstr>Country sales</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Vamsii B.Y</cp:lastModifiedBy>
  <cp:revision/>
  <dcterms:created xsi:type="dcterms:W3CDTF">2022-11-26T09:51:45Z</dcterms:created>
  <dcterms:modified xsi:type="dcterms:W3CDTF">2024-10-17T12:53:03Z</dcterms:modified>
  <cp:category/>
  <cp:contentStatus/>
</cp:coreProperties>
</file>