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0" windowHeight="7050" activeTab="1"/>
  </bookViews>
  <sheets>
    <sheet name="Sensitivity Report 1" sheetId="2" r:id="rId1"/>
    <sheet name="Linear Programming" sheetId="4" r:id="rId2"/>
    <sheet name="Integer Programming" sheetId="1" r:id="rId3"/>
  </sheets>
  <definedNames>
    <definedName name="_xlnm._FilterDatabase" localSheetId="2" hidden="1">'Integer Programming'!$A$1:$A$102</definedName>
    <definedName name="_xlnm._FilterDatabase" localSheetId="1" hidden="1">'Linear Programming'!$A$1:$A$102</definedName>
    <definedName name="solver_adj" localSheetId="2" hidden="1">'Integer Programming'!$I$5:$L$5</definedName>
    <definedName name="solver_adj" localSheetId="1" hidden="1">'Linear Programming'!$I$5:$L$5</definedName>
    <definedName name="solver_cvg" localSheetId="2" hidden="1">0.0001</definedName>
    <definedName name="solver_cvg" localSheetId="1" hidden="1">0.0001</definedName>
    <definedName name="solver_drv" localSheetId="2" hidden="1">1</definedName>
    <definedName name="solver_drv" localSheetId="1" hidden="1">1</definedName>
    <definedName name="solver_eng" localSheetId="2" hidden="1">2</definedName>
    <definedName name="solver_eng" localSheetId="1" hidden="1">2</definedName>
    <definedName name="solver_est" localSheetId="2" hidden="1">1</definedName>
    <definedName name="solver_est" localSheetId="1" hidden="1">1</definedName>
    <definedName name="solver_itr" localSheetId="2" hidden="1">100</definedName>
    <definedName name="solver_itr" localSheetId="1" hidden="1">100</definedName>
    <definedName name="solver_lhs1" localSheetId="2" hidden="1">'Integer Programming'!$I$5:$L$5</definedName>
    <definedName name="solver_lhs1" localSheetId="1" hidden="1">'Linear Programming'!$J$19:$J$23</definedName>
    <definedName name="solver_lhs2" localSheetId="2" hidden="1">'Integer Programming'!$J$19:$J$23</definedName>
    <definedName name="solver_lhs2" localSheetId="1" hidden="1">'Linear Programming'!$J$19:$J$23</definedName>
    <definedName name="solver_lhs3" localSheetId="2" hidden="1">'Integer Programming'!$J$24</definedName>
    <definedName name="solver_mip" localSheetId="2" hidden="1">5000</definedName>
    <definedName name="solver_mip" localSheetId="1" hidden="1">5000</definedName>
    <definedName name="solver_mni" localSheetId="2" hidden="1">30</definedName>
    <definedName name="solver_mni" localSheetId="1" hidden="1">30</definedName>
    <definedName name="solver_mrt" localSheetId="2" hidden="1">0.075</definedName>
    <definedName name="solver_mrt" localSheetId="1" hidden="1">0.075</definedName>
    <definedName name="solver_msl" localSheetId="2" hidden="1">2</definedName>
    <definedName name="solver_msl" localSheetId="1" hidden="1">2</definedName>
    <definedName name="solver_neg" localSheetId="2" hidden="1">1</definedName>
    <definedName name="solver_neg" localSheetId="1" hidden="1">1</definedName>
    <definedName name="solver_nod" localSheetId="2" hidden="1">5000</definedName>
    <definedName name="solver_nod" localSheetId="1" hidden="1">5000</definedName>
    <definedName name="solver_num" localSheetId="2" hidden="1">2</definedName>
    <definedName name="solver_num" localSheetId="1" hidden="1">1</definedName>
    <definedName name="solver_nwt" localSheetId="2" hidden="1">1</definedName>
    <definedName name="solver_nwt" localSheetId="1" hidden="1">1</definedName>
    <definedName name="solver_opt" localSheetId="2" hidden="1">'Integer Programming'!$I$15</definedName>
    <definedName name="solver_opt" localSheetId="1" hidden="1">'Linear Programming'!$I$15</definedName>
    <definedName name="solver_pre" localSheetId="2" hidden="1">0.000001</definedName>
    <definedName name="solver_pre" localSheetId="1" hidden="1">0.000001</definedName>
    <definedName name="solver_rbv" localSheetId="2" hidden="1">1</definedName>
    <definedName name="solver_rbv" localSheetId="1" hidden="1">1</definedName>
    <definedName name="solver_rel1" localSheetId="2" hidden="1">4</definedName>
    <definedName name="solver_rel1" localSheetId="1" hidden="1">3</definedName>
    <definedName name="solver_rel2" localSheetId="2" hidden="1">3</definedName>
    <definedName name="solver_rel2" localSheetId="1" hidden="1">3</definedName>
    <definedName name="solver_rel3" localSheetId="2" hidden="1">1</definedName>
    <definedName name="solver_rhs1" localSheetId="2" hidden="1">integer</definedName>
    <definedName name="solver_rhs1" localSheetId="1" hidden="1">'Linear Programming'!$L$19:$L$23</definedName>
    <definedName name="solver_rhs2" localSheetId="2" hidden="1">'Integer Programming'!$L$19:$L$23</definedName>
    <definedName name="solver_rhs2" localSheetId="1" hidden="1">'Linear Programming'!$L$19:$L$23</definedName>
    <definedName name="solver_rhs3" localSheetId="2" hidden="1">'Integer Programming'!$L$24</definedName>
    <definedName name="solver_rlx" localSheetId="2" hidden="1">2</definedName>
    <definedName name="solver_rlx" localSheetId="1" hidden="1">2</definedName>
    <definedName name="solver_rsd" localSheetId="2" hidden="1">0</definedName>
    <definedName name="solver_rsd" localSheetId="1" hidden="1">0</definedName>
    <definedName name="solver_scl" localSheetId="2" hidden="1">1</definedName>
    <definedName name="solver_scl" localSheetId="1" hidden="1">1</definedName>
    <definedName name="solver_sho" localSheetId="2" hidden="1">2</definedName>
    <definedName name="solver_sho" localSheetId="1" hidden="1">2</definedName>
    <definedName name="solver_ssz" localSheetId="2" hidden="1">100</definedName>
    <definedName name="solver_ssz" localSheetId="1" hidden="1">100</definedName>
    <definedName name="solver_tim" localSheetId="2" hidden="1">100</definedName>
    <definedName name="solver_tim" localSheetId="1" hidden="1">100</definedName>
    <definedName name="solver_tol" localSheetId="2" hidden="1">0.01</definedName>
    <definedName name="solver_tol" localSheetId="1" hidden="1">0.01</definedName>
    <definedName name="solver_typ" localSheetId="2" hidden="1">2</definedName>
    <definedName name="solver_typ" localSheetId="1" hidden="1">2</definedName>
    <definedName name="solver_val" localSheetId="2" hidden="1">0</definedName>
    <definedName name="solver_val" localSheetId="1" hidden="1">0</definedName>
    <definedName name="solver_ver" localSheetId="2" hidden="1">3</definedName>
    <definedName name="solver_ver" localSheetId="1" hidden="1">3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9" i="2" l="1"/>
  <c r="K21" i="2"/>
  <c r="L20" i="2"/>
  <c r="K18" i="2"/>
  <c r="K17" i="2"/>
  <c r="I15" i="1" l="1"/>
  <c r="I12" i="1"/>
  <c r="J23" i="1"/>
  <c r="J22" i="1"/>
  <c r="J21" i="1"/>
  <c r="J20" i="1"/>
  <c r="J19" i="1"/>
  <c r="J23" i="4"/>
  <c r="J22" i="4"/>
  <c r="J21" i="4"/>
  <c r="J20" i="4"/>
  <c r="J19" i="4"/>
  <c r="L13" i="4"/>
  <c r="K13" i="4"/>
  <c r="J13" i="4"/>
  <c r="I13" i="4"/>
  <c r="L12" i="4"/>
  <c r="K12" i="4"/>
  <c r="J12" i="4"/>
  <c r="I12" i="4"/>
  <c r="L6" i="4"/>
  <c r="K6" i="4"/>
  <c r="J6" i="4"/>
  <c r="I6" i="4"/>
  <c r="J18" i="2"/>
  <c r="J19" i="2"/>
  <c r="J20" i="2"/>
  <c r="J21" i="2"/>
  <c r="I18" i="2"/>
  <c r="I19" i="2"/>
  <c r="I20" i="2"/>
  <c r="I21" i="2"/>
  <c r="J17" i="2"/>
  <c r="I17" i="2"/>
  <c r="J10" i="2"/>
  <c r="J11" i="2"/>
  <c r="J12" i="2"/>
  <c r="J9" i="2"/>
  <c r="I10" i="2"/>
  <c r="I11" i="2"/>
  <c r="I12" i="2"/>
  <c r="I9" i="2"/>
  <c r="I15" i="4" l="1"/>
  <c r="J12" i="1"/>
  <c r="K12" i="1"/>
  <c r="L12" i="1"/>
  <c r="J13" i="1"/>
  <c r="K13" i="1"/>
  <c r="L13" i="1"/>
  <c r="I13" i="1"/>
  <c r="J6" i="1"/>
  <c r="K6" i="1"/>
  <c r="L6" i="1"/>
  <c r="I6" i="1"/>
</calcChain>
</file>

<file path=xl/sharedStrings.xml><?xml version="1.0" encoding="utf-8"?>
<sst xmlns="http://schemas.openxmlformats.org/spreadsheetml/2006/main" count="319" uniqueCount="72">
  <si>
    <t>product_name</t>
  </si>
  <si>
    <t>sales</t>
  </si>
  <si>
    <t>quantity</t>
  </si>
  <si>
    <t>discount</t>
  </si>
  <si>
    <t>profit</t>
  </si>
  <si>
    <t>shipping_cost</t>
  </si>
  <si>
    <t>Apple Headset, Full Size</t>
  </si>
  <si>
    <t>Apple Headset, VoIP</t>
  </si>
  <si>
    <t>Apple Headset, with Caller ID</t>
  </si>
  <si>
    <t>Decision Variables</t>
  </si>
  <si>
    <t>Apple Headset, Cordless</t>
  </si>
  <si>
    <t>Quantity</t>
  </si>
  <si>
    <t>PROFIT</t>
  </si>
  <si>
    <t>Discount</t>
  </si>
  <si>
    <t>Shipping</t>
  </si>
  <si>
    <t>Objective Function</t>
  </si>
  <si>
    <t>from data average</t>
  </si>
  <si>
    <t>constraints</t>
  </si>
  <si>
    <t>LHS</t>
  </si>
  <si>
    <t>RHS</t>
  </si>
  <si>
    <t>&gt;=</t>
  </si>
  <si>
    <t>All products counts</t>
  </si>
  <si>
    <t>min quantity of  full size headset</t>
  </si>
  <si>
    <t>min q. of caller id</t>
  </si>
  <si>
    <t>min q. VoIP</t>
  </si>
  <si>
    <t>min q. cordless</t>
  </si>
  <si>
    <t>Microsoft Excel 16.0 Sensitivity Report</t>
  </si>
  <si>
    <t>Worksheet: [Assign-3.xlsx]Sheet1</t>
  </si>
  <si>
    <t>Report Created: 4/22/2023 3:26:10 PM</t>
  </si>
  <si>
    <t>Variable Cells</t>
  </si>
  <si>
    <t>Cell</t>
  </si>
  <si>
    <t>Name</t>
  </si>
  <si>
    <t>Final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</si>
  <si>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</si>
  <si>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</si>
  <si>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</si>
  <si>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</si>
  <si>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</si>
  <si>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</si>
  <si>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</si>
  <si>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</si>
  <si>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Constraints</t>
  </si>
  <si>
    <t>Shadow</t>
  </si>
  <si>
    <t>Price</t>
  </si>
  <si>
    <t>Constraint</t>
  </si>
  <si>
    <t>R.H. Side</t>
  </si>
  <si>
    <t>$I$5</t>
  </si>
  <si>
    <t>Quantity Apple Headset, with Caller ID</t>
  </si>
  <si>
    <t>$J$5</t>
  </si>
  <si>
    <t>Quantity Apple Headset, Full Size</t>
  </si>
  <si>
    <t>$K$5</t>
  </si>
  <si>
    <t>Quantity Apple Headset, VoIP</t>
  </si>
  <si>
    <t>$L$5</t>
  </si>
  <si>
    <t>Quantity Apple Headset, Cordless</t>
  </si>
  <si>
    <t>$J$19</t>
  </si>
  <si>
    <t>All products counts LHS</t>
  </si>
  <si>
    <t>$J$20</t>
  </si>
  <si>
    <t>min quantity of  full size headset LHS</t>
  </si>
  <si>
    <t>$J$21</t>
  </si>
  <si>
    <t>min q. of caller id LHS</t>
  </si>
  <si>
    <t>$J$22</t>
  </si>
  <si>
    <t>min q. VoIP LHS</t>
  </si>
  <si>
    <t>$J$23</t>
  </si>
  <si>
    <t>min q. cordless LHS</t>
  </si>
  <si>
    <t>Lower Lmit</t>
  </si>
  <si>
    <t>Upper Limit</t>
  </si>
  <si>
    <t>Lower Limit</t>
  </si>
  <si>
    <t>Slack</t>
  </si>
  <si>
    <t>Surplus</t>
  </si>
  <si>
    <t>Binding</t>
  </si>
  <si>
    <t>Non-Binding</t>
  </si>
  <si>
    <t>Apple Headsets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</si>
</sst>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374151"/>
      <name val="Segoe UI"/>
      <family val="2"/>
    </font>
    <font>
      <b/>
      <sz val="11"/>
      <color indexed="1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2" fontId="0" fillId="0" borderId="0" xfId="0" applyNumberFormat="1" applyAlignment="1">
      <alignment wrapText="1"/>
    </xf>
    <xf numFmtId="0" fontId="0" fillId="0" borderId="1" xfId="0" applyBorder="1"/>
    <xf numFmtId="0" fontId="0" fillId="3" borderId="0" xfId="0" applyFill="1"/>
    <xf numFmtId="0" fontId="1" fillId="0" borderId="0" xfId="0" applyFont="1"/>
    <xf numFmtId="0" fontId="0" fillId="0" borderId="4" xfId="0" applyBorder="1"/>
    <xf numFmtId="0" fontId="0" fillId="0" borderId="5" xfId="0" applyBorder="1"/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164" fontId="2" fillId="2" borderId="0" xfId="0" applyNumberFormat="1" applyFont="1" applyFill="1"/>
    <xf numFmtId="0" fontId="3" fillId="0" borderId="0" xfId="0" applyFont="1" applyAlignment="1">
      <alignment horizontal="center"/>
    </xf>
    <xf numFmtId="164" fontId="0" fillId="2" borderId="0" xfId="0" applyNumberFormat="1" applyFill="1" applyAlignment="1">
      <alignment wrapText="1"/>
    </xf>
    <xf numFmtId="164" fontId="0" fillId="0" borderId="0" xfId="0" applyNumberFormat="1" applyAlignment="1">
      <alignment wrapText="1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4" xfId="0" applyFill="1" applyBorder="1"/>
    <xf numFmtId="0" fontId="0" fillId="2" borderId="5" xfId="0" applyFill="1" applyBorder="1"/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showGridLines="0" workbookViewId="0">
      <selection activeCell="M10" sqref="M10"/>
    </sheetView>
  </sheetViews>
  <sheetFormatPr defaultRowHeight="15" x14ac:dyDescent="0.25"/>
  <cols>
    <col min="1" max="1" width="2.28515625" customWidth="1"/>
    <col min="2" max="2" width="5.7109375" bestFit="1" customWidth="1"/>
    <col min="3" max="3" width="35.85546875" bestFit="1" customWidth="1"/>
    <col min="4" max="4" width="6.140625" bestFit="1" customWidth="1"/>
    <col min="5" max="8" width="12" bestFit="1" customWidth="1"/>
    <col min="9" max="9" width="12.42578125" customWidth="1"/>
    <col min="10" max="10" width="12.140625" customWidth="1"/>
    <col min="13" max="13" width="12.140625" customWidth="1"/>
  </cols>
  <sheetData>
    <row r="1" spans="1:12" x14ac:dyDescent="0.25">
      <c r="A1" s="6" t="s">
        <v>26</v>
      </c>
    </row>
    <row r="2" spans="1:12" x14ac:dyDescent="0.25">
      <c r="A2" s="6" t="s">
        <v>27</v>
      </c>
    </row>
    <row r="3" spans="1:12" x14ac:dyDescent="0.25">
      <c r="A3" s="6" t="s">
        <v>28</v>
      </c>
    </row>
    <row r="6" spans="1:12" ht="15.75" thickBot="1" x14ac:dyDescent="0.3">
      <c r="A6" t="s">
        <v>29</v>
      </c>
    </row>
    <row r="7" spans="1:12" x14ac:dyDescent="0.25">
      <c r="B7" s="9"/>
      <c r="C7" s="9"/>
      <c r="D7" s="9" t="s">
        <v>32</v>
      </c>
      <c r="E7" s="9" t="s">
        <v>34</v>
      </c>
      <c r="F7" s="15" t="s">
        <v>36</v>
      </c>
      <c r="G7" s="9" t="s">
        <v>38</v>
      </c>
      <c r="H7" s="9" t="s">
        <v>38</v>
      </c>
    </row>
    <row r="8" spans="1:12" ht="15.75" thickBot="1" x14ac:dyDescent="0.3">
      <c r="B8" s="10" t="s">
        <v>30</v>
      </c>
      <c r="C8" s="10" t="s">
        <v>31</v>
      </c>
      <c r="D8" s="10" t="s">
        <v>33</v>
      </c>
      <c r="E8" s="10" t="s">
        <v>35</v>
      </c>
      <c r="F8" s="16" t="s">
        <v>37</v>
      </c>
      <c r="G8" s="10" t="s">
        <v>39</v>
      </c>
      <c r="H8" s="10" t="s">
        <v>40</v>
      </c>
      <c r="I8" s="12" t="s">
        <v>64</v>
      </c>
      <c r="J8" s="12" t="s">
        <v>65</v>
      </c>
    </row>
    <row r="9" spans="1:12" x14ac:dyDescent="0.25">
      <c r="B9" s="7" t="s">
        <v>46</v>
      </c>
      <c r="C9" s="7" t="s">
        <v>47</v>
      </c>
      <c r="D9" s="7">
        <v>3</v>
      </c>
      <c r="E9" s="7">
        <v>0</v>
      </c>
      <c r="F9" s="17">
        <v>15.609333333333332</v>
      </c>
      <c r="G9" s="7">
        <v>1E+30</v>
      </c>
      <c r="H9" s="7">
        <v>6.4927898550724663</v>
      </c>
      <c r="I9">
        <f>F9-H9</f>
        <v>9.1165434782608656</v>
      </c>
      <c r="J9">
        <f>F9+G9</f>
        <v>1E+30</v>
      </c>
    </row>
    <row r="10" spans="1:12" x14ac:dyDescent="0.25">
      <c r="B10" s="7" t="s">
        <v>48</v>
      </c>
      <c r="C10" s="7" t="s">
        <v>49</v>
      </c>
      <c r="D10" s="7">
        <v>0</v>
      </c>
      <c r="E10" s="7">
        <v>43.616617236024844</v>
      </c>
      <c r="F10" s="17">
        <v>52.73316071428571</v>
      </c>
      <c r="G10" s="7">
        <v>1E+30</v>
      </c>
      <c r="H10" s="7">
        <v>43.616617236024844</v>
      </c>
      <c r="I10">
        <f t="shared" ref="I10:I12" si="0">F10-H10</f>
        <v>9.1165434782608656</v>
      </c>
      <c r="J10">
        <f t="shared" ref="J10:J12" si="1">F10+G10</f>
        <v>1E+30</v>
      </c>
    </row>
    <row r="11" spans="1:12" x14ac:dyDescent="0.25">
      <c r="B11" s="7" t="s">
        <v>50</v>
      </c>
      <c r="C11" s="7" t="s">
        <v>51</v>
      </c>
      <c r="D11" s="7">
        <v>10</v>
      </c>
      <c r="E11" s="7">
        <v>0</v>
      </c>
      <c r="F11" s="17">
        <v>9.1165434782608656</v>
      </c>
      <c r="G11" s="7">
        <v>6.4927898550724663</v>
      </c>
      <c r="H11" s="7">
        <v>9.1165434782608656</v>
      </c>
      <c r="I11">
        <f t="shared" si="0"/>
        <v>0</v>
      </c>
      <c r="J11">
        <f t="shared" si="1"/>
        <v>15.609333333333332</v>
      </c>
    </row>
    <row r="12" spans="1:12" ht="15.75" thickBot="1" x14ac:dyDescent="0.3">
      <c r="B12" s="8" t="s">
        <v>52</v>
      </c>
      <c r="C12" s="8" t="s">
        <v>53</v>
      </c>
      <c r="D12" s="8">
        <v>2</v>
      </c>
      <c r="E12" s="8">
        <v>0</v>
      </c>
      <c r="F12" s="18">
        <v>29.182720000000003</v>
      </c>
      <c r="G12" s="8">
        <v>1E+30</v>
      </c>
      <c r="H12" s="8">
        <v>20.066176521739138</v>
      </c>
      <c r="I12">
        <f t="shared" si="0"/>
        <v>9.1165434782608656</v>
      </c>
      <c r="J12">
        <f t="shared" si="1"/>
        <v>1E+30</v>
      </c>
    </row>
    <row r="14" spans="1:12" ht="15.75" thickBot="1" x14ac:dyDescent="0.3">
      <c r="A14" t="s">
        <v>41</v>
      </c>
    </row>
    <row r="15" spans="1:12" x14ac:dyDescent="0.25">
      <c r="B15" s="9"/>
      <c r="C15" s="9"/>
      <c r="D15" s="9" t="s">
        <v>32</v>
      </c>
      <c r="E15" s="9" t="s">
        <v>42</v>
      </c>
      <c r="F15" s="15" t="s">
        <v>44</v>
      </c>
      <c r="G15" s="9" t="s">
        <v>38</v>
      </c>
      <c r="H15" s="9" t="s">
        <v>38</v>
      </c>
    </row>
    <row r="16" spans="1:12" ht="15.75" thickBot="1" x14ac:dyDescent="0.3">
      <c r="B16" s="10" t="s">
        <v>30</v>
      </c>
      <c r="C16" s="10" t="s">
        <v>31</v>
      </c>
      <c r="D16" s="10" t="s">
        <v>33</v>
      </c>
      <c r="E16" s="10" t="s">
        <v>43</v>
      </c>
      <c r="F16" s="16" t="s">
        <v>45</v>
      </c>
      <c r="G16" s="10" t="s">
        <v>39</v>
      </c>
      <c r="H16" s="10" t="s">
        <v>40</v>
      </c>
      <c r="I16" s="12" t="s">
        <v>66</v>
      </c>
      <c r="J16" s="12" t="s">
        <v>65</v>
      </c>
      <c r="K16" s="12" t="s">
        <v>67</v>
      </c>
      <c r="L16" s="12" t="s">
        <v>68</v>
      </c>
    </row>
    <row r="17" spans="2:13" x14ac:dyDescent="0.25">
      <c r="B17" s="7" t="s">
        <v>54</v>
      </c>
      <c r="C17" s="7" t="s">
        <v>55</v>
      </c>
      <c r="D17" s="7">
        <v>15</v>
      </c>
      <c r="E17" s="7">
        <v>9.1165434782608656</v>
      </c>
      <c r="F17" s="17">
        <v>15</v>
      </c>
      <c r="G17" s="7">
        <v>1E+30</v>
      </c>
      <c r="H17" s="7">
        <v>8</v>
      </c>
      <c r="I17">
        <f>F17-H17</f>
        <v>7</v>
      </c>
      <c r="J17">
        <f>F17+G17</f>
        <v>1E+30</v>
      </c>
      <c r="K17">
        <f>D17-F17</f>
        <v>0</v>
      </c>
      <c r="M17" t="s">
        <v>69</v>
      </c>
    </row>
    <row r="18" spans="2:13" x14ac:dyDescent="0.25">
      <c r="B18" s="7" t="s">
        <v>56</v>
      </c>
      <c r="C18" s="7" t="s">
        <v>57</v>
      </c>
      <c r="D18" s="7">
        <v>3</v>
      </c>
      <c r="E18" s="7">
        <v>6.4927898550724663</v>
      </c>
      <c r="F18" s="17">
        <v>3</v>
      </c>
      <c r="G18" s="7">
        <v>8</v>
      </c>
      <c r="H18" s="7">
        <v>1</v>
      </c>
      <c r="I18">
        <f t="shared" ref="I18:I21" si="2">F18-H18</f>
        <v>2</v>
      </c>
      <c r="J18">
        <f t="shared" ref="J18:J21" si="3">F18+G18</f>
        <v>11</v>
      </c>
      <c r="K18">
        <f t="shared" ref="K18:K21" si="4">D18-F18</f>
        <v>0</v>
      </c>
      <c r="M18" t="s">
        <v>69</v>
      </c>
    </row>
    <row r="19" spans="2:13" x14ac:dyDescent="0.25">
      <c r="B19" s="7" t="s">
        <v>58</v>
      </c>
      <c r="C19" s="7" t="s">
        <v>59</v>
      </c>
      <c r="D19" s="7">
        <v>3</v>
      </c>
      <c r="E19" s="7">
        <v>0</v>
      </c>
      <c r="F19" s="17">
        <v>2</v>
      </c>
      <c r="G19" s="7">
        <v>1</v>
      </c>
      <c r="H19" s="7">
        <v>1E+30</v>
      </c>
      <c r="I19">
        <f t="shared" si="2"/>
        <v>-1E+30</v>
      </c>
      <c r="J19">
        <f t="shared" si="3"/>
        <v>3</v>
      </c>
      <c r="L19">
        <f>F19-D19</f>
        <v>-1</v>
      </c>
      <c r="M19" t="s">
        <v>70</v>
      </c>
    </row>
    <row r="20" spans="2:13" x14ac:dyDescent="0.25">
      <c r="B20" s="7" t="s">
        <v>60</v>
      </c>
      <c r="C20" s="7" t="s">
        <v>61</v>
      </c>
      <c r="D20" s="7">
        <v>10</v>
      </c>
      <c r="E20" s="7">
        <v>0</v>
      </c>
      <c r="F20" s="17">
        <v>2</v>
      </c>
      <c r="G20" s="7">
        <v>8</v>
      </c>
      <c r="H20" s="7">
        <v>1E+30</v>
      </c>
      <c r="I20">
        <f t="shared" si="2"/>
        <v>-1E+30</v>
      </c>
      <c r="J20">
        <f t="shared" si="3"/>
        <v>10</v>
      </c>
      <c r="L20">
        <f t="shared" ref="L20" si="5">F20-D20</f>
        <v>-8</v>
      </c>
      <c r="M20" t="s">
        <v>70</v>
      </c>
    </row>
    <row r="21" spans="2:13" ht="15.75" thickBot="1" x14ac:dyDescent="0.3">
      <c r="B21" s="8" t="s">
        <v>62</v>
      </c>
      <c r="C21" s="8" t="s">
        <v>63</v>
      </c>
      <c r="D21" s="8">
        <v>2</v>
      </c>
      <c r="E21" s="8">
        <v>20.066176521739138</v>
      </c>
      <c r="F21" s="18">
        <v>2</v>
      </c>
      <c r="G21" s="8">
        <v>8</v>
      </c>
      <c r="H21" s="8">
        <v>2</v>
      </c>
      <c r="I21">
        <f t="shared" si="2"/>
        <v>0</v>
      </c>
      <c r="J21">
        <f t="shared" si="3"/>
        <v>10</v>
      </c>
      <c r="K21">
        <f t="shared" si="4"/>
        <v>0</v>
      </c>
      <c r="M21" t="s">
        <v>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1"/>
  <sheetViews>
    <sheetView tabSelected="1" zoomScaleNormal="100" workbookViewId="0">
      <selection activeCell="H4" sqref="H4"/>
    </sheetView>
  </sheetViews>
  <sheetFormatPr defaultRowHeight="15" x14ac:dyDescent="0.25"/>
  <cols>
    <col min="1" max="1" width="27.42578125" customWidth="1"/>
    <col min="8" max="8" width="17.5703125" style="1" bestFit="1" customWidth="1"/>
    <col min="9" max="9" width="18.85546875" style="1" customWidth="1"/>
    <col min="10" max="10" width="18.28515625" style="1" customWidth="1"/>
    <col min="11" max="11" width="17.7109375" style="1" customWidth="1"/>
    <col min="12" max="13" width="9.140625" style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5" x14ac:dyDescent="0.25">
      <c r="A2" t="s">
        <v>6</v>
      </c>
      <c r="B2">
        <v>124</v>
      </c>
      <c r="C2">
        <v>2</v>
      </c>
      <c r="D2">
        <v>0.17</v>
      </c>
      <c r="E2">
        <v>32.792999999999999</v>
      </c>
      <c r="F2">
        <v>7.93</v>
      </c>
    </row>
    <row r="3" spans="1:15" ht="15.75" customHeight="1" x14ac:dyDescent="0.25">
      <c r="A3" t="s">
        <v>7</v>
      </c>
      <c r="B3">
        <v>245</v>
      </c>
      <c r="C3">
        <v>5</v>
      </c>
      <c r="D3">
        <v>0</v>
      </c>
      <c r="E3">
        <v>88</v>
      </c>
      <c r="F3">
        <v>39.11</v>
      </c>
      <c r="I3" s="19" t="s">
        <v>71</v>
      </c>
      <c r="J3" s="19"/>
      <c r="K3" s="19"/>
      <c r="L3" s="19"/>
    </row>
    <row r="4" spans="1:15" ht="15" customHeight="1" x14ac:dyDescent="0.25">
      <c r="A4" t="s">
        <v>8</v>
      </c>
      <c r="B4">
        <v>440</v>
      </c>
      <c r="C4" s="4">
        <v>6</v>
      </c>
      <c r="D4">
        <v>0</v>
      </c>
      <c r="E4">
        <v>65.88</v>
      </c>
      <c r="F4">
        <v>49.92</v>
      </c>
      <c r="H4" s="1" t="s">
        <v>9</v>
      </c>
      <c r="I4" s="1" t="s">
        <v>8</v>
      </c>
      <c r="J4" s="1" t="s">
        <v>6</v>
      </c>
      <c r="K4" s="1" t="s">
        <v>7</v>
      </c>
      <c r="L4" s="1" t="s">
        <v>10</v>
      </c>
    </row>
    <row r="5" spans="1:15" x14ac:dyDescent="0.25">
      <c r="A5" t="s">
        <v>7</v>
      </c>
      <c r="B5">
        <v>49</v>
      </c>
      <c r="C5">
        <v>1</v>
      </c>
      <c r="D5">
        <v>0</v>
      </c>
      <c r="E5">
        <v>17.600000000000001</v>
      </c>
      <c r="F5">
        <v>3.5</v>
      </c>
      <c r="H5" s="1" t="s">
        <v>11</v>
      </c>
      <c r="I5" s="2">
        <v>2</v>
      </c>
      <c r="J5" s="2">
        <v>3</v>
      </c>
      <c r="K5" s="2">
        <v>8</v>
      </c>
      <c r="L5" s="2">
        <v>2</v>
      </c>
    </row>
    <row r="6" spans="1:15" x14ac:dyDescent="0.25">
      <c r="A6" t="s">
        <v>10</v>
      </c>
      <c r="B6">
        <v>533</v>
      </c>
      <c r="C6">
        <v>7</v>
      </c>
      <c r="D6">
        <v>0</v>
      </c>
      <c r="E6">
        <v>111.72</v>
      </c>
      <c r="F6">
        <v>115.66</v>
      </c>
      <c r="H6" s="1" t="s">
        <v>12</v>
      </c>
      <c r="I6" s="14">
        <f>AVERAGEIF($A$2:$A$101,I4,$E$2:$E$101)</f>
        <v>15.609333333333332</v>
      </c>
      <c r="J6" s="14">
        <f t="shared" ref="J6:L6" si="0">AVERAGEIF($A$2:$A$101,J4,$E$2:$E$101)</f>
        <v>52.73316071428571</v>
      </c>
      <c r="K6" s="14">
        <f t="shared" si="0"/>
        <v>9.116543478260871</v>
      </c>
      <c r="L6" s="14">
        <f t="shared" si="0"/>
        <v>29.182719999999996</v>
      </c>
      <c r="O6" s="5"/>
    </row>
    <row r="7" spans="1:15" x14ac:dyDescent="0.25">
      <c r="A7" t="s">
        <v>8</v>
      </c>
      <c r="B7">
        <v>147</v>
      </c>
      <c r="C7">
        <v>3</v>
      </c>
      <c r="D7">
        <v>0</v>
      </c>
      <c r="E7">
        <v>71.760000000000005</v>
      </c>
      <c r="F7">
        <v>6.85</v>
      </c>
      <c r="N7" s="5"/>
      <c r="O7" s="5"/>
    </row>
    <row r="8" spans="1:15" x14ac:dyDescent="0.25">
      <c r="A8" t="s">
        <v>10</v>
      </c>
      <c r="B8">
        <v>388</v>
      </c>
      <c r="C8">
        <v>6</v>
      </c>
      <c r="D8">
        <v>0.15</v>
      </c>
      <c r="E8">
        <v>27.260999999999999</v>
      </c>
      <c r="F8">
        <v>25.55</v>
      </c>
      <c r="N8" s="5"/>
      <c r="O8" s="5"/>
    </row>
    <row r="9" spans="1:15" x14ac:dyDescent="0.25">
      <c r="A9" t="s">
        <v>6</v>
      </c>
      <c r="B9">
        <v>149</v>
      </c>
      <c r="C9">
        <v>3</v>
      </c>
      <c r="D9">
        <v>0</v>
      </c>
      <c r="E9">
        <v>67.08</v>
      </c>
      <c r="F9">
        <v>20.45</v>
      </c>
      <c r="N9" s="5"/>
      <c r="O9" s="5"/>
    </row>
    <row r="10" spans="1:15" x14ac:dyDescent="0.25">
      <c r="A10" t="s">
        <v>8</v>
      </c>
      <c r="B10">
        <v>586</v>
      </c>
      <c r="C10">
        <v>8</v>
      </c>
      <c r="D10">
        <v>0</v>
      </c>
      <c r="E10">
        <v>87.84</v>
      </c>
      <c r="F10">
        <v>172.82</v>
      </c>
      <c r="N10" s="5"/>
      <c r="O10" s="5"/>
    </row>
    <row r="11" spans="1:15" x14ac:dyDescent="0.25">
      <c r="A11" t="s">
        <v>10</v>
      </c>
      <c r="B11">
        <v>406</v>
      </c>
      <c r="C11">
        <v>8</v>
      </c>
      <c r="D11">
        <v>0</v>
      </c>
      <c r="E11">
        <v>68.959999999999994</v>
      </c>
      <c r="F11">
        <v>19.68</v>
      </c>
      <c r="H11" s="1" t="s">
        <v>16</v>
      </c>
      <c r="N11" s="5"/>
      <c r="O11" s="5"/>
    </row>
    <row r="12" spans="1:15" ht="15.75" customHeight="1" x14ac:dyDescent="0.25">
      <c r="A12" t="s">
        <v>8</v>
      </c>
      <c r="B12">
        <v>59</v>
      </c>
      <c r="C12">
        <v>2</v>
      </c>
      <c r="D12">
        <v>0.4</v>
      </c>
      <c r="E12">
        <v>8.7680000000000007</v>
      </c>
      <c r="F12">
        <v>5.0599999999999996</v>
      </c>
      <c r="H12" s="1" t="s">
        <v>13</v>
      </c>
      <c r="I12" s="1">
        <f>AVERAGEIF($A$2:$A$101,I4,$D$2:$D$101)</f>
        <v>0.15833333333333335</v>
      </c>
      <c r="J12" s="1">
        <f>AVERAGEIF($A$2:$A$101,J4,$D$2:$D$101)</f>
        <v>0.11821428571428572</v>
      </c>
      <c r="K12" s="1">
        <f>AVERAGEIF($A$2:$A$101,K4,$D$2:$D$101)</f>
        <v>0.12260869565217393</v>
      </c>
      <c r="L12" s="1">
        <f>AVERAGEIF($A$2:$A$101,L4,$D$2:$D$101)</f>
        <v>0.11</v>
      </c>
      <c r="O12" s="5"/>
    </row>
    <row r="13" spans="1:15" x14ac:dyDescent="0.25">
      <c r="A13" t="s">
        <v>6</v>
      </c>
      <c r="B13">
        <v>224</v>
      </c>
      <c r="C13">
        <v>5</v>
      </c>
      <c r="D13">
        <v>0.4</v>
      </c>
      <c r="E13">
        <v>-85.8</v>
      </c>
      <c r="F13">
        <v>33.950000000000003</v>
      </c>
      <c r="H13" s="1" t="s">
        <v>14</v>
      </c>
      <c r="I13" s="1">
        <f>AVERAGEIF($A$2:$A$101,I4,$F$2:$F$101)</f>
        <v>24.432083333333328</v>
      </c>
      <c r="J13" s="1">
        <f>AVERAGEIF($A$2:$A$101,J4,$F$2:$F$101)</f>
        <v>31.155714285714286</v>
      </c>
      <c r="K13" s="1">
        <f>AVERAGEIF($A$2:$A$101,K4,$F$2:$F$101)</f>
        <v>20.430434782608696</v>
      </c>
      <c r="L13" s="1">
        <f>AVERAGEIF($A$2:$A$101,L4,$F$2:$F$101)</f>
        <v>28.252399999999998</v>
      </c>
    </row>
    <row r="14" spans="1:15" x14ac:dyDescent="0.25">
      <c r="A14" t="s">
        <v>7</v>
      </c>
      <c r="B14">
        <v>462</v>
      </c>
      <c r="C14">
        <v>7</v>
      </c>
      <c r="D14">
        <v>0.1</v>
      </c>
      <c r="E14">
        <v>-36.015000000000001</v>
      </c>
      <c r="F14">
        <v>33.369999999999997</v>
      </c>
    </row>
    <row r="15" spans="1:15" ht="30.75" x14ac:dyDescent="0.3">
      <c r="A15" t="s">
        <v>8</v>
      </c>
      <c r="B15">
        <v>264</v>
      </c>
      <c r="C15">
        <v>6</v>
      </c>
      <c r="D15">
        <v>0.4</v>
      </c>
      <c r="E15">
        <v>-114.444</v>
      </c>
      <c r="F15">
        <v>21.28</v>
      </c>
      <c r="H15" s="1" t="s">
        <v>15</v>
      </c>
      <c r="I15" s="11">
        <f>SUMPRODUCT(I6:L6,I5:L5)</f>
        <v>320.71593663561077</v>
      </c>
    </row>
    <row r="16" spans="1:15" x14ac:dyDescent="0.25">
      <c r="A16" t="s">
        <v>10</v>
      </c>
      <c r="B16">
        <v>342</v>
      </c>
      <c r="C16">
        <v>5</v>
      </c>
      <c r="D16">
        <v>0.1</v>
      </c>
      <c r="E16">
        <v>79.844999999999999</v>
      </c>
      <c r="F16">
        <v>22.79</v>
      </c>
    </row>
    <row r="17" spans="1:12" x14ac:dyDescent="0.25">
      <c r="A17" t="s">
        <v>7</v>
      </c>
      <c r="B17">
        <v>88</v>
      </c>
      <c r="C17">
        <v>3</v>
      </c>
      <c r="D17">
        <v>0.4</v>
      </c>
      <c r="E17">
        <v>-5.88</v>
      </c>
      <c r="F17">
        <v>8.4</v>
      </c>
      <c r="I17" s="1" t="s">
        <v>17</v>
      </c>
    </row>
    <row r="18" spans="1:12" x14ac:dyDescent="0.25">
      <c r="A18" t="s">
        <v>8</v>
      </c>
      <c r="B18">
        <v>73</v>
      </c>
      <c r="C18">
        <v>2</v>
      </c>
      <c r="D18">
        <v>0.5</v>
      </c>
      <c r="E18">
        <v>-51.3</v>
      </c>
      <c r="F18">
        <v>3.76</v>
      </c>
      <c r="J18" s="1" t="s">
        <v>18</v>
      </c>
      <c r="L18" s="1" t="s">
        <v>19</v>
      </c>
    </row>
    <row r="19" spans="1:12" x14ac:dyDescent="0.25">
      <c r="A19" t="s">
        <v>10</v>
      </c>
      <c r="B19">
        <v>152</v>
      </c>
      <c r="C19">
        <v>3</v>
      </c>
      <c r="D19">
        <v>0</v>
      </c>
      <c r="E19">
        <v>25.86</v>
      </c>
      <c r="F19">
        <v>13.65</v>
      </c>
      <c r="I19" s="1" t="s">
        <v>21</v>
      </c>
      <c r="J19" s="1">
        <f>SUM(I5:L5)</f>
        <v>15</v>
      </c>
      <c r="K19" s="1" t="s">
        <v>20</v>
      </c>
      <c r="L19" s="1">
        <v>15</v>
      </c>
    </row>
    <row r="20" spans="1:12" ht="30" x14ac:dyDescent="0.25">
      <c r="A20" t="s">
        <v>6</v>
      </c>
      <c r="B20">
        <v>60</v>
      </c>
      <c r="C20">
        <v>2</v>
      </c>
      <c r="D20">
        <v>0.4</v>
      </c>
      <c r="E20">
        <v>4.96</v>
      </c>
      <c r="F20">
        <v>9.43</v>
      </c>
      <c r="I20" s="1" t="s">
        <v>22</v>
      </c>
      <c r="J20" s="1">
        <f>J5</f>
        <v>3</v>
      </c>
      <c r="K20" s="1" t="s">
        <v>20</v>
      </c>
      <c r="L20" s="1">
        <v>3</v>
      </c>
    </row>
    <row r="21" spans="1:12" x14ac:dyDescent="0.25">
      <c r="A21" t="s">
        <v>7</v>
      </c>
      <c r="B21">
        <v>330</v>
      </c>
      <c r="C21">
        <v>5</v>
      </c>
      <c r="D21">
        <v>0.1</v>
      </c>
      <c r="E21">
        <v>14.625</v>
      </c>
      <c r="F21">
        <v>28.96</v>
      </c>
      <c r="I21" s="1" t="s">
        <v>23</v>
      </c>
      <c r="J21" s="1">
        <f>I5</f>
        <v>2</v>
      </c>
      <c r="K21" s="1" t="s">
        <v>20</v>
      </c>
      <c r="L21" s="1">
        <v>2</v>
      </c>
    </row>
    <row r="22" spans="1:12" x14ac:dyDescent="0.25">
      <c r="A22" t="s">
        <v>8</v>
      </c>
      <c r="B22">
        <v>330</v>
      </c>
      <c r="C22">
        <v>5</v>
      </c>
      <c r="D22">
        <v>0.1</v>
      </c>
      <c r="E22">
        <v>18.27</v>
      </c>
      <c r="F22">
        <v>21.41</v>
      </c>
      <c r="I22" s="1" t="s">
        <v>24</v>
      </c>
      <c r="J22" s="1">
        <f>K5</f>
        <v>8</v>
      </c>
      <c r="K22" s="1" t="s">
        <v>20</v>
      </c>
      <c r="L22" s="1">
        <v>2</v>
      </c>
    </row>
    <row r="23" spans="1:12" x14ac:dyDescent="0.25">
      <c r="A23" t="s">
        <v>8</v>
      </c>
      <c r="B23">
        <v>73</v>
      </c>
      <c r="C23">
        <v>2</v>
      </c>
      <c r="D23">
        <v>0.5</v>
      </c>
      <c r="E23">
        <v>-51.3</v>
      </c>
      <c r="F23">
        <v>11.05</v>
      </c>
      <c r="I23" s="1" t="s">
        <v>25</v>
      </c>
      <c r="J23" s="1">
        <f>L5</f>
        <v>2</v>
      </c>
      <c r="K23" s="1" t="s">
        <v>20</v>
      </c>
      <c r="L23" s="1">
        <v>2</v>
      </c>
    </row>
    <row r="24" spans="1:12" x14ac:dyDescent="0.25">
      <c r="A24" t="s">
        <v>7</v>
      </c>
      <c r="B24">
        <v>147</v>
      </c>
      <c r="C24">
        <v>3</v>
      </c>
      <c r="D24">
        <v>0</v>
      </c>
      <c r="E24">
        <v>52.8</v>
      </c>
      <c r="F24">
        <v>3.18</v>
      </c>
    </row>
    <row r="25" spans="1:12" x14ac:dyDescent="0.25">
      <c r="A25" t="s">
        <v>8</v>
      </c>
      <c r="B25">
        <v>440</v>
      </c>
      <c r="C25">
        <v>6</v>
      </c>
      <c r="D25">
        <v>0</v>
      </c>
      <c r="E25">
        <v>61.38</v>
      </c>
      <c r="F25">
        <v>59.64</v>
      </c>
    </row>
    <row r="26" spans="1:12" x14ac:dyDescent="0.25">
      <c r="A26" t="s">
        <v>8</v>
      </c>
      <c r="B26">
        <v>183</v>
      </c>
      <c r="C26">
        <v>5</v>
      </c>
      <c r="D26">
        <v>0.5</v>
      </c>
      <c r="E26">
        <v>-128.25</v>
      </c>
      <c r="F26">
        <v>8.09</v>
      </c>
    </row>
    <row r="27" spans="1:12" x14ac:dyDescent="0.25">
      <c r="A27" t="s">
        <v>7</v>
      </c>
      <c r="B27">
        <v>147</v>
      </c>
      <c r="C27">
        <v>2</v>
      </c>
      <c r="D27">
        <v>0</v>
      </c>
      <c r="E27">
        <v>20.52</v>
      </c>
      <c r="F27">
        <v>9.2799999999999994</v>
      </c>
    </row>
    <row r="28" spans="1:12" x14ac:dyDescent="0.25">
      <c r="A28" t="s">
        <v>8</v>
      </c>
      <c r="B28">
        <v>66</v>
      </c>
      <c r="C28">
        <v>1</v>
      </c>
      <c r="D28">
        <v>0.1</v>
      </c>
      <c r="E28">
        <v>2.9039999999999999</v>
      </c>
      <c r="F28">
        <v>8.14</v>
      </c>
    </row>
    <row r="29" spans="1:12" x14ac:dyDescent="0.25">
      <c r="A29" t="s">
        <v>8</v>
      </c>
      <c r="B29">
        <v>49</v>
      </c>
      <c r="C29">
        <v>1</v>
      </c>
      <c r="D29">
        <v>0</v>
      </c>
      <c r="E29">
        <v>23.92</v>
      </c>
      <c r="F29">
        <v>3.51</v>
      </c>
    </row>
    <row r="30" spans="1:12" x14ac:dyDescent="0.25">
      <c r="A30" t="s">
        <v>10</v>
      </c>
      <c r="B30">
        <v>228</v>
      </c>
      <c r="C30">
        <v>3</v>
      </c>
      <c r="D30">
        <v>0</v>
      </c>
      <c r="E30">
        <v>47.88</v>
      </c>
      <c r="F30">
        <v>13.62</v>
      </c>
    </row>
    <row r="31" spans="1:12" x14ac:dyDescent="0.25">
      <c r="A31" t="s">
        <v>7</v>
      </c>
      <c r="B31">
        <v>196</v>
      </c>
      <c r="C31">
        <v>4</v>
      </c>
      <c r="D31">
        <v>0</v>
      </c>
      <c r="E31">
        <v>70.400000000000006</v>
      </c>
      <c r="F31">
        <v>14.8</v>
      </c>
    </row>
    <row r="32" spans="1:12" x14ac:dyDescent="0.25">
      <c r="A32" t="s">
        <v>7</v>
      </c>
      <c r="B32">
        <v>29</v>
      </c>
      <c r="C32">
        <v>1</v>
      </c>
      <c r="D32">
        <v>0.6</v>
      </c>
      <c r="E32">
        <v>-33.75</v>
      </c>
      <c r="F32">
        <v>2.0299999999999998</v>
      </c>
    </row>
    <row r="33" spans="1:6" x14ac:dyDescent="0.25">
      <c r="A33" t="s">
        <v>8</v>
      </c>
      <c r="B33">
        <v>391</v>
      </c>
      <c r="C33">
        <v>8</v>
      </c>
      <c r="D33">
        <v>0</v>
      </c>
      <c r="E33">
        <v>191.36</v>
      </c>
      <c r="F33">
        <v>17.16</v>
      </c>
    </row>
    <row r="34" spans="1:6" x14ac:dyDescent="0.25">
      <c r="A34" t="s">
        <v>8</v>
      </c>
      <c r="B34">
        <v>293</v>
      </c>
      <c r="C34">
        <v>4</v>
      </c>
      <c r="D34">
        <v>0</v>
      </c>
      <c r="E34">
        <v>40.92</v>
      </c>
      <c r="F34">
        <v>23.69</v>
      </c>
    </row>
    <row r="35" spans="1:6" x14ac:dyDescent="0.25">
      <c r="A35" t="s">
        <v>7</v>
      </c>
      <c r="B35">
        <v>528</v>
      </c>
      <c r="C35">
        <v>8</v>
      </c>
      <c r="D35">
        <v>0.1</v>
      </c>
      <c r="E35">
        <v>-41.16</v>
      </c>
      <c r="F35">
        <v>40.61</v>
      </c>
    </row>
    <row r="36" spans="1:6" x14ac:dyDescent="0.25">
      <c r="A36" t="s">
        <v>6</v>
      </c>
      <c r="B36">
        <v>75</v>
      </c>
      <c r="C36">
        <v>1</v>
      </c>
      <c r="D36">
        <v>0</v>
      </c>
      <c r="E36">
        <v>12.66</v>
      </c>
      <c r="F36">
        <v>8.8000000000000007</v>
      </c>
    </row>
    <row r="37" spans="1:6" x14ac:dyDescent="0.25">
      <c r="A37" t="s">
        <v>6</v>
      </c>
      <c r="B37">
        <v>201</v>
      </c>
      <c r="C37">
        <v>3</v>
      </c>
      <c r="D37">
        <v>0.1</v>
      </c>
      <c r="E37">
        <v>15.615</v>
      </c>
      <c r="F37">
        <v>31.38</v>
      </c>
    </row>
    <row r="38" spans="1:6" x14ac:dyDescent="0.25">
      <c r="A38" t="s">
        <v>10</v>
      </c>
      <c r="B38">
        <v>152</v>
      </c>
      <c r="C38">
        <v>3</v>
      </c>
      <c r="D38">
        <v>0</v>
      </c>
      <c r="E38">
        <v>25.86</v>
      </c>
      <c r="F38">
        <v>44.77</v>
      </c>
    </row>
    <row r="39" spans="1:6" x14ac:dyDescent="0.25">
      <c r="A39" t="s">
        <v>6</v>
      </c>
      <c r="B39">
        <v>124</v>
      </c>
      <c r="C39">
        <v>2</v>
      </c>
      <c r="D39">
        <v>0.17</v>
      </c>
      <c r="E39">
        <v>32.792999999999999</v>
      </c>
      <c r="F39">
        <v>23.5</v>
      </c>
    </row>
    <row r="40" spans="1:6" x14ac:dyDescent="0.25">
      <c r="A40" t="s">
        <v>8</v>
      </c>
      <c r="B40">
        <v>73</v>
      </c>
      <c r="C40">
        <v>1</v>
      </c>
      <c r="D40">
        <v>0</v>
      </c>
      <c r="E40">
        <v>10.23</v>
      </c>
      <c r="F40">
        <v>10.45</v>
      </c>
    </row>
    <row r="41" spans="1:6" x14ac:dyDescent="0.25">
      <c r="A41" t="s">
        <v>6</v>
      </c>
      <c r="B41">
        <v>149</v>
      </c>
      <c r="C41">
        <v>2</v>
      </c>
      <c r="D41">
        <v>0</v>
      </c>
      <c r="E41">
        <v>58.14</v>
      </c>
      <c r="F41">
        <v>42.79</v>
      </c>
    </row>
    <row r="42" spans="1:6" x14ac:dyDescent="0.25">
      <c r="A42" t="s">
        <v>10</v>
      </c>
      <c r="B42">
        <v>76</v>
      </c>
      <c r="C42">
        <v>1</v>
      </c>
      <c r="D42">
        <v>0</v>
      </c>
      <c r="E42">
        <v>15.96</v>
      </c>
      <c r="F42">
        <v>14.79</v>
      </c>
    </row>
    <row r="43" spans="1:6" x14ac:dyDescent="0.25">
      <c r="A43" t="s">
        <v>10</v>
      </c>
      <c r="B43">
        <v>76</v>
      </c>
      <c r="C43">
        <v>1</v>
      </c>
      <c r="D43">
        <v>0</v>
      </c>
      <c r="E43">
        <v>15.96</v>
      </c>
      <c r="F43">
        <v>5.0199999999999996</v>
      </c>
    </row>
    <row r="44" spans="1:6" x14ac:dyDescent="0.25">
      <c r="A44" t="s">
        <v>7</v>
      </c>
      <c r="B44">
        <v>198</v>
      </c>
      <c r="C44">
        <v>3</v>
      </c>
      <c r="D44">
        <v>0.1</v>
      </c>
      <c r="E44">
        <v>-15.435</v>
      </c>
      <c r="F44">
        <v>54.67</v>
      </c>
    </row>
    <row r="45" spans="1:6" x14ac:dyDescent="0.25">
      <c r="A45" t="s">
        <v>10</v>
      </c>
      <c r="B45">
        <v>457</v>
      </c>
      <c r="C45">
        <v>9</v>
      </c>
      <c r="D45">
        <v>0</v>
      </c>
      <c r="E45">
        <v>77.58</v>
      </c>
      <c r="F45">
        <v>50.93</v>
      </c>
    </row>
    <row r="46" spans="1:6" x14ac:dyDescent="0.25">
      <c r="A46" t="s">
        <v>8</v>
      </c>
      <c r="B46">
        <v>88</v>
      </c>
      <c r="C46">
        <v>2</v>
      </c>
      <c r="D46">
        <v>0.4</v>
      </c>
      <c r="E46">
        <v>-38.148000000000003</v>
      </c>
      <c r="F46">
        <v>8.51</v>
      </c>
    </row>
    <row r="47" spans="1:6" x14ac:dyDescent="0.25">
      <c r="A47" t="s">
        <v>8</v>
      </c>
      <c r="B47">
        <v>220</v>
      </c>
      <c r="C47">
        <v>3</v>
      </c>
      <c r="D47">
        <v>0</v>
      </c>
      <c r="E47">
        <v>32.94</v>
      </c>
      <c r="F47">
        <v>8.11</v>
      </c>
    </row>
    <row r="48" spans="1:6" x14ac:dyDescent="0.25">
      <c r="A48" t="s">
        <v>6</v>
      </c>
      <c r="B48">
        <v>447</v>
      </c>
      <c r="C48">
        <v>6</v>
      </c>
      <c r="D48">
        <v>0</v>
      </c>
      <c r="E48">
        <v>174.42</v>
      </c>
      <c r="F48">
        <v>41.66</v>
      </c>
    </row>
    <row r="49" spans="1:6" x14ac:dyDescent="0.25">
      <c r="A49" t="s">
        <v>10</v>
      </c>
      <c r="B49">
        <v>76</v>
      </c>
      <c r="C49">
        <v>1</v>
      </c>
      <c r="D49">
        <v>0</v>
      </c>
      <c r="E49">
        <v>15.96</v>
      </c>
      <c r="F49">
        <v>19.82</v>
      </c>
    </row>
    <row r="50" spans="1:6" x14ac:dyDescent="0.25">
      <c r="A50" t="s">
        <v>10</v>
      </c>
      <c r="B50">
        <v>152</v>
      </c>
      <c r="C50">
        <v>3</v>
      </c>
      <c r="D50">
        <v>0</v>
      </c>
      <c r="E50">
        <v>25.86</v>
      </c>
      <c r="F50">
        <v>9.8800000000000008</v>
      </c>
    </row>
    <row r="51" spans="1:6" x14ac:dyDescent="0.25">
      <c r="A51" t="s">
        <v>7</v>
      </c>
      <c r="B51">
        <v>73</v>
      </c>
      <c r="C51">
        <v>1</v>
      </c>
      <c r="D51">
        <v>0</v>
      </c>
      <c r="E51">
        <v>2.19</v>
      </c>
      <c r="F51">
        <v>6.07</v>
      </c>
    </row>
    <row r="52" spans="1:6" x14ac:dyDescent="0.25">
      <c r="A52" t="s">
        <v>7</v>
      </c>
      <c r="B52">
        <v>196</v>
      </c>
      <c r="C52">
        <v>4</v>
      </c>
      <c r="D52">
        <v>0</v>
      </c>
      <c r="E52">
        <v>70.400000000000006</v>
      </c>
      <c r="F52">
        <v>32.07</v>
      </c>
    </row>
    <row r="53" spans="1:6" x14ac:dyDescent="0.25">
      <c r="A53" t="s">
        <v>6</v>
      </c>
      <c r="B53">
        <v>149</v>
      </c>
      <c r="C53">
        <v>3</v>
      </c>
      <c r="D53">
        <v>0</v>
      </c>
      <c r="E53">
        <v>67.08</v>
      </c>
      <c r="F53">
        <v>14.38</v>
      </c>
    </row>
    <row r="54" spans="1:6" x14ac:dyDescent="0.25">
      <c r="A54" t="s">
        <v>7</v>
      </c>
      <c r="B54">
        <v>66</v>
      </c>
      <c r="C54">
        <v>1</v>
      </c>
      <c r="D54">
        <v>0.1</v>
      </c>
      <c r="E54">
        <v>2.9249999999999998</v>
      </c>
      <c r="F54">
        <v>11.69</v>
      </c>
    </row>
    <row r="55" spans="1:6" x14ac:dyDescent="0.25">
      <c r="A55" t="s">
        <v>6</v>
      </c>
      <c r="B55">
        <v>309</v>
      </c>
      <c r="C55">
        <v>5</v>
      </c>
      <c r="D55">
        <v>0.17</v>
      </c>
      <c r="E55">
        <v>81.982500000000002</v>
      </c>
      <c r="F55">
        <v>65.38</v>
      </c>
    </row>
    <row r="56" spans="1:6" x14ac:dyDescent="0.25">
      <c r="A56" t="s">
        <v>7</v>
      </c>
      <c r="B56">
        <v>365</v>
      </c>
      <c r="C56">
        <v>6</v>
      </c>
      <c r="D56">
        <v>0.17</v>
      </c>
      <c r="E56">
        <v>-61.677</v>
      </c>
      <c r="F56">
        <v>84.38</v>
      </c>
    </row>
    <row r="57" spans="1:6" x14ac:dyDescent="0.25">
      <c r="A57" t="s">
        <v>10</v>
      </c>
      <c r="B57">
        <v>400</v>
      </c>
      <c r="C57">
        <v>7</v>
      </c>
      <c r="D57">
        <v>0.25</v>
      </c>
      <c r="E57">
        <v>31.8675</v>
      </c>
      <c r="F57">
        <v>66.349999999999994</v>
      </c>
    </row>
    <row r="58" spans="1:6" x14ac:dyDescent="0.25">
      <c r="A58" t="s">
        <v>10</v>
      </c>
      <c r="B58">
        <v>304</v>
      </c>
      <c r="C58">
        <v>4</v>
      </c>
      <c r="D58">
        <v>0</v>
      </c>
      <c r="E58">
        <v>63.84</v>
      </c>
      <c r="F58">
        <v>20.3</v>
      </c>
    </row>
    <row r="59" spans="1:6" x14ac:dyDescent="0.25">
      <c r="A59" t="s">
        <v>6</v>
      </c>
      <c r="B59">
        <v>201</v>
      </c>
      <c r="C59">
        <v>3</v>
      </c>
      <c r="D59">
        <v>0.1</v>
      </c>
      <c r="E59">
        <v>64.844999999999999</v>
      </c>
      <c r="F59">
        <v>28.09</v>
      </c>
    </row>
    <row r="60" spans="1:6" x14ac:dyDescent="0.25">
      <c r="A60" t="s">
        <v>8</v>
      </c>
      <c r="B60">
        <v>440</v>
      </c>
      <c r="C60">
        <v>6</v>
      </c>
      <c r="D60">
        <v>0</v>
      </c>
      <c r="E60">
        <v>65.88</v>
      </c>
      <c r="F60">
        <v>50.81</v>
      </c>
    </row>
    <row r="61" spans="1:6" x14ac:dyDescent="0.25">
      <c r="A61" t="s">
        <v>6</v>
      </c>
      <c r="B61">
        <v>22</v>
      </c>
      <c r="C61">
        <v>1</v>
      </c>
      <c r="D61">
        <v>0.7</v>
      </c>
      <c r="E61">
        <v>-39.524999999999999</v>
      </c>
      <c r="F61">
        <v>3</v>
      </c>
    </row>
    <row r="62" spans="1:6" x14ac:dyDescent="0.25">
      <c r="A62" t="s">
        <v>8</v>
      </c>
      <c r="B62">
        <v>147</v>
      </c>
      <c r="C62">
        <v>2</v>
      </c>
      <c r="D62">
        <v>0</v>
      </c>
      <c r="E62">
        <v>21.96</v>
      </c>
      <c r="F62">
        <v>9.61</v>
      </c>
    </row>
    <row r="63" spans="1:6" x14ac:dyDescent="0.25">
      <c r="A63" t="s">
        <v>6</v>
      </c>
      <c r="B63">
        <v>89</v>
      </c>
      <c r="C63">
        <v>2</v>
      </c>
      <c r="D63">
        <v>0.4</v>
      </c>
      <c r="E63">
        <v>-1.5</v>
      </c>
      <c r="F63">
        <v>5.44</v>
      </c>
    </row>
    <row r="64" spans="1:6" x14ac:dyDescent="0.25">
      <c r="A64" t="s">
        <v>10</v>
      </c>
      <c r="B64">
        <v>122</v>
      </c>
      <c r="C64">
        <v>3</v>
      </c>
      <c r="D64">
        <v>0.2</v>
      </c>
      <c r="E64">
        <v>-4.5839999999999996</v>
      </c>
      <c r="F64">
        <v>19.52</v>
      </c>
    </row>
    <row r="65" spans="1:6" x14ac:dyDescent="0.25">
      <c r="A65" t="s">
        <v>10</v>
      </c>
      <c r="B65">
        <v>228</v>
      </c>
      <c r="C65">
        <v>3</v>
      </c>
      <c r="D65">
        <v>0</v>
      </c>
      <c r="E65">
        <v>70.739999999999995</v>
      </c>
      <c r="F65">
        <v>103.93</v>
      </c>
    </row>
    <row r="66" spans="1:6" x14ac:dyDescent="0.25">
      <c r="A66" t="s">
        <v>10</v>
      </c>
      <c r="B66">
        <v>194</v>
      </c>
      <c r="C66">
        <v>3</v>
      </c>
      <c r="D66">
        <v>0.15</v>
      </c>
      <c r="E66">
        <v>13.6305</v>
      </c>
      <c r="F66">
        <v>35.14</v>
      </c>
    </row>
    <row r="67" spans="1:6" x14ac:dyDescent="0.25">
      <c r="A67" t="s">
        <v>10</v>
      </c>
      <c r="B67">
        <v>137</v>
      </c>
      <c r="C67">
        <v>2</v>
      </c>
      <c r="D67">
        <v>0.1</v>
      </c>
      <c r="E67">
        <v>31.937999999999999</v>
      </c>
      <c r="F67">
        <v>4.66</v>
      </c>
    </row>
    <row r="68" spans="1:6" x14ac:dyDescent="0.25">
      <c r="A68" t="s">
        <v>10</v>
      </c>
      <c r="B68">
        <v>129</v>
      </c>
      <c r="C68">
        <v>2</v>
      </c>
      <c r="D68">
        <v>0.15</v>
      </c>
      <c r="E68">
        <v>9.0869999999999997</v>
      </c>
      <c r="F68">
        <v>21.99</v>
      </c>
    </row>
    <row r="69" spans="1:6" x14ac:dyDescent="0.25">
      <c r="A69" t="s">
        <v>6</v>
      </c>
      <c r="B69">
        <v>149</v>
      </c>
      <c r="C69">
        <v>3</v>
      </c>
      <c r="D69">
        <v>0</v>
      </c>
      <c r="E69">
        <v>67.08</v>
      </c>
      <c r="F69">
        <v>14.4</v>
      </c>
    </row>
    <row r="70" spans="1:6" x14ac:dyDescent="0.25">
      <c r="A70" t="s">
        <v>6</v>
      </c>
      <c r="B70">
        <v>596</v>
      </c>
      <c r="C70">
        <v>8</v>
      </c>
      <c r="D70">
        <v>0</v>
      </c>
      <c r="E70">
        <v>101.28</v>
      </c>
      <c r="F70">
        <v>71.069999999999993</v>
      </c>
    </row>
    <row r="71" spans="1:6" x14ac:dyDescent="0.25">
      <c r="A71" t="s">
        <v>6</v>
      </c>
      <c r="B71">
        <v>596</v>
      </c>
      <c r="C71">
        <v>8</v>
      </c>
      <c r="D71">
        <v>0</v>
      </c>
      <c r="E71">
        <v>101.28</v>
      </c>
      <c r="F71">
        <v>101.74</v>
      </c>
    </row>
    <row r="72" spans="1:6" x14ac:dyDescent="0.25">
      <c r="A72" t="s">
        <v>6</v>
      </c>
      <c r="B72">
        <v>671</v>
      </c>
      <c r="C72">
        <v>9</v>
      </c>
      <c r="D72">
        <v>0</v>
      </c>
      <c r="E72">
        <v>113.94</v>
      </c>
      <c r="F72">
        <v>47.31</v>
      </c>
    </row>
    <row r="73" spans="1:6" x14ac:dyDescent="0.25">
      <c r="A73" t="s">
        <v>8</v>
      </c>
      <c r="B73">
        <v>132</v>
      </c>
      <c r="C73">
        <v>2</v>
      </c>
      <c r="D73">
        <v>0.1</v>
      </c>
      <c r="E73">
        <v>5.8079999999999998</v>
      </c>
      <c r="F73">
        <v>8.15</v>
      </c>
    </row>
    <row r="74" spans="1:6" x14ac:dyDescent="0.25">
      <c r="A74" t="s">
        <v>6</v>
      </c>
      <c r="B74">
        <v>298</v>
      </c>
      <c r="C74">
        <v>4</v>
      </c>
      <c r="D74">
        <v>0</v>
      </c>
      <c r="E74">
        <v>116.28</v>
      </c>
      <c r="F74">
        <v>63.34</v>
      </c>
    </row>
    <row r="75" spans="1:6" x14ac:dyDescent="0.25">
      <c r="A75" t="s">
        <v>10</v>
      </c>
      <c r="B75">
        <v>342</v>
      </c>
      <c r="C75">
        <v>6</v>
      </c>
      <c r="D75">
        <v>0.25</v>
      </c>
      <c r="E75">
        <v>27.315000000000001</v>
      </c>
      <c r="F75">
        <v>22.46</v>
      </c>
    </row>
    <row r="76" spans="1:6" x14ac:dyDescent="0.25">
      <c r="A76" t="s">
        <v>7</v>
      </c>
      <c r="B76">
        <v>59</v>
      </c>
      <c r="C76">
        <v>2</v>
      </c>
      <c r="D76">
        <v>0.4</v>
      </c>
      <c r="E76">
        <v>-3.92</v>
      </c>
      <c r="F76">
        <v>14.05</v>
      </c>
    </row>
    <row r="77" spans="1:6" x14ac:dyDescent="0.25">
      <c r="A77" t="s">
        <v>8</v>
      </c>
      <c r="B77">
        <v>73</v>
      </c>
      <c r="C77">
        <v>1</v>
      </c>
      <c r="D77">
        <v>0</v>
      </c>
      <c r="E77">
        <v>10.98</v>
      </c>
      <c r="F77">
        <v>24.16</v>
      </c>
    </row>
    <row r="78" spans="1:6" x14ac:dyDescent="0.25">
      <c r="A78" t="s">
        <v>8</v>
      </c>
      <c r="B78">
        <v>22</v>
      </c>
      <c r="C78">
        <v>1</v>
      </c>
      <c r="D78">
        <v>0.7</v>
      </c>
      <c r="E78">
        <v>-40.302</v>
      </c>
      <c r="F78">
        <v>1.39</v>
      </c>
    </row>
    <row r="79" spans="1:6" x14ac:dyDescent="0.25">
      <c r="A79" t="s">
        <v>6</v>
      </c>
      <c r="B79">
        <v>99</v>
      </c>
      <c r="C79">
        <v>2</v>
      </c>
      <c r="D79">
        <v>0</v>
      </c>
      <c r="E79">
        <v>44.72</v>
      </c>
      <c r="F79">
        <v>10.45</v>
      </c>
    </row>
    <row r="80" spans="1:6" x14ac:dyDescent="0.25">
      <c r="A80" t="s">
        <v>6</v>
      </c>
      <c r="B80">
        <v>249</v>
      </c>
      <c r="C80">
        <v>5</v>
      </c>
      <c r="D80">
        <v>0</v>
      </c>
      <c r="E80">
        <v>111.8</v>
      </c>
      <c r="F80">
        <v>16.91</v>
      </c>
    </row>
    <row r="81" spans="1:6" x14ac:dyDescent="0.25">
      <c r="A81" t="s">
        <v>6</v>
      </c>
      <c r="B81">
        <v>75</v>
      </c>
      <c r="C81">
        <v>1</v>
      </c>
      <c r="D81">
        <v>0</v>
      </c>
      <c r="E81">
        <v>12.66</v>
      </c>
      <c r="F81">
        <v>7.99</v>
      </c>
    </row>
    <row r="82" spans="1:6" x14ac:dyDescent="0.25">
      <c r="A82" t="s">
        <v>7</v>
      </c>
      <c r="B82">
        <v>59</v>
      </c>
      <c r="C82">
        <v>2</v>
      </c>
      <c r="D82">
        <v>0.6</v>
      </c>
      <c r="E82">
        <v>-67.5</v>
      </c>
      <c r="F82">
        <v>5.05</v>
      </c>
    </row>
    <row r="83" spans="1:6" x14ac:dyDescent="0.25">
      <c r="A83" t="s">
        <v>6</v>
      </c>
      <c r="B83">
        <v>60</v>
      </c>
      <c r="C83">
        <v>2</v>
      </c>
      <c r="D83">
        <v>0.6</v>
      </c>
      <c r="E83">
        <v>-64.14</v>
      </c>
      <c r="F83">
        <v>2.34</v>
      </c>
    </row>
    <row r="84" spans="1:6" x14ac:dyDescent="0.25">
      <c r="A84" t="s">
        <v>10</v>
      </c>
      <c r="B84">
        <v>91</v>
      </c>
      <c r="C84">
        <v>3</v>
      </c>
      <c r="D84">
        <v>0.4</v>
      </c>
      <c r="E84">
        <v>-35.027999999999999</v>
      </c>
      <c r="F84">
        <v>6.44</v>
      </c>
    </row>
    <row r="85" spans="1:6" x14ac:dyDescent="0.25">
      <c r="A85" t="s">
        <v>6</v>
      </c>
      <c r="B85">
        <v>201</v>
      </c>
      <c r="C85">
        <v>3</v>
      </c>
      <c r="D85">
        <v>0.1</v>
      </c>
      <c r="E85">
        <v>64.844999999999999</v>
      </c>
      <c r="F85">
        <v>11.33</v>
      </c>
    </row>
    <row r="86" spans="1:6" x14ac:dyDescent="0.25">
      <c r="A86" t="s">
        <v>10</v>
      </c>
      <c r="B86">
        <v>46</v>
      </c>
      <c r="C86">
        <v>1</v>
      </c>
      <c r="D86">
        <v>0.4</v>
      </c>
      <c r="E86">
        <v>-14.484</v>
      </c>
      <c r="F86">
        <v>1.64</v>
      </c>
    </row>
    <row r="87" spans="1:6" x14ac:dyDescent="0.25">
      <c r="A87" t="s">
        <v>7</v>
      </c>
      <c r="B87">
        <v>73</v>
      </c>
      <c r="C87">
        <v>1</v>
      </c>
      <c r="D87">
        <v>0</v>
      </c>
      <c r="E87">
        <v>10.26</v>
      </c>
      <c r="F87">
        <v>6.12</v>
      </c>
    </row>
    <row r="88" spans="1:6" x14ac:dyDescent="0.25">
      <c r="A88" t="s">
        <v>6</v>
      </c>
      <c r="B88">
        <v>50</v>
      </c>
      <c r="C88">
        <v>1</v>
      </c>
      <c r="D88">
        <v>0</v>
      </c>
      <c r="E88">
        <v>22.36</v>
      </c>
      <c r="F88">
        <v>6.2</v>
      </c>
    </row>
    <row r="89" spans="1:6" x14ac:dyDescent="0.25">
      <c r="A89" t="s">
        <v>6</v>
      </c>
      <c r="B89">
        <v>447</v>
      </c>
      <c r="C89">
        <v>6</v>
      </c>
      <c r="D89">
        <v>0</v>
      </c>
      <c r="E89">
        <v>174.42</v>
      </c>
      <c r="F89">
        <v>140.11000000000001</v>
      </c>
    </row>
    <row r="90" spans="1:6" x14ac:dyDescent="0.25">
      <c r="A90" t="s">
        <v>6</v>
      </c>
      <c r="B90">
        <v>75</v>
      </c>
      <c r="C90">
        <v>1</v>
      </c>
      <c r="D90">
        <v>0</v>
      </c>
      <c r="E90">
        <v>12.66</v>
      </c>
      <c r="F90">
        <v>9.83</v>
      </c>
    </row>
    <row r="91" spans="1:6" x14ac:dyDescent="0.25">
      <c r="A91" t="s">
        <v>7</v>
      </c>
      <c r="B91">
        <v>147</v>
      </c>
      <c r="C91">
        <v>2</v>
      </c>
      <c r="D91">
        <v>0</v>
      </c>
      <c r="E91">
        <v>20.52</v>
      </c>
      <c r="F91">
        <v>22.01</v>
      </c>
    </row>
    <row r="92" spans="1:6" x14ac:dyDescent="0.25">
      <c r="A92" t="s">
        <v>10</v>
      </c>
      <c r="B92">
        <v>213</v>
      </c>
      <c r="C92">
        <v>7</v>
      </c>
      <c r="D92">
        <v>0.4</v>
      </c>
      <c r="E92">
        <v>-81.731999999999999</v>
      </c>
      <c r="F92">
        <v>10.53</v>
      </c>
    </row>
    <row r="93" spans="1:6" x14ac:dyDescent="0.25">
      <c r="A93" t="s">
        <v>7</v>
      </c>
      <c r="B93">
        <v>293</v>
      </c>
      <c r="C93">
        <v>4</v>
      </c>
      <c r="D93">
        <v>0</v>
      </c>
      <c r="E93">
        <v>8.76</v>
      </c>
      <c r="F93">
        <v>6.64</v>
      </c>
    </row>
    <row r="94" spans="1:6" x14ac:dyDescent="0.25">
      <c r="A94" t="s">
        <v>8</v>
      </c>
      <c r="B94">
        <v>147</v>
      </c>
      <c r="C94">
        <v>3</v>
      </c>
      <c r="D94">
        <v>0</v>
      </c>
      <c r="E94">
        <v>71.760000000000005</v>
      </c>
      <c r="F94">
        <v>13.86</v>
      </c>
    </row>
    <row r="95" spans="1:6" x14ac:dyDescent="0.25">
      <c r="A95" t="s">
        <v>8</v>
      </c>
      <c r="B95">
        <v>132</v>
      </c>
      <c r="C95">
        <v>2</v>
      </c>
      <c r="D95">
        <v>0.1</v>
      </c>
      <c r="E95">
        <v>5.8079999999999998</v>
      </c>
      <c r="F95">
        <v>38.94</v>
      </c>
    </row>
    <row r="96" spans="1:6" x14ac:dyDescent="0.25">
      <c r="A96" t="s">
        <v>10</v>
      </c>
      <c r="B96">
        <v>381</v>
      </c>
      <c r="C96">
        <v>5</v>
      </c>
      <c r="D96">
        <v>0</v>
      </c>
      <c r="E96">
        <v>79.8</v>
      </c>
      <c r="F96">
        <v>35.020000000000003</v>
      </c>
    </row>
    <row r="97" spans="1:6" x14ac:dyDescent="0.25">
      <c r="A97" t="s">
        <v>7</v>
      </c>
      <c r="B97">
        <v>440</v>
      </c>
      <c r="C97">
        <v>6</v>
      </c>
      <c r="D97">
        <v>0</v>
      </c>
      <c r="E97">
        <v>61.56</v>
      </c>
      <c r="F97">
        <v>34.5</v>
      </c>
    </row>
    <row r="98" spans="1:6" x14ac:dyDescent="0.25">
      <c r="A98" t="s">
        <v>7</v>
      </c>
      <c r="B98">
        <v>98</v>
      </c>
      <c r="C98">
        <v>2</v>
      </c>
      <c r="D98">
        <v>0</v>
      </c>
      <c r="E98">
        <v>35.200000000000003</v>
      </c>
      <c r="F98">
        <v>2.65</v>
      </c>
    </row>
    <row r="99" spans="1:6" x14ac:dyDescent="0.25">
      <c r="A99" t="s">
        <v>10</v>
      </c>
      <c r="B99">
        <v>41</v>
      </c>
      <c r="C99">
        <v>1</v>
      </c>
      <c r="D99">
        <v>0.2</v>
      </c>
      <c r="E99">
        <v>-1.528</v>
      </c>
      <c r="F99">
        <v>2.17</v>
      </c>
    </row>
    <row r="100" spans="1:6" x14ac:dyDescent="0.25">
      <c r="A100" t="s">
        <v>6</v>
      </c>
      <c r="B100">
        <v>249</v>
      </c>
      <c r="C100">
        <v>5</v>
      </c>
      <c r="D100">
        <v>0</v>
      </c>
      <c r="E100">
        <v>111.8</v>
      </c>
      <c r="F100">
        <v>33.159999999999997</v>
      </c>
    </row>
    <row r="101" spans="1:6" x14ac:dyDescent="0.25">
      <c r="A101" t="s">
        <v>7</v>
      </c>
      <c r="B101">
        <v>62</v>
      </c>
      <c r="C101">
        <v>1</v>
      </c>
      <c r="D101">
        <v>0.15</v>
      </c>
      <c r="E101">
        <v>-0.74250000000000005</v>
      </c>
      <c r="F101">
        <v>6.76</v>
      </c>
    </row>
  </sheetData>
  <mergeCells count="1">
    <mergeCell ref="I3:L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1"/>
  <sheetViews>
    <sheetView topLeftCell="A4" workbookViewId="0">
      <selection activeCell="O9" sqref="O9"/>
    </sheetView>
  </sheetViews>
  <sheetFormatPr defaultRowHeight="15" x14ac:dyDescent="0.25"/>
  <cols>
    <col min="1" max="1" width="27.42578125" customWidth="1"/>
    <col min="8" max="8" width="17.5703125" style="1" bestFit="1" customWidth="1"/>
    <col min="9" max="9" width="18.85546875" style="1" customWidth="1"/>
    <col min="10" max="10" width="18.28515625" style="1" customWidth="1"/>
    <col min="11" max="11" width="11.5703125" style="1" customWidth="1"/>
    <col min="12" max="13" width="9.140625" style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5" x14ac:dyDescent="0.25">
      <c r="A2" t="s">
        <v>6</v>
      </c>
      <c r="B2">
        <v>124</v>
      </c>
      <c r="C2">
        <v>2</v>
      </c>
      <c r="D2">
        <v>0.17</v>
      </c>
      <c r="E2">
        <v>32.792999999999999</v>
      </c>
      <c r="F2">
        <v>7.93</v>
      </c>
    </row>
    <row r="3" spans="1:15" x14ac:dyDescent="0.25">
      <c r="A3" t="s">
        <v>7</v>
      </c>
      <c r="B3">
        <v>245</v>
      </c>
      <c r="C3">
        <v>5</v>
      </c>
      <c r="D3">
        <v>0</v>
      </c>
      <c r="E3">
        <v>88</v>
      </c>
      <c r="F3">
        <v>39.11</v>
      </c>
      <c r="I3" s="19"/>
      <c r="J3" s="19"/>
      <c r="K3" s="19"/>
      <c r="L3" s="19"/>
    </row>
    <row r="4" spans="1:15" ht="45" x14ac:dyDescent="0.25">
      <c r="A4" t="s">
        <v>8</v>
      </c>
      <c r="B4">
        <v>440</v>
      </c>
      <c r="C4" s="4">
        <v>6</v>
      </c>
      <c r="D4">
        <v>0</v>
      </c>
      <c r="E4">
        <v>65.88</v>
      </c>
      <c r="F4">
        <v>49.92</v>
      </c>
      <c r="H4" s="1" t="s">
        <v>9</v>
      </c>
      <c r="I4" s="1" t="s">
        <v>8</v>
      </c>
      <c r="J4" s="1" t="s">
        <v>6</v>
      </c>
      <c r="K4" s="1" t="s">
        <v>7</v>
      </c>
      <c r="L4" s="1" t="s">
        <v>10</v>
      </c>
    </row>
    <row r="5" spans="1:15" x14ac:dyDescent="0.25">
      <c r="A5" t="s">
        <v>7</v>
      </c>
      <c r="B5">
        <v>49</v>
      </c>
      <c r="C5">
        <v>1</v>
      </c>
      <c r="D5">
        <v>0</v>
      </c>
      <c r="E5">
        <v>17.600000000000001</v>
      </c>
      <c r="F5">
        <v>3.5</v>
      </c>
      <c r="H5" s="1" t="s">
        <v>11</v>
      </c>
      <c r="I5" s="2">
        <v>2</v>
      </c>
      <c r="J5" s="2">
        <v>3</v>
      </c>
      <c r="K5" s="2">
        <v>3</v>
      </c>
      <c r="L5" s="2">
        <v>2</v>
      </c>
    </row>
    <row r="6" spans="1:15" x14ac:dyDescent="0.25">
      <c r="A6" t="s">
        <v>10</v>
      </c>
      <c r="B6">
        <v>533</v>
      </c>
      <c r="C6">
        <v>7</v>
      </c>
      <c r="D6">
        <v>0</v>
      </c>
      <c r="E6">
        <v>111.72</v>
      </c>
      <c r="F6">
        <v>115.66</v>
      </c>
      <c r="H6" s="1" t="s">
        <v>12</v>
      </c>
      <c r="I6" s="14">
        <f>AVERAGEIF($A$2:$A$101,I4,$E$2:$E$101)</f>
        <v>15.609333333333332</v>
      </c>
      <c r="J6" s="14">
        <f t="shared" ref="J6:L6" si="0">AVERAGEIF($A$2:$A$101,J4,$E$2:$E$101)</f>
        <v>52.73316071428571</v>
      </c>
      <c r="K6" s="14">
        <f t="shared" si="0"/>
        <v>9.116543478260871</v>
      </c>
      <c r="L6" s="14">
        <f t="shared" si="0"/>
        <v>29.182719999999996</v>
      </c>
      <c r="O6" s="5"/>
    </row>
    <row r="7" spans="1:15" x14ac:dyDescent="0.25">
      <c r="A7" t="s">
        <v>8</v>
      </c>
      <c r="B7">
        <v>147</v>
      </c>
      <c r="C7">
        <v>3</v>
      </c>
      <c r="D7">
        <v>0</v>
      </c>
      <c r="E7">
        <v>71.760000000000005</v>
      </c>
      <c r="F7">
        <v>6.85</v>
      </c>
      <c r="N7" s="5"/>
      <c r="O7" s="5"/>
    </row>
    <row r="8" spans="1:15" x14ac:dyDescent="0.25">
      <c r="A8" t="s">
        <v>10</v>
      </c>
      <c r="B8">
        <v>388</v>
      </c>
      <c r="C8">
        <v>6</v>
      </c>
      <c r="D8">
        <v>0.15</v>
      </c>
      <c r="E8">
        <v>27.260999999999999</v>
      </c>
      <c r="F8">
        <v>25.55</v>
      </c>
      <c r="N8" s="5"/>
      <c r="O8" s="5"/>
    </row>
    <row r="9" spans="1:15" x14ac:dyDescent="0.25">
      <c r="A9" t="s">
        <v>6</v>
      </c>
      <c r="B9">
        <v>149</v>
      </c>
      <c r="C9">
        <v>3</v>
      </c>
      <c r="D9">
        <v>0</v>
      </c>
      <c r="E9">
        <v>67.08</v>
      </c>
      <c r="F9">
        <v>20.45</v>
      </c>
      <c r="N9" s="5"/>
      <c r="O9" s="5"/>
    </row>
    <row r="10" spans="1:15" x14ac:dyDescent="0.25">
      <c r="A10" t="s">
        <v>8</v>
      </c>
      <c r="B10">
        <v>586</v>
      </c>
      <c r="C10">
        <v>8</v>
      </c>
      <c r="D10">
        <v>0</v>
      </c>
      <c r="E10">
        <v>87.84</v>
      </c>
      <c r="F10">
        <v>172.82</v>
      </c>
      <c r="N10" s="5"/>
      <c r="O10" s="5"/>
    </row>
    <row r="11" spans="1:15" x14ac:dyDescent="0.25">
      <c r="A11" t="s">
        <v>10</v>
      </c>
      <c r="B11">
        <v>406</v>
      </c>
      <c r="C11">
        <v>8</v>
      </c>
      <c r="D11">
        <v>0</v>
      </c>
      <c r="E11">
        <v>68.959999999999994</v>
      </c>
      <c r="F11">
        <v>19.68</v>
      </c>
      <c r="H11" s="1" t="s">
        <v>16</v>
      </c>
      <c r="N11" s="5"/>
      <c r="O11" s="5"/>
    </row>
    <row r="12" spans="1:15" ht="15.75" customHeight="1" x14ac:dyDescent="0.25">
      <c r="A12" t="s">
        <v>8</v>
      </c>
      <c r="B12">
        <v>59</v>
      </c>
      <c r="C12">
        <v>2</v>
      </c>
      <c r="D12">
        <v>0.4</v>
      </c>
      <c r="E12">
        <v>8.7680000000000007</v>
      </c>
      <c r="F12">
        <v>5.0599999999999996</v>
      </c>
      <c r="H12" s="1" t="s">
        <v>13</v>
      </c>
      <c r="I12" s="1">
        <f>AVERAGEIF($A$2:$A$101,I4,$D$2:$D$101)</f>
        <v>0.15833333333333335</v>
      </c>
      <c r="J12" s="1">
        <f>AVERAGEIF($A$2:$A$101,J4,$D$2:$D$101)</f>
        <v>0.11821428571428572</v>
      </c>
      <c r="K12" s="1">
        <f>AVERAGEIF($A$2:$A$101,K4,$D$2:$D$101)</f>
        <v>0.12260869565217393</v>
      </c>
      <c r="L12" s="1">
        <f>AVERAGEIF($A$2:$A$101,L4,$D$2:$D$101)</f>
        <v>0.11</v>
      </c>
      <c r="O12" s="5"/>
    </row>
    <row r="13" spans="1:15" x14ac:dyDescent="0.25">
      <c r="A13" t="s">
        <v>6</v>
      </c>
      <c r="B13">
        <v>224</v>
      </c>
      <c r="C13">
        <v>5</v>
      </c>
      <c r="D13">
        <v>0.4</v>
      </c>
      <c r="E13">
        <v>-85.8</v>
      </c>
      <c r="F13">
        <v>33.950000000000003</v>
      </c>
      <c r="H13" s="1" t="s">
        <v>14</v>
      </c>
      <c r="I13" s="1">
        <f>AVERAGEIF($A$2:$A$101,I4,$F$2:$F$101)</f>
        <v>24.432083333333328</v>
      </c>
      <c r="J13" s="1">
        <f>AVERAGEIF($A$2:$A$101,J4,$F$2:$F$101)</f>
        <v>31.155714285714286</v>
      </c>
      <c r="K13" s="1">
        <f>AVERAGEIF($A$2:$A$101,K4,$F$2:$F$101)</f>
        <v>20.430434782608696</v>
      </c>
      <c r="L13" s="1">
        <f>AVERAGEIF($A$2:$A$101,L4,$F$2:$F$101)</f>
        <v>28.252399999999998</v>
      </c>
    </row>
    <row r="14" spans="1:15" x14ac:dyDescent="0.25">
      <c r="A14" t="s">
        <v>7</v>
      </c>
      <c r="B14">
        <v>462</v>
      </c>
      <c r="C14">
        <v>7</v>
      </c>
      <c r="D14">
        <v>0.1</v>
      </c>
      <c r="E14">
        <v>-36.015000000000001</v>
      </c>
      <c r="F14">
        <v>33.369999999999997</v>
      </c>
    </row>
    <row r="15" spans="1:15" ht="30" x14ac:dyDescent="0.25">
      <c r="A15" t="s">
        <v>8</v>
      </c>
      <c r="B15">
        <v>264</v>
      </c>
      <c r="C15">
        <v>6</v>
      </c>
      <c r="D15">
        <v>0.4</v>
      </c>
      <c r="E15">
        <v>-114.444</v>
      </c>
      <c r="F15">
        <v>21.28</v>
      </c>
      <c r="H15" s="1" t="s">
        <v>15</v>
      </c>
      <c r="I15" s="13">
        <f>SUMPRODUCT(I6:L6,I5:L5)</f>
        <v>275.13321924430642</v>
      </c>
    </row>
    <row r="16" spans="1:15" x14ac:dyDescent="0.25">
      <c r="A16" t="s">
        <v>10</v>
      </c>
      <c r="B16">
        <v>342</v>
      </c>
      <c r="C16">
        <v>5</v>
      </c>
      <c r="D16">
        <v>0.1</v>
      </c>
      <c r="E16">
        <v>79.844999999999999</v>
      </c>
      <c r="F16">
        <v>22.79</v>
      </c>
    </row>
    <row r="17" spans="1:12" x14ac:dyDescent="0.25">
      <c r="A17" t="s">
        <v>7</v>
      </c>
      <c r="B17">
        <v>88</v>
      </c>
      <c r="C17">
        <v>3</v>
      </c>
      <c r="D17">
        <v>0.4</v>
      </c>
      <c r="E17">
        <v>-5.88</v>
      </c>
      <c r="F17">
        <v>8.4</v>
      </c>
      <c r="I17" s="1" t="s">
        <v>17</v>
      </c>
    </row>
    <row r="18" spans="1:12" x14ac:dyDescent="0.25">
      <c r="A18" t="s">
        <v>8</v>
      </c>
      <c r="B18">
        <v>73</v>
      </c>
      <c r="C18">
        <v>2</v>
      </c>
      <c r="D18">
        <v>0.5</v>
      </c>
      <c r="E18">
        <v>-51.3</v>
      </c>
      <c r="F18">
        <v>3.76</v>
      </c>
      <c r="J18" s="1" t="s">
        <v>18</v>
      </c>
      <c r="L18" s="1" t="s">
        <v>19</v>
      </c>
    </row>
    <row r="19" spans="1:12" x14ac:dyDescent="0.25">
      <c r="A19" t="s">
        <v>10</v>
      </c>
      <c r="B19">
        <v>152</v>
      </c>
      <c r="C19">
        <v>3</v>
      </c>
      <c r="D19">
        <v>0</v>
      </c>
      <c r="E19">
        <v>25.86</v>
      </c>
      <c r="F19">
        <v>13.65</v>
      </c>
      <c r="I19" s="1" t="s">
        <v>21</v>
      </c>
      <c r="J19" s="1">
        <f>SUM(I5:L5)</f>
        <v>10</v>
      </c>
      <c r="K19" s="1" t="s">
        <v>20</v>
      </c>
      <c r="L19" s="1">
        <v>10</v>
      </c>
    </row>
    <row r="20" spans="1:12" ht="30" x14ac:dyDescent="0.25">
      <c r="A20" t="s">
        <v>6</v>
      </c>
      <c r="B20">
        <v>60</v>
      </c>
      <c r="C20">
        <v>2</v>
      </c>
      <c r="D20">
        <v>0.4</v>
      </c>
      <c r="E20">
        <v>4.96</v>
      </c>
      <c r="F20">
        <v>9.43</v>
      </c>
      <c r="I20" s="1" t="s">
        <v>22</v>
      </c>
      <c r="J20" s="1">
        <f>J5</f>
        <v>3</v>
      </c>
      <c r="K20" s="1" t="s">
        <v>20</v>
      </c>
      <c r="L20" s="1">
        <v>3</v>
      </c>
    </row>
    <row r="21" spans="1:12" x14ac:dyDescent="0.25">
      <c r="A21" t="s">
        <v>7</v>
      </c>
      <c r="B21">
        <v>330</v>
      </c>
      <c r="C21">
        <v>5</v>
      </c>
      <c r="D21">
        <v>0.1</v>
      </c>
      <c r="E21">
        <v>14.625</v>
      </c>
      <c r="F21">
        <v>28.96</v>
      </c>
      <c r="I21" s="1" t="s">
        <v>23</v>
      </c>
      <c r="J21" s="1">
        <f>I5</f>
        <v>2</v>
      </c>
      <c r="K21" s="1" t="s">
        <v>20</v>
      </c>
      <c r="L21" s="1">
        <v>2</v>
      </c>
    </row>
    <row r="22" spans="1:12" x14ac:dyDescent="0.25">
      <c r="A22" t="s">
        <v>8</v>
      </c>
      <c r="B22">
        <v>330</v>
      </c>
      <c r="C22">
        <v>5</v>
      </c>
      <c r="D22">
        <v>0.1</v>
      </c>
      <c r="E22">
        <v>18.27</v>
      </c>
      <c r="F22">
        <v>21.41</v>
      </c>
      <c r="I22" s="1" t="s">
        <v>24</v>
      </c>
      <c r="J22" s="1">
        <f>K5</f>
        <v>3</v>
      </c>
      <c r="K22" s="1" t="s">
        <v>20</v>
      </c>
      <c r="L22" s="1">
        <v>2</v>
      </c>
    </row>
    <row r="23" spans="1:12" x14ac:dyDescent="0.25">
      <c r="A23" t="s">
        <v>8</v>
      </c>
      <c r="B23">
        <v>73</v>
      </c>
      <c r="C23">
        <v>2</v>
      </c>
      <c r="D23">
        <v>0.5</v>
      </c>
      <c r="E23">
        <v>-51.3</v>
      </c>
      <c r="F23">
        <v>11.05</v>
      </c>
      <c r="I23" s="1" t="s">
        <v>25</v>
      </c>
      <c r="J23" s="1">
        <f>L5</f>
        <v>2</v>
      </c>
      <c r="K23" s="1" t="s">
        <v>20</v>
      </c>
      <c r="L23" s="1">
        <v>2</v>
      </c>
    </row>
    <row r="24" spans="1:12" x14ac:dyDescent="0.25">
      <c r="A24" t="s">
        <v>7</v>
      </c>
      <c r="B24">
        <v>147</v>
      </c>
      <c r="C24">
        <v>3</v>
      </c>
      <c r="D24">
        <v>0</v>
      </c>
      <c r="E24">
        <v>52.8</v>
      </c>
      <c r="F24">
        <v>3.18</v>
      </c>
      <c r="J24" s="3"/>
    </row>
    <row r="25" spans="1:12" x14ac:dyDescent="0.25">
      <c r="A25" t="s">
        <v>8</v>
      </c>
      <c r="B25">
        <v>440</v>
      </c>
      <c r="C25">
        <v>6</v>
      </c>
      <c r="D25">
        <v>0</v>
      </c>
      <c r="E25">
        <v>61.38</v>
      </c>
      <c r="F25">
        <v>59.64</v>
      </c>
    </row>
    <row r="26" spans="1:12" x14ac:dyDescent="0.25">
      <c r="A26" t="s">
        <v>8</v>
      </c>
      <c r="B26">
        <v>183</v>
      </c>
      <c r="C26">
        <v>5</v>
      </c>
      <c r="D26">
        <v>0.5</v>
      </c>
      <c r="E26">
        <v>-128.25</v>
      </c>
      <c r="F26">
        <v>8.09</v>
      </c>
    </row>
    <row r="27" spans="1:12" x14ac:dyDescent="0.25">
      <c r="A27" t="s">
        <v>7</v>
      </c>
      <c r="B27">
        <v>147</v>
      </c>
      <c r="C27">
        <v>2</v>
      </c>
      <c r="D27">
        <v>0</v>
      </c>
      <c r="E27">
        <v>20.52</v>
      </c>
      <c r="F27">
        <v>9.2799999999999994</v>
      </c>
    </row>
    <row r="28" spans="1:12" x14ac:dyDescent="0.25">
      <c r="A28" t="s">
        <v>8</v>
      </c>
      <c r="B28">
        <v>66</v>
      </c>
      <c r="C28">
        <v>1</v>
      </c>
      <c r="D28">
        <v>0.1</v>
      </c>
      <c r="E28">
        <v>2.9039999999999999</v>
      </c>
      <c r="F28">
        <v>8.14</v>
      </c>
    </row>
    <row r="29" spans="1:12" x14ac:dyDescent="0.25">
      <c r="A29" t="s">
        <v>8</v>
      </c>
      <c r="B29">
        <v>49</v>
      </c>
      <c r="C29">
        <v>1</v>
      </c>
      <c r="D29">
        <v>0</v>
      </c>
      <c r="E29">
        <v>23.92</v>
      </c>
      <c r="F29">
        <v>3.51</v>
      </c>
    </row>
    <row r="30" spans="1:12" x14ac:dyDescent="0.25">
      <c r="A30" t="s">
        <v>10</v>
      </c>
      <c r="B30">
        <v>228</v>
      </c>
      <c r="C30">
        <v>3</v>
      </c>
      <c r="D30">
        <v>0</v>
      </c>
      <c r="E30">
        <v>47.88</v>
      </c>
      <c r="F30">
        <v>13.62</v>
      </c>
    </row>
    <row r="31" spans="1:12" x14ac:dyDescent="0.25">
      <c r="A31" t="s">
        <v>7</v>
      </c>
      <c r="B31">
        <v>196</v>
      </c>
      <c r="C31">
        <v>4</v>
      </c>
      <c r="D31">
        <v>0</v>
      </c>
      <c r="E31">
        <v>70.400000000000006</v>
      </c>
      <c r="F31">
        <v>14.8</v>
      </c>
    </row>
    <row r="32" spans="1:12" x14ac:dyDescent="0.25">
      <c r="A32" t="s">
        <v>7</v>
      </c>
      <c r="B32">
        <v>29</v>
      </c>
      <c r="C32">
        <v>1</v>
      </c>
      <c r="D32">
        <v>0.6</v>
      </c>
      <c r="E32">
        <v>-33.75</v>
      </c>
      <c r="F32">
        <v>2.0299999999999998</v>
      </c>
    </row>
    <row r="33" spans="1:6" x14ac:dyDescent="0.25">
      <c r="A33" t="s">
        <v>8</v>
      </c>
      <c r="B33">
        <v>391</v>
      </c>
      <c r="C33">
        <v>8</v>
      </c>
      <c r="D33">
        <v>0</v>
      </c>
      <c r="E33">
        <v>191.36</v>
      </c>
      <c r="F33">
        <v>17.16</v>
      </c>
    </row>
    <row r="34" spans="1:6" x14ac:dyDescent="0.25">
      <c r="A34" t="s">
        <v>8</v>
      </c>
      <c r="B34">
        <v>293</v>
      </c>
      <c r="C34">
        <v>4</v>
      </c>
      <c r="D34">
        <v>0</v>
      </c>
      <c r="E34">
        <v>40.92</v>
      </c>
      <c r="F34">
        <v>23.69</v>
      </c>
    </row>
    <row r="35" spans="1:6" x14ac:dyDescent="0.25">
      <c r="A35" t="s">
        <v>7</v>
      </c>
      <c r="B35">
        <v>528</v>
      </c>
      <c r="C35">
        <v>8</v>
      </c>
      <c r="D35">
        <v>0.1</v>
      </c>
      <c r="E35">
        <v>-41.16</v>
      </c>
      <c r="F35">
        <v>40.61</v>
      </c>
    </row>
    <row r="36" spans="1:6" x14ac:dyDescent="0.25">
      <c r="A36" t="s">
        <v>6</v>
      </c>
      <c r="B36">
        <v>75</v>
      </c>
      <c r="C36">
        <v>1</v>
      </c>
      <c r="D36">
        <v>0</v>
      </c>
      <c r="E36">
        <v>12.66</v>
      </c>
      <c r="F36">
        <v>8.8000000000000007</v>
      </c>
    </row>
    <row r="37" spans="1:6" x14ac:dyDescent="0.25">
      <c r="A37" t="s">
        <v>6</v>
      </c>
      <c r="B37">
        <v>201</v>
      </c>
      <c r="C37">
        <v>3</v>
      </c>
      <c r="D37">
        <v>0.1</v>
      </c>
      <c r="E37">
        <v>15.615</v>
      </c>
      <c r="F37">
        <v>31.38</v>
      </c>
    </row>
    <row r="38" spans="1:6" x14ac:dyDescent="0.25">
      <c r="A38" t="s">
        <v>10</v>
      </c>
      <c r="B38">
        <v>152</v>
      </c>
      <c r="C38">
        <v>3</v>
      </c>
      <c r="D38">
        <v>0</v>
      </c>
      <c r="E38">
        <v>25.86</v>
      </c>
      <c r="F38">
        <v>44.77</v>
      </c>
    </row>
    <row r="39" spans="1:6" x14ac:dyDescent="0.25">
      <c r="A39" t="s">
        <v>6</v>
      </c>
      <c r="B39">
        <v>124</v>
      </c>
      <c r="C39">
        <v>2</v>
      </c>
      <c r="D39">
        <v>0.17</v>
      </c>
      <c r="E39">
        <v>32.792999999999999</v>
      </c>
      <c r="F39">
        <v>23.5</v>
      </c>
    </row>
    <row r="40" spans="1:6" x14ac:dyDescent="0.25">
      <c r="A40" t="s">
        <v>8</v>
      </c>
      <c r="B40">
        <v>73</v>
      </c>
      <c r="C40">
        <v>1</v>
      </c>
      <c r="D40">
        <v>0</v>
      </c>
      <c r="E40">
        <v>10.23</v>
      </c>
      <c r="F40">
        <v>10.45</v>
      </c>
    </row>
    <row r="41" spans="1:6" x14ac:dyDescent="0.25">
      <c r="A41" t="s">
        <v>6</v>
      </c>
      <c r="B41">
        <v>149</v>
      </c>
      <c r="C41">
        <v>2</v>
      </c>
      <c r="D41">
        <v>0</v>
      </c>
      <c r="E41">
        <v>58.14</v>
      </c>
      <c r="F41">
        <v>42.79</v>
      </c>
    </row>
    <row r="42" spans="1:6" x14ac:dyDescent="0.25">
      <c r="A42" t="s">
        <v>10</v>
      </c>
      <c r="B42">
        <v>76</v>
      </c>
      <c r="C42">
        <v>1</v>
      </c>
      <c r="D42">
        <v>0</v>
      </c>
      <c r="E42">
        <v>15.96</v>
      </c>
      <c r="F42">
        <v>14.79</v>
      </c>
    </row>
    <row r="43" spans="1:6" x14ac:dyDescent="0.25">
      <c r="A43" t="s">
        <v>10</v>
      </c>
      <c r="B43">
        <v>76</v>
      </c>
      <c r="C43">
        <v>1</v>
      </c>
      <c r="D43">
        <v>0</v>
      </c>
      <c r="E43">
        <v>15.96</v>
      </c>
      <c r="F43">
        <v>5.0199999999999996</v>
      </c>
    </row>
    <row r="44" spans="1:6" x14ac:dyDescent="0.25">
      <c r="A44" t="s">
        <v>7</v>
      </c>
      <c r="B44">
        <v>198</v>
      </c>
      <c r="C44">
        <v>3</v>
      </c>
      <c r="D44">
        <v>0.1</v>
      </c>
      <c r="E44">
        <v>-15.435</v>
      </c>
      <c r="F44">
        <v>54.67</v>
      </c>
    </row>
    <row r="45" spans="1:6" x14ac:dyDescent="0.25">
      <c r="A45" t="s">
        <v>10</v>
      </c>
      <c r="B45">
        <v>457</v>
      </c>
      <c r="C45">
        <v>9</v>
      </c>
      <c r="D45">
        <v>0</v>
      </c>
      <c r="E45">
        <v>77.58</v>
      </c>
      <c r="F45">
        <v>50.93</v>
      </c>
    </row>
    <row r="46" spans="1:6" x14ac:dyDescent="0.25">
      <c r="A46" t="s">
        <v>8</v>
      </c>
      <c r="B46">
        <v>88</v>
      </c>
      <c r="C46">
        <v>2</v>
      </c>
      <c r="D46">
        <v>0.4</v>
      </c>
      <c r="E46">
        <v>-38.148000000000003</v>
      </c>
      <c r="F46">
        <v>8.51</v>
      </c>
    </row>
    <row r="47" spans="1:6" x14ac:dyDescent="0.25">
      <c r="A47" t="s">
        <v>8</v>
      </c>
      <c r="B47">
        <v>220</v>
      </c>
      <c r="C47">
        <v>3</v>
      </c>
      <c r="D47">
        <v>0</v>
      </c>
      <c r="E47">
        <v>32.94</v>
      </c>
      <c r="F47">
        <v>8.11</v>
      </c>
    </row>
    <row r="48" spans="1:6" x14ac:dyDescent="0.25">
      <c r="A48" t="s">
        <v>6</v>
      </c>
      <c r="B48">
        <v>447</v>
      </c>
      <c r="C48">
        <v>6</v>
      </c>
      <c r="D48">
        <v>0</v>
      </c>
      <c r="E48">
        <v>174.42</v>
      </c>
      <c r="F48">
        <v>41.66</v>
      </c>
    </row>
    <row r="49" spans="1:6" x14ac:dyDescent="0.25">
      <c r="A49" t="s">
        <v>10</v>
      </c>
      <c r="B49">
        <v>76</v>
      </c>
      <c r="C49">
        <v>1</v>
      </c>
      <c r="D49">
        <v>0</v>
      </c>
      <c r="E49">
        <v>15.96</v>
      </c>
      <c r="F49">
        <v>19.82</v>
      </c>
    </row>
    <row r="50" spans="1:6" x14ac:dyDescent="0.25">
      <c r="A50" t="s">
        <v>10</v>
      </c>
      <c r="B50">
        <v>152</v>
      </c>
      <c r="C50">
        <v>3</v>
      </c>
      <c r="D50">
        <v>0</v>
      </c>
      <c r="E50">
        <v>25.86</v>
      </c>
      <c r="F50">
        <v>9.8800000000000008</v>
      </c>
    </row>
    <row r="51" spans="1:6" x14ac:dyDescent="0.25">
      <c r="A51" t="s">
        <v>7</v>
      </c>
      <c r="B51">
        <v>73</v>
      </c>
      <c r="C51">
        <v>1</v>
      </c>
      <c r="D51">
        <v>0</v>
      </c>
      <c r="E51">
        <v>2.19</v>
      </c>
      <c r="F51">
        <v>6.07</v>
      </c>
    </row>
    <row r="52" spans="1:6" x14ac:dyDescent="0.25">
      <c r="A52" t="s">
        <v>7</v>
      </c>
      <c r="B52">
        <v>196</v>
      </c>
      <c r="C52">
        <v>4</v>
      </c>
      <c r="D52">
        <v>0</v>
      </c>
      <c r="E52">
        <v>70.400000000000006</v>
      </c>
      <c r="F52">
        <v>32.07</v>
      </c>
    </row>
    <row r="53" spans="1:6" x14ac:dyDescent="0.25">
      <c r="A53" t="s">
        <v>6</v>
      </c>
      <c r="B53">
        <v>149</v>
      </c>
      <c r="C53">
        <v>3</v>
      </c>
      <c r="D53">
        <v>0</v>
      </c>
      <c r="E53">
        <v>67.08</v>
      </c>
      <c r="F53">
        <v>14.38</v>
      </c>
    </row>
    <row r="54" spans="1:6" x14ac:dyDescent="0.25">
      <c r="A54" t="s">
        <v>7</v>
      </c>
      <c r="B54">
        <v>66</v>
      </c>
      <c r="C54">
        <v>1</v>
      </c>
      <c r="D54">
        <v>0.1</v>
      </c>
      <c r="E54">
        <v>2.9249999999999998</v>
      </c>
      <c r="F54">
        <v>11.69</v>
      </c>
    </row>
    <row r="55" spans="1:6" x14ac:dyDescent="0.25">
      <c r="A55" t="s">
        <v>6</v>
      </c>
      <c r="B55">
        <v>309</v>
      </c>
      <c r="C55">
        <v>5</v>
      </c>
      <c r="D55">
        <v>0.17</v>
      </c>
      <c r="E55">
        <v>81.982500000000002</v>
      </c>
      <c r="F55">
        <v>65.38</v>
      </c>
    </row>
    <row r="56" spans="1:6" x14ac:dyDescent="0.25">
      <c r="A56" t="s">
        <v>7</v>
      </c>
      <c r="B56">
        <v>365</v>
      </c>
      <c r="C56">
        <v>6</v>
      </c>
      <c r="D56">
        <v>0.17</v>
      </c>
      <c r="E56">
        <v>-61.677</v>
      </c>
      <c r="F56">
        <v>84.38</v>
      </c>
    </row>
    <row r="57" spans="1:6" x14ac:dyDescent="0.25">
      <c r="A57" t="s">
        <v>10</v>
      </c>
      <c r="B57">
        <v>400</v>
      </c>
      <c r="C57">
        <v>7</v>
      </c>
      <c r="D57">
        <v>0.25</v>
      </c>
      <c r="E57">
        <v>31.8675</v>
      </c>
      <c r="F57">
        <v>66.349999999999994</v>
      </c>
    </row>
    <row r="58" spans="1:6" x14ac:dyDescent="0.25">
      <c r="A58" t="s">
        <v>10</v>
      </c>
      <c r="B58">
        <v>304</v>
      </c>
      <c r="C58">
        <v>4</v>
      </c>
      <c r="D58">
        <v>0</v>
      </c>
      <c r="E58">
        <v>63.84</v>
      </c>
      <c r="F58">
        <v>20.3</v>
      </c>
    </row>
    <row r="59" spans="1:6" x14ac:dyDescent="0.25">
      <c r="A59" t="s">
        <v>6</v>
      </c>
      <c r="B59">
        <v>201</v>
      </c>
      <c r="C59">
        <v>3</v>
      </c>
      <c r="D59">
        <v>0.1</v>
      </c>
      <c r="E59">
        <v>64.844999999999999</v>
      </c>
      <c r="F59">
        <v>28.09</v>
      </c>
    </row>
    <row r="60" spans="1:6" x14ac:dyDescent="0.25">
      <c r="A60" t="s">
        <v>8</v>
      </c>
      <c r="B60">
        <v>440</v>
      </c>
      <c r="C60">
        <v>6</v>
      </c>
      <c r="D60">
        <v>0</v>
      </c>
      <c r="E60">
        <v>65.88</v>
      </c>
      <c r="F60">
        <v>50.81</v>
      </c>
    </row>
    <row r="61" spans="1:6" x14ac:dyDescent="0.25">
      <c r="A61" t="s">
        <v>6</v>
      </c>
      <c r="B61">
        <v>22</v>
      </c>
      <c r="C61">
        <v>1</v>
      </c>
      <c r="D61">
        <v>0.7</v>
      </c>
      <c r="E61">
        <v>-39.524999999999999</v>
      </c>
      <c r="F61">
        <v>3</v>
      </c>
    </row>
    <row r="62" spans="1:6" x14ac:dyDescent="0.25">
      <c r="A62" t="s">
        <v>8</v>
      </c>
      <c r="B62">
        <v>147</v>
      </c>
      <c r="C62">
        <v>2</v>
      </c>
      <c r="D62">
        <v>0</v>
      </c>
      <c r="E62">
        <v>21.96</v>
      </c>
      <c r="F62">
        <v>9.61</v>
      </c>
    </row>
    <row r="63" spans="1:6" x14ac:dyDescent="0.25">
      <c r="A63" t="s">
        <v>6</v>
      </c>
      <c r="B63">
        <v>89</v>
      </c>
      <c r="C63">
        <v>2</v>
      </c>
      <c r="D63">
        <v>0.4</v>
      </c>
      <c r="E63">
        <v>-1.5</v>
      </c>
      <c r="F63">
        <v>5.44</v>
      </c>
    </row>
    <row r="64" spans="1:6" x14ac:dyDescent="0.25">
      <c r="A64" t="s">
        <v>10</v>
      </c>
      <c r="B64">
        <v>122</v>
      </c>
      <c r="C64">
        <v>3</v>
      </c>
      <c r="D64">
        <v>0.2</v>
      </c>
      <c r="E64">
        <v>-4.5839999999999996</v>
      </c>
      <c r="F64">
        <v>19.52</v>
      </c>
    </row>
    <row r="65" spans="1:6" x14ac:dyDescent="0.25">
      <c r="A65" t="s">
        <v>10</v>
      </c>
      <c r="B65">
        <v>228</v>
      </c>
      <c r="C65">
        <v>3</v>
      </c>
      <c r="D65">
        <v>0</v>
      </c>
      <c r="E65">
        <v>70.739999999999995</v>
      </c>
      <c r="F65">
        <v>103.93</v>
      </c>
    </row>
    <row r="66" spans="1:6" x14ac:dyDescent="0.25">
      <c r="A66" t="s">
        <v>10</v>
      </c>
      <c r="B66">
        <v>194</v>
      </c>
      <c r="C66">
        <v>3</v>
      </c>
      <c r="D66">
        <v>0.15</v>
      </c>
      <c r="E66">
        <v>13.6305</v>
      </c>
      <c r="F66">
        <v>35.14</v>
      </c>
    </row>
    <row r="67" spans="1:6" x14ac:dyDescent="0.25">
      <c r="A67" t="s">
        <v>10</v>
      </c>
      <c r="B67">
        <v>137</v>
      </c>
      <c r="C67">
        <v>2</v>
      </c>
      <c r="D67">
        <v>0.1</v>
      </c>
      <c r="E67">
        <v>31.937999999999999</v>
      </c>
      <c r="F67">
        <v>4.66</v>
      </c>
    </row>
    <row r="68" spans="1:6" x14ac:dyDescent="0.25">
      <c r="A68" t="s">
        <v>10</v>
      </c>
      <c r="B68">
        <v>129</v>
      </c>
      <c r="C68">
        <v>2</v>
      </c>
      <c r="D68">
        <v>0.15</v>
      </c>
      <c r="E68">
        <v>9.0869999999999997</v>
      </c>
      <c r="F68">
        <v>21.99</v>
      </c>
    </row>
    <row r="69" spans="1:6" x14ac:dyDescent="0.25">
      <c r="A69" t="s">
        <v>6</v>
      </c>
      <c r="B69">
        <v>149</v>
      </c>
      <c r="C69">
        <v>3</v>
      </c>
      <c r="D69">
        <v>0</v>
      </c>
      <c r="E69">
        <v>67.08</v>
      </c>
      <c r="F69">
        <v>14.4</v>
      </c>
    </row>
    <row r="70" spans="1:6" x14ac:dyDescent="0.25">
      <c r="A70" t="s">
        <v>6</v>
      </c>
      <c r="B70">
        <v>596</v>
      </c>
      <c r="C70">
        <v>8</v>
      </c>
      <c r="D70">
        <v>0</v>
      </c>
      <c r="E70">
        <v>101.28</v>
      </c>
      <c r="F70">
        <v>71.069999999999993</v>
      </c>
    </row>
    <row r="71" spans="1:6" x14ac:dyDescent="0.25">
      <c r="A71" t="s">
        <v>6</v>
      </c>
      <c r="B71">
        <v>596</v>
      </c>
      <c r="C71">
        <v>8</v>
      </c>
      <c r="D71">
        <v>0</v>
      </c>
      <c r="E71">
        <v>101.28</v>
      </c>
      <c r="F71">
        <v>101.74</v>
      </c>
    </row>
    <row r="72" spans="1:6" x14ac:dyDescent="0.25">
      <c r="A72" t="s">
        <v>6</v>
      </c>
      <c r="B72">
        <v>671</v>
      </c>
      <c r="C72">
        <v>9</v>
      </c>
      <c r="D72">
        <v>0</v>
      </c>
      <c r="E72">
        <v>113.94</v>
      </c>
      <c r="F72">
        <v>47.31</v>
      </c>
    </row>
    <row r="73" spans="1:6" x14ac:dyDescent="0.25">
      <c r="A73" t="s">
        <v>8</v>
      </c>
      <c r="B73">
        <v>132</v>
      </c>
      <c r="C73">
        <v>2</v>
      </c>
      <c r="D73">
        <v>0.1</v>
      </c>
      <c r="E73">
        <v>5.8079999999999998</v>
      </c>
      <c r="F73">
        <v>8.15</v>
      </c>
    </row>
    <row r="74" spans="1:6" x14ac:dyDescent="0.25">
      <c r="A74" t="s">
        <v>6</v>
      </c>
      <c r="B74">
        <v>298</v>
      </c>
      <c r="C74">
        <v>4</v>
      </c>
      <c r="D74">
        <v>0</v>
      </c>
      <c r="E74">
        <v>116.28</v>
      </c>
      <c r="F74">
        <v>63.34</v>
      </c>
    </row>
    <row r="75" spans="1:6" x14ac:dyDescent="0.25">
      <c r="A75" t="s">
        <v>10</v>
      </c>
      <c r="B75">
        <v>342</v>
      </c>
      <c r="C75">
        <v>6</v>
      </c>
      <c r="D75">
        <v>0.25</v>
      </c>
      <c r="E75">
        <v>27.315000000000001</v>
      </c>
      <c r="F75">
        <v>22.46</v>
      </c>
    </row>
    <row r="76" spans="1:6" x14ac:dyDescent="0.25">
      <c r="A76" t="s">
        <v>7</v>
      </c>
      <c r="B76">
        <v>59</v>
      </c>
      <c r="C76">
        <v>2</v>
      </c>
      <c r="D76">
        <v>0.4</v>
      </c>
      <c r="E76">
        <v>-3.92</v>
      </c>
      <c r="F76">
        <v>14.05</v>
      </c>
    </row>
    <row r="77" spans="1:6" x14ac:dyDescent="0.25">
      <c r="A77" t="s">
        <v>8</v>
      </c>
      <c r="B77">
        <v>73</v>
      </c>
      <c r="C77">
        <v>1</v>
      </c>
      <c r="D77">
        <v>0</v>
      </c>
      <c r="E77">
        <v>10.98</v>
      </c>
      <c r="F77">
        <v>24.16</v>
      </c>
    </row>
    <row r="78" spans="1:6" x14ac:dyDescent="0.25">
      <c r="A78" t="s">
        <v>8</v>
      </c>
      <c r="B78">
        <v>22</v>
      </c>
      <c r="C78">
        <v>1</v>
      </c>
      <c r="D78">
        <v>0.7</v>
      </c>
      <c r="E78">
        <v>-40.302</v>
      </c>
      <c r="F78">
        <v>1.39</v>
      </c>
    </row>
    <row r="79" spans="1:6" x14ac:dyDescent="0.25">
      <c r="A79" t="s">
        <v>6</v>
      </c>
      <c r="B79">
        <v>99</v>
      </c>
      <c r="C79">
        <v>2</v>
      </c>
      <c r="D79">
        <v>0</v>
      </c>
      <c r="E79">
        <v>44.72</v>
      </c>
      <c r="F79">
        <v>10.45</v>
      </c>
    </row>
    <row r="80" spans="1:6" x14ac:dyDescent="0.25">
      <c r="A80" t="s">
        <v>6</v>
      </c>
      <c r="B80">
        <v>249</v>
      </c>
      <c r="C80">
        <v>5</v>
      </c>
      <c r="D80">
        <v>0</v>
      </c>
      <c r="E80">
        <v>111.8</v>
      </c>
      <c r="F80">
        <v>16.91</v>
      </c>
    </row>
    <row r="81" spans="1:6" x14ac:dyDescent="0.25">
      <c r="A81" t="s">
        <v>6</v>
      </c>
      <c r="B81">
        <v>75</v>
      </c>
      <c r="C81">
        <v>1</v>
      </c>
      <c r="D81">
        <v>0</v>
      </c>
      <c r="E81">
        <v>12.66</v>
      </c>
      <c r="F81">
        <v>7.99</v>
      </c>
    </row>
    <row r="82" spans="1:6" x14ac:dyDescent="0.25">
      <c r="A82" t="s">
        <v>7</v>
      </c>
      <c r="B82">
        <v>59</v>
      </c>
      <c r="C82">
        <v>2</v>
      </c>
      <c r="D82">
        <v>0.6</v>
      </c>
      <c r="E82">
        <v>-67.5</v>
      </c>
      <c r="F82">
        <v>5.05</v>
      </c>
    </row>
    <row r="83" spans="1:6" x14ac:dyDescent="0.25">
      <c r="A83" t="s">
        <v>6</v>
      </c>
      <c r="B83">
        <v>60</v>
      </c>
      <c r="C83">
        <v>2</v>
      </c>
      <c r="D83">
        <v>0.6</v>
      </c>
      <c r="E83">
        <v>-64.14</v>
      </c>
      <c r="F83">
        <v>2.34</v>
      </c>
    </row>
    <row r="84" spans="1:6" x14ac:dyDescent="0.25">
      <c r="A84" t="s">
        <v>10</v>
      </c>
      <c r="B84">
        <v>91</v>
      </c>
      <c r="C84">
        <v>3</v>
      </c>
      <c r="D84">
        <v>0.4</v>
      </c>
      <c r="E84">
        <v>-35.027999999999999</v>
      </c>
      <c r="F84">
        <v>6.44</v>
      </c>
    </row>
    <row r="85" spans="1:6" x14ac:dyDescent="0.25">
      <c r="A85" t="s">
        <v>6</v>
      </c>
      <c r="B85">
        <v>201</v>
      </c>
      <c r="C85">
        <v>3</v>
      </c>
      <c r="D85">
        <v>0.1</v>
      </c>
      <c r="E85">
        <v>64.844999999999999</v>
      </c>
      <c r="F85">
        <v>11.33</v>
      </c>
    </row>
    <row r="86" spans="1:6" x14ac:dyDescent="0.25">
      <c r="A86" t="s">
        <v>10</v>
      </c>
      <c r="B86">
        <v>46</v>
      </c>
      <c r="C86">
        <v>1</v>
      </c>
      <c r="D86">
        <v>0.4</v>
      </c>
      <c r="E86">
        <v>-14.484</v>
      </c>
      <c r="F86">
        <v>1.64</v>
      </c>
    </row>
    <row r="87" spans="1:6" x14ac:dyDescent="0.25">
      <c r="A87" t="s">
        <v>7</v>
      </c>
      <c r="B87">
        <v>73</v>
      </c>
      <c r="C87">
        <v>1</v>
      </c>
      <c r="D87">
        <v>0</v>
      </c>
      <c r="E87">
        <v>10.26</v>
      </c>
      <c r="F87">
        <v>6.12</v>
      </c>
    </row>
    <row r="88" spans="1:6" x14ac:dyDescent="0.25">
      <c r="A88" t="s">
        <v>6</v>
      </c>
      <c r="B88">
        <v>50</v>
      </c>
      <c r="C88">
        <v>1</v>
      </c>
      <c r="D88">
        <v>0</v>
      </c>
      <c r="E88">
        <v>22.36</v>
      </c>
      <c r="F88">
        <v>6.2</v>
      </c>
    </row>
    <row r="89" spans="1:6" x14ac:dyDescent="0.25">
      <c r="A89" t="s">
        <v>6</v>
      </c>
      <c r="B89">
        <v>447</v>
      </c>
      <c r="C89">
        <v>6</v>
      </c>
      <c r="D89">
        <v>0</v>
      </c>
      <c r="E89">
        <v>174.42</v>
      </c>
      <c r="F89">
        <v>140.11000000000001</v>
      </c>
    </row>
    <row r="90" spans="1:6" x14ac:dyDescent="0.25">
      <c r="A90" t="s">
        <v>6</v>
      </c>
      <c r="B90">
        <v>75</v>
      </c>
      <c r="C90">
        <v>1</v>
      </c>
      <c r="D90">
        <v>0</v>
      </c>
      <c r="E90">
        <v>12.66</v>
      </c>
      <c r="F90">
        <v>9.83</v>
      </c>
    </row>
    <row r="91" spans="1:6" x14ac:dyDescent="0.25">
      <c r="A91" t="s">
        <v>7</v>
      </c>
      <c r="B91">
        <v>147</v>
      </c>
      <c r="C91">
        <v>2</v>
      </c>
      <c r="D91">
        <v>0</v>
      </c>
      <c r="E91">
        <v>20.52</v>
      </c>
      <c r="F91">
        <v>22.01</v>
      </c>
    </row>
    <row r="92" spans="1:6" x14ac:dyDescent="0.25">
      <c r="A92" t="s">
        <v>10</v>
      </c>
      <c r="B92">
        <v>213</v>
      </c>
      <c r="C92">
        <v>7</v>
      </c>
      <c r="D92">
        <v>0.4</v>
      </c>
      <c r="E92">
        <v>-81.731999999999999</v>
      </c>
      <c r="F92">
        <v>10.53</v>
      </c>
    </row>
    <row r="93" spans="1:6" x14ac:dyDescent="0.25">
      <c r="A93" t="s">
        <v>7</v>
      </c>
      <c r="B93">
        <v>293</v>
      </c>
      <c r="C93">
        <v>4</v>
      </c>
      <c r="D93">
        <v>0</v>
      </c>
      <c r="E93">
        <v>8.76</v>
      </c>
      <c r="F93">
        <v>6.64</v>
      </c>
    </row>
    <row r="94" spans="1:6" x14ac:dyDescent="0.25">
      <c r="A94" t="s">
        <v>8</v>
      </c>
      <c r="B94">
        <v>147</v>
      </c>
      <c r="C94">
        <v>3</v>
      </c>
      <c r="D94">
        <v>0</v>
      </c>
      <c r="E94">
        <v>71.760000000000005</v>
      </c>
      <c r="F94">
        <v>13.86</v>
      </c>
    </row>
    <row r="95" spans="1:6" x14ac:dyDescent="0.25">
      <c r="A95" t="s">
        <v>8</v>
      </c>
      <c r="B95">
        <v>132</v>
      </c>
      <c r="C95">
        <v>2</v>
      </c>
      <c r="D95">
        <v>0.1</v>
      </c>
      <c r="E95">
        <v>5.8079999999999998</v>
      </c>
      <c r="F95">
        <v>38.94</v>
      </c>
    </row>
    <row r="96" spans="1:6" x14ac:dyDescent="0.25">
      <c r="A96" t="s">
        <v>10</v>
      </c>
      <c r="B96">
        <v>381</v>
      </c>
      <c r="C96">
        <v>5</v>
      </c>
      <c r="D96">
        <v>0</v>
      </c>
      <c r="E96">
        <v>79.8</v>
      </c>
      <c r="F96">
        <v>35.020000000000003</v>
      </c>
    </row>
    <row r="97" spans="1:6" x14ac:dyDescent="0.25">
      <c r="A97" t="s">
        <v>7</v>
      </c>
      <c r="B97">
        <v>440</v>
      </c>
      <c r="C97">
        <v>6</v>
      </c>
      <c r="D97">
        <v>0</v>
      </c>
      <c r="E97">
        <v>61.56</v>
      </c>
      <c r="F97">
        <v>34.5</v>
      </c>
    </row>
    <row r="98" spans="1:6" x14ac:dyDescent="0.25">
      <c r="A98" t="s">
        <v>7</v>
      </c>
      <c r="B98">
        <v>98</v>
      </c>
      <c r="C98">
        <v>2</v>
      </c>
      <c r="D98">
        <v>0</v>
      </c>
      <c r="E98">
        <v>35.200000000000003</v>
      </c>
      <c r="F98">
        <v>2.65</v>
      </c>
    </row>
    <row r="99" spans="1:6" x14ac:dyDescent="0.25">
      <c r="A99" t="s">
        <v>10</v>
      </c>
      <c r="B99">
        <v>41</v>
      </c>
      <c r="C99">
        <v>1</v>
      </c>
      <c r="D99">
        <v>0.2</v>
      </c>
      <c r="E99">
        <v>-1.528</v>
      </c>
      <c r="F99">
        <v>2.17</v>
      </c>
    </row>
    <row r="100" spans="1:6" x14ac:dyDescent="0.25">
      <c r="A100" t="s">
        <v>6</v>
      </c>
      <c r="B100">
        <v>249</v>
      </c>
      <c r="C100">
        <v>5</v>
      </c>
      <c r="D100">
        <v>0</v>
      </c>
      <c r="E100">
        <v>111.8</v>
      </c>
      <c r="F100">
        <v>33.159999999999997</v>
      </c>
    </row>
    <row r="101" spans="1:6" x14ac:dyDescent="0.25">
      <c r="A101" t="s">
        <v>7</v>
      </c>
      <c r="B101">
        <v>62</v>
      </c>
      <c r="C101">
        <v>1</v>
      </c>
      <c r="D101">
        <v>0.15</v>
      </c>
      <c r="E101">
        <v>-0.74250000000000005</v>
      </c>
      <c r="F101">
        <v>6.76</v>
      </c>
    </row>
  </sheetData>
  <mergeCells count="1">
    <mergeCell ref="I3:L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Sensitivity Report 1</vt:lpstr>
      <vt:lpstr>Linear Programming</vt:lpstr>
      <vt:lpstr>Integer Programming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2023-04-30T16:35:32Z</dcterms:modified>
</cp:coreProperties>
</file>