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hidePivotFieldList="1"/>
  <mc:AlternateContent xmlns:mc="http://schemas.openxmlformats.org/markup-compatibility/2006">
    <mc:Choice Requires="x15">
      <x15ac:absPath xmlns:x15ac="http://schemas.microsoft.com/office/spreadsheetml/2010/11/ac" url="https://adityagroup-my.sharepoint.com/personal/23a91a1205_aec_edu_in/Documents/"/>
    </mc:Choice>
  </mc:AlternateContent>
  <xr:revisionPtr revIDLastSave="0" documentId="8_{D130F979-6A5B-487B-80B6-522B7F9CD8EB}" xr6:coauthVersionLast="47" xr6:coauthVersionMax="47" xr10:uidLastSave="{00000000-0000-0000-0000-000000000000}"/>
  <bookViews>
    <workbookView xWindow="-108" yWindow="-108" windowWidth="23256" windowHeight="12456" firstSheet="2" activeTab="2" xr2:uid="{70F315D1-E657-4D13-B27A-CBA1592B96E6}"/>
  </bookViews>
  <sheets>
    <sheet name="Task Tracker" sheetId="6" r:id="rId1"/>
    <sheet name="pivot tables" sheetId="4" r:id="rId2"/>
    <sheet name="Dashboard" sheetId="7" r:id="rId3"/>
  </sheets>
  <definedNames>
    <definedName name="ExternalData_1" localSheetId="0" hidden="1">'Task Tracker'!$A$1:$F$61</definedName>
  </definedNames>
  <calcPr calcId="191028"/>
  <pivotCaches>
    <pivotCache cacheId="3985" r:id="rId4"/>
    <pivotCache cacheId="3986" r:id="rId5"/>
    <pivotCache cacheId="398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6" l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J3" i="6"/>
  <c r="J2" i="6"/>
  <c r="J4" i="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37D936-F472-459D-BDFB-4E6553A1822E}" keepAlive="1" name="Query - Task Tracker" description="Connection to the 'Task Tracker' query in the workbook." type="5" refreshedVersion="8" background="1" saveData="1">
    <dbPr connection="Provider=Microsoft.Mashup.OleDb.1;Data Source=$Workbook$;Location=&quot;Task Tracker&quot;;Extended Properties=&quot;&quot;" command="SELECT * FROM [Task Tracker]"/>
  </connection>
</connections>
</file>

<file path=xl/sharedStrings.xml><?xml version="1.0" encoding="utf-8"?>
<sst xmlns="http://schemas.openxmlformats.org/spreadsheetml/2006/main" count="282" uniqueCount="150">
  <si>
    <t>Title</t>
  </si>
  <si>
    <t>Task Name</t>
  </si>
  <si>
    <t>Assigned To.title</t>
  </si>
  <si>
    <t>Start Date</t>
  </si>
  <si>
    <t>Due Time</t>
  </si>
  <si>
    <t>Status</t>
  </si>
  <si>
    <t>Overdue Tasks</t>
  </si>
  <si>
    <t>1</t>
  </si>
  <si>
    <t>Review Budget Proposal</t>
  </si>
  <si>
    <t>23MH1A4432</t>
  </si>
  <si>
    <t>In Progress</t>
  </si>
  <si>
    <t>total tasks</t>
  </si>
  <si>
    <t>2</t>
  </si>
  <si>
    <t>Update Client Database</t>
  </si>
  <si>
    <t>23A91A1205</t>
  </si>
  <si>
    <t>Completed</t>
  </si>
  <si>
    <t>completed</t>
  </si>
  <si>
    <t>3</t>
  </si>
  <si>
    <t>Plan Team Meeting</t>
  </si>
  <si>
    <t>24A95A6109</t>
  </si>
  <si>
    <t>completed rate</t>
  </si>
  <si>
    <t>4</t>
  </si>
  <si>
    <t>Analyze Sales Trends</t>
  </si>
  <si>
    <t>23P31A0509</t>
  </si>
  <si>
    <t>Not Started</t>
  </si>
  <si>
    <t>5</t>
  </si>
  <si>
    <t>Develop Marketing Strategy</t>
  </si>
  <si>
    <t>23A91A1293</t>
  </si>
  <si>
    <t>6</t>
  </si>
  <si>
    <t>Conduct Market Research</t>
  </si>
  <si>
    <t>23MH1A4235</t>
  </si>
  <si>
    <t>7</t>
  </si>
  <si>
    <t>Review Compliance Checklist</t>
  </si>
  <si>
    <t>8</t>
  </si>
  <si>
    <t>Draft Product Launch Plan</t>
  </si>
  <si>
    <t>9</t>
  </si>
  <si>
    <t>Review Security Policies</t>
  </si>
  <si>
    <t>10</t>
  </si>
  <si>
    <t>Create Presentation Deck</t>
  </si>
  <si>
    <t>11</t>
  </si>
  <si>
    <t>Audit Expense Reports</t>
  </si>
  <si>
    <t>12</t>
  </si>
  <si>
    <t>Organize Employee Training</t>
  </si>
  <si>
    <t>13</t>
  </si>
  <si>
    <t>Test Website Updates</t>
  </si>
  <si>
    <t>14</t>
  </si>
  <si>
    <t>Finalize Vendor Contracts</t>
  </si>
  <si>
    <t>15</t>
  </si>
  <si>
    <t>Review Customer Feedback</t>
  </si>
  <si>
    <t>16</t>
  </si>
  <si>
    <t>Compile Sales Forecast</t>
  </si>
  <si>
    <t>17</t>
  </si>
  <si>
    <t>Update Inventory Records</t>
  </si>
  <si>
    <t>18</t>
  </si>
  <si>
    <t>Plan Social Media Campaign</t>
  </si>
  <si>
    <t>19</t>
  </si>
  <si>
    <t>Coordinate Product Demo</t>
  </si>
  <si>
    <t>20</t>
  </si>
  <si>
    <t>Prepare Event Agenda</t>
  </si>
  <si>
    <t>21</t>
  </si>
  <si>
    <t>Research Competitor Strategies</t>
  </si>
  <si>
    <t>22</t>
  </si>
  <si>
    <t>Build Client Proposal</t>
  </si>
  <si>
    <t>23</t>
  </si>
  <si>
    <t>Write Newsletter Content</t>
  </si>
  <si>
    <t>24</t>
  </si>
  <si>
    <t>Update Internal Wiki</t>
  </si>
  <si>
    <t>25</t>
  </si>
  <si>
    <t>Review HR Policies</t>
  </si>
  <si>
    <t>26</t>
  </si>
  <si>
    <t>Coordinate with IT Support</t>
  </si>
  <si>
    <t>27</t>
  </si>
  <si>
    <t>Analyze Survey Results</t>
  </si>
  <si>
    <t>28</t>
  </si>
  <si>
    <t>Prepare Press Release</t>
  </si>
  <si>
    <t>29</t>
  </si>
  <si>
    <t>Schedule Board Meeting</t>
  </si>
  <si>
    <t>30</t>
  </si>
  <si>
    <t>Develop Data Dashboard</t>
  </si>
  <si>
    <t>31</t>
  </si>
  <si>
    <t>Create Onboarding Checklist</t>
  </si>
  <si>
    <t>32</t>
  </si>
  <si>
    <t>Coordinate Cross-Department Meeting</t>
  </si>
  <si>
    <t>33</t>
  </si>
  <si>
    <t>Test New Features</t>
  </si>
  <si>
    <t>34</t>
  </si>
  <si>
    <t>Write Executive Summary</t>
  </si>
  <si>
    <t>35</t>
  </si>
  <si>
    <t>Review Pricing Structure</t>
  </si>
  <si>
    <t>36</t>
  </si>
  <si>
    <t>Plan Product Photoshoot</t>
  </si>
  <si>
    <t>37</t>
  </si>
  <si>
    <t>Update Compliance Documents</t>
  </si>
  <si>
    <t>38</t>
  </si>
  <si>
    <t>Review Marketing Materials</t>
  </si>
  <si>
    <t>39</t>
  </si>
  <si>
    <t>Create Training Schedule</t>
  </si>
  <si>
    <t>40</t>
  </si>
  <si>
    <t>Audit Supplier Contracts</t>
  </si>
  <si>
    <t>41</t>
  </si>
  <si>
    <t>Prepare Customer Case Study</t>
  </si>
  <si>
    <t>42</t>
  </si>
  <si>
    <t>Review Customer Onboarding</t>
  </si>
  <si>
    <t>43</t>
  </si>
  <si>
    <t>Plan Client Workshop</t>
  </si>
  <si>
    <t>44</t>
  </si>
  <si>
    <t>Test New CRM Features</t>
  </si>
  <si>
    <t>45</t>
  </si>
  <si>
    <t>Draft Internal Communication</t>
  </si>
  <si>
    <t>46</t>
  </si>
  <si>
    <t>Update Financial Projections</t>
  </si>
  <si>
    <t>47</t>
  </si>
  <si>
    <t>Coordinate Webinars</t>
  </si>
  <si>
    <t>48</t>
  </si>
  <si>
    <t>Update Employee Directory</t>
  </si>
  <si>
    <t>49</t>
  </si>
  <si>
    <t>Prepare Project Timeline</t>
  </si>
  <si>
    <t>50</t>
  </si>
  <si>
    <t>Review Product Sales</t>
  </si>
  <si>
    <t>51</t>
  </si>
  <si>
    <t>Company Update</t>
  </si>
  <si>
    <t>52</t>
  </si>
  <si>
    <t>Review Product Quality</t>
  </si>
  <si>
    <t>53</t>
  </si>
  <si>
    <t>54</t>
  </si>
  <si>
    <t>Report Generation</t>
  </si>
  <si>
    <t>55</t>
  </si>
  <si>
    <t>56</t>
  </si>
  <si>
    <t>Review Customer rating</t>
  </si>
  <si>
    <t>57</t>
  </si>
  <si>
    <t>58</t>
  </si>
  <si>
    <t>Customer Service</t>
  </si>
  <si>
    <t>59</t>
  </si>
  <si>
    <t>Product delivering</t>
  </si>
  <si>
    <t>60</t>
  </si>
  <si>
    <t>Review the project of Team_2</t>
  </si>
  <si>
    <t>Gangababu Pokanati</t>
  </si>
  <si>
    <t>count of tasks by status</t>
  </si>
  <si>
    <t>Tasks by person</t>
  </si>
  <si>
    <t>Row Labels</t>
  </si>
  <si>
    <t>Count of Task Name</t>
  </si>
  <si>
    <t>Grand Total</t>
  </si>
  <si>
    <t>OverDue Tasks</t>
  </si>
  <si>
    <t>On Time</t>
  </si>
  <si>
    <t>Overdue</t>
  </si>
  <si>
    <t>UpComing Week Tasks</t>
  </si>
  <si>
    <t>15-Jun</t>
  </si>
  <si>
    <t>16-Jun</t>
  </si>
  <si>
    <t>18-Jun</t>
  </si>
  <si>
    <t>21-Jun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</si>
</sst>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5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sz val="28"/>
      <color rgb="FFEFE4D2"/>
      <name val="Abadi"/>
      <family val="2"/>
    </font>
    <font>
      <b/>
      <sz val="12"/>
      <color theme="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F111E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0" fillId="2" borderId="0" xfId="0" applyFill="1"/>
    <xf numFmtId="164" fontId="0" fillId="0" borderId="0" xfId="0" applyNumberFormat="1" applyAlignment="1">
      <alignment horizontal="center" vertical="center"/>
    </xf>
    <xf numFmtId="0" fontId="2" fillId="2" borderId="0" xfId="0" applyFont="1" applyFill="1"/>
    <xf numFmtId="0" fontId="3" fillId="0" borderId="0" xfId="0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57"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[$-F800]dddd\,\ mmmm\ dd\,\ yyyy"/>
      <alignment horizontal="center" vertical="center" textRotation="0" wrapText="0" indent="0" justifyLastLine="0" shrinkToFit="0" readingOrder="0"/>
    </dxf>
    <dxf>
      <numFmt numFmtId="165" formatCode="dd/mm/yyyy\ hh:mm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EFE4D2"/>
      <color rgb="FF212330"/>
      <color rgb="FF051E37"/>
      <color rgb="FF954C2E"/>
      <color rgb="FF0B2137"/>
      <color rgb="FF0F11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[Smart_Task_Tracker.xlsx]pivot tables!PivotTable9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rgbClr val="EFE4D2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OverDue Tasks</a:t>
            </a:r>
          </a:p>
        </c:rich>
      </c:tx>
      <c:layout>
        <c:manualLayout>
          <c:xMode val="edge"/>
          <c:yMode val="edge"/>
          <c:x val="0.2422779389418428"/>
          <c:y val="8.08640484356633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rgbClr val="EFE4D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10800000" scaled="1"/>
          </a:gradFill>
          <a:ln>
            <a:noFill/>
          </a:ln>
          <a:effectLst/>
          <a:sp3d/>
        </c:spPr>
        <c:marker>
          <c:symbol val="circle"/>
          <c:size val="6"/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"/>
        <c:spPr>
          <a:gradFill flip="none" rotWithShape="1"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10800000" scaled="1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10800000" scaled="1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10800000" scaled="1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10800000" scaled="1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31174129686685115"/>
          <c:y val="0.26895628397984633"/>
          <c:w val="0.63893074968499752"/>
          <c:h val="0.41408428113152523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'pivot tables'!$C$11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100000">
                  <a:schemeClr val="accent1">
                    <a:alpha val="0"/>
                  </a:schemeClr>
                </a:gs>
                <a:gs pos="50000">
                  <a:schemeClr val="accent1"/>
                </a:gs>
              </a:gsLst>
              <a:lin ang="10800000" scaled="1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EFE4D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tables'!$B$12:$B$14</c:f>
              <c:strCache>
                <c:ptCount val="2"/>
                <c:pt idx="0">
                  <c:v>On Time</c:v>
                </c:pt>
                <c:pt idx="1">
                  <c:v>Overdue</c:v>
                </c:pt>
              </c:strCache>
            </c:strRef>
          </c:cat>
          <c:val>
            <c:numRef>
              <c:f>'pivot tables'!$C$12:$C$14</c:f>
              <c:numCache>
                <c:formatCode>General</c:formatCode>
                <c:ptCount val="2"/>
                <c:pt idx="0">
                  <c:v>39</c:v>
                </c:pt>
                <c:pt idx="1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B2-4B6D-8F1D-70699CDB2FD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0"/>
        <c:shape val="box"/>
        <c:axId val="518601455"/>
        <c:axId val="518618255"/>
        <c:axId val="0"/>
      </c:bar3DChart>
      <c:catAx>
        <c:axId val="518601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EFE4D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18255"/>
        <c:crosses val="autoZero"/>
        <c:auto val="1"/>
        <c:lblAlgn val="ctr"/>
        <c:lblOffset val="100"/>
        <c:noMultiLvlLbl val="0"/>
      </c:catAx>
      <c:valAx>
        <c:axId val="51861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EFE4D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0145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1" i="0" u="none" strike="noStrike" kern="1200" baseline="0">
                <a:solidFill>
                  <a:srgbClr val="EFE4D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212330"/>
    </a:solidFill>
    <a:ln w="9525" cap="flat" cmpd="sng" algn="ctr">
      <a:solidFill>
        <a:srgbClr val="954C2E"/>
      </a:solidFill>
      <a:round/>
    </a:ln>
    <a:effectLst>
      <a:glow rad="101600">
        <a:schemeClr val="accent2">
          <a:satMod val="175000"/>
          <a:alpha val="40000"/>
        </a:schemeClr>
      </a:glow>
      <a:outerShdw blurRad="850900" dist="63500" dir="21540000" sx="127000" sy="127000" algn="ctr" rotWithShape="0">
        <a:srgbClr val="954C2E">
          <a:alpha val="24000"/>
        </a:srgbClr>
      </a:outerShdw>
    </a:effectLst>
  </c:spPr>
  <c:txPr>
    <a:bodyPr/>
    <a:lstStyle/>
    <a:p>
      <a:pPr>
        <a:defRPr>
          <a:solidFill>
            <a:srgbClr val="EFE4D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[Smart_Task_Tracker.xlsx]pivot tables!PivotTable2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rgbClr val="EFE4D2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800">
                <a:solidFill>
                  <a:srgbClr val="EFE4D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Count of tasks by status</a:t>
            </a:r>
          </a:p>
        </c:rich>
      </c:tx>
      <c:layout>
        <c:manualLayout>
          <c:xMode val="edge"/>
          <c:yMode val="edge"/>
          <c:x val="0.18507788428620336"/>
          <c:y val="0.112868476424495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rgbClr val="EFE4D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05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4444444444444E-2"/>
              <c:y val="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888888888888892E-2"/>
              <c:y val="-5.092592592592592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EFE4D2"/>
                    </a:solidFill>
                    <a:latin typeface="+mn-lt"/>
                    <a:ea typeface="+mn-ea"/>
                    <a:cs typeface="+mn-cs"/>
                  </a:defRPr>
                </a:pPr>
                <a:fld id="{2AA3EBAD-709B-495E-981C-FC14A333E9B7}" type="VALUE">
                  <a:rPr lang="en-US" sz="1000">
                    <a:solidFill>
                      <a:srgbClr val="EFE4D2"/>
                    </a:solidFill>
                  </a:rPr>
                  <a:pPr>
                    <a:defRPr sz="1050" b="1" i="0" u="none" strike="noStrike" kern="1200" baseline="0">
                      <a:solidFill>
                        <a:srgbClr val="EFE4D2"/>
                      </a:solidFill>
                      <a:latin typeface="+mn-lt"/>
                      <a:ea typeface="+mn-ea"/>
                      <a:cs typeface="+mn-cs"/>
                    </a:defRPr>
                  </a:pPr>
                  <a:t>[]</a:t>
                </a:fld>
                <a:endParaRPr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05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4444444444444E-2"/>
              <c:y val="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888888888888892E-2"/>
              <c:y val="-5.092592592592592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EFE4D2"/>
                    </a:solidFill>
                    <a:latin typeface="+mn-lt"/>
                    <a:ea typeface="+mn-ea"/>
                    <a:cs typeface="+mn-cs"/>
                  </a:defRPr>
                </a:pPr>
                <a:fld id="{2AA3EBAD-709B-495E-981C-FC14A333E9B7}" type="VALUE">
                  <a:rPr lang="en-US" sz="1000">
                    <a:solidFill>
                      <a:srgbClr val="EFE4D2"/>
                    </a:solidFill>
                  </a:rPr>
                  <a:pPr>
                    <a:defRPr sz="1050" b="1" i="0" u="none" strike="noStrike" kern="1200" baseline="0">
                      <a:solidFill>
                        <a:srgbClr val="EFE4D2"/>
                      </a:solidFill>
                      <a:latin typeface="+mn-lt"/>
                      <a:ea typeface="+mn-ea"/>
                      <a:cs typeface="+mn-cs"/>
                    </a:defRPr>
                  </a:pPr>
                  <a:t>[]</a:t>
                </a:fld>
                <a:endParaRPr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05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4444444444444E-2"/>
              <c:y val="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888888888888892E-2"/>
              <c:y val="-5.092592592592592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EFE4D2"/>
                    </a:solidFill>
                    <a:latin typeface="+mn-lt"/>
                    <a:ea typeface="+mn-ea"/>
                    <a:cs typeface="+mn-cs"/>
                  </a:defRPr>
                </a:pPr>
                <a:fld id="{2AA3EBAD-709B-495E-981C-FC14A333E9B7}" type="VALUE">
                  <a:rPr lang="en-US" sz="1000">
                    <a:solidFill>
                      <a:srgbClr val="EFE4D2"/>
                    </a:solidFill>
                  </a:rPr>
                  <a:pPr>
                    <a:defRPr sz="1050" b="1" i="0" u="none" strike="noStrike" kern="1200" baseline="0">
                      <a:solidFill>
                        <a:srgbClr val="EFE4D2"/>
                      </a:solidFill>
                      <a:latin typeface="+mn-lt"/>
                      <a:ea typeface="+mn-ea"/>
                      <a:cs typeface="+mn-cs"/>
                    </a:defRPr>
                  </a:pPr>
                  <a:t>[]</a:t>
                </a:fld>
                <a:endParaRPr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05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4444444444444E-2"/>
              <c:y val="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888888888888892E-2"/>
              <c:y val="-5.092592592592592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EFE4D2"/>
                    </a:solidFill>
                    <a:latin typeface="+mn-lt"/>
                    <a:ea typeface="+mn-ea"/>
                    <a:cs typeface="+mn-cs"/>
                  </a:defRPr>
                </a:pPr>
                <a:fld id="{2AA3EBAD-709B-495E-981C-FC14A333E9B7}" type="VALUE">
                  <a:rPr lang="en-US" sz="1000">
                    <a:solidFill>
                      <a:srgbClr val="EFE4D2"/>
                    </a:solidFill>
                  </a:rPr>
                  <a:pPr>
                    <a:defRPr sz="1050" b="1" i="0" u="none" strike="noStrike" kern="1200" baseline="0">
                      <a:solidFill>
                        <a:srgbClr val="EFE4D2"/>
                      </a:solidFill>
                      <a:latin typeface="+mn-lt"/>
                      <a:ea typeface="+mn-ea"/>
                      <a:cs typeface="+mn-cs"/>
                    </a:defRPr>
                  </a:pPr>
                  <a:t>[]</a:t>
                </a:fld>
                <a:endParaRPr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05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4444444444444E-2"/>
              <c:y val="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888888888888892E-2"/>
              <c:y val="-5.092592592592592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EFE4D2"/>
                    </a:solidFill>
                    <a:latin typeface="+mn-lt"/>
                    <a:ea typeface="+mn-ea"/>
                    <a:cs typeface="+mn-cs"/>
                  </a:defRPr>
                </a:pPr>
                <a:fld id="{2AA3EBAD-709B-495E-981C-FC14A333E9B7}" type="VALUE">
                  <a:rPr lang="en-US" sz="1000">
                    <a:solidFill>
                      <a:srgbClr val="EFE4D2"/>
                    </a:solidFill>
                  </a:rPr>
                  <a:pPr>
                    <a:defRPr sz="1050" b="1">
                      <a:solidFill>
                        <a:srgbClr val="EFE4D2"/>
                      </a:solidFill>
                    </a:defRPr>
                  </a:pPr>
                  <a:t>[]</a:t>
                </a:fld>
                <a:endParaRPr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3503035403017372"/>
          <c:y val="0.27127252843394578"/>
          <c:w val="0.38534667541557305"/>
          <c:h val="0.64224445902595506"/>
        </c:manualLayout>
      </c:layout>
      <c:doughnutChart>
        <c:varyColors val="1"/>
        <c:ser>
          <c:idx val="0"/>
          <c:order val="0"/>
          <c:tx>
            <c:strRef>
              <c:f>'pivot tables'!$C$3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D34-4EAF-B4EC-24341A7BCE1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D34-4EAF-B4EC-24341A7BCE1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1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D34-4EAF-B4EC-24341A7BCE10}"/>
              </c:ext>
            </c:extLst>
          </c:dPt>
          <c:dLbls>
            <c:dLbl>
              <c:idx val="0"/>
              <c:layout>
                <c:manualLayout>
                  <c:x val="0.05"/>
                  <c:y val="-9.7222222222222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D34-4EAF-B4EC-24341A7BCE10}"/>
                </c:ext>
              </c:extLst>
            </c:dLbl>
            <c:dLbl>
              <c:idx val="1"/>
              <c:layout>
                <c:manualLayout>
                  <c:x val="9.44444444444444E-2"/>
                  <c:y val="6.4814814814814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D34-4EAF-B4EC-24341A7BCE10}"/>
                </c:ext>
              </c:extLst>
            </c:dLbl>
            <c:dLbl>
              <c:idx val="2"/>
              <c:layout>
                <c:manualLayout>
                  <c:x val="-8.888888888888892E-2"/>
                  <c:y val="-5.0925925925925923E-2"/>
                </c:manualLayout>
              </c:layout>
              <c:tx>
                <c:rich>
                  <a:bodyPr/>
                  <a:lstStyle/>
                  <a:p>
                    <a:fld id="{2AA3EBAD-709B-495E-981C-FC14A333E9B7}" type="VALUE">
                      <a:rPr lang="en-US" sz="1000">
                        <a:solidFill>
                          <a:srgbClr val="EFE4D2"/>
                        </a:solidFill>
                      </a:rPr>
                      <a:pPr/>
                      <a:t>[]</a:t>
                    </a:fld>
                    <a:endParaRPr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FD34-4EAF-B4EC-24341A7BCE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EFE4D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tables'!$B$4:$B$7</c:f>
              <c:strCache>
                <c:ptCount val="3"/>
                <c:pt idx="0">
                  <c:v>Completed</c:v>
                </c:pt>
                <c:pt idx="1">
                  <c:v>In Progress</c:v>
                </c:pt>
                <c:pt idx="2">
                  <c:v>Not Started</c:v>
                </c:pt>
              </c:strCache>
            </c:strRef>
          </c:cat>
          <c:val>
            <c:numRef>
              <c:f>'pivot tables'!$C$4:$C$7</c:f>
              <c:numCache>
                <c:formatCode>General</c:formatCode>
                <c:ptCount val="3"/>
                <c:pt idx="0">
                  <c:v>25</c:v>
                </c:pt>
                <c:pt idx="1">
                  <c:v>12</c:v>
                </c:pt>
                <c:pt idx="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34-4EAF-B4EC-24341A7BCE1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110364601164"/>
          <c:y val="0.37523127785569466"/>
          <c:w val="0.2328577541937692"/>
          <c:h val="0.50797105749663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rgbClr val="EFE4D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212330"/>
    </a:solidFill>
    <a:ln>
      <a:solidFill>
        <a:srgbClr val="954C2E"/>
      </a:solidFill>
    </a:ln>
    <a:effectLst>
      <a:glow rad="101600">
        <a:schemeClr val="accent2">
          <a:satMod val="175000"/>
          <a:alpha val="40000"/>
        </a:schemeClr>
      </a:glow>
      <a:outerShdw blurRad="1270000" dist="63500" dir="21540000" sx="154000" sy="154000" algn="ctr" rotWithShape="0">
        <a:srgbClr val="954C2E">
          <a:alpha val="24000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[Smart_Task_Tracker.xlsx]pivot tables!PivotTable3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rgbClr val="EFE4D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Tasks</a:t>
            </a:r>
            <a:r>
              <a:rPr lang="en-US" sz="2000" baseline="0">
                <a:solidFill>
                  <a:srgbClr val="EFE4D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by person</a:t>
            </a:r>
            <a:endParaRPr lang="en-US" sz="2000">
              <a:solidFill>
                <a:srgbClr val="EFE4D2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layout>
        <c:manualLayout>
          <c:xMode val="edge"/>
          <c:yMode val="edge"/>
          <c:x val="0.25685044555833747"/>
          <c:y val="8.76156362260688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156082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156082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156082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156082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156082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'pivot tables'!$F$3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156082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EFE4D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tables'!$E$4:$E$11</c:f>
              <c:strCache>
                <c:ptCount val="7"/>
                <c:pt idx="0">
                  <c:v>23A91A1205</c:v>
                </c:pt>
                <c:pt idx="1">
                  <c:v>23A91A1293</c:v>
                </c:pt>
                <c:pt idx="2">
                  <c:v>23MH1A4235</c:v>
                </c:pt>
                <c:pt idx="3">
                  <c:v>23MH1A4432</c:v>
                </c:pt>
                <c:pt idx="4">
                  <c:v>23P31A0509</c:v>
                </c:pt>
                <c:pt idx="5">
                  <c:v>24A95A6109</c:v>
                </c:pt>
                <c:pt idx="6">
                  <c:v>Gangababu Pokanati</c:v>
                </c:pt>
              </c:strCache>
            </c:strRef>
          </c:cat>
          <c:val>
            <c:numRef>
              <c:f>'pivot tables'!$F$4:$F$11</c:f>
              <c:numCache>
                <c:formatCode>General</c:formatCode>
                <c:ptCount val="7"/>
                <c:pt idx="0">
                  <c:v>12</c:v>
                </c:pt>
                <c:pt idx="1">
                  <c:v>11</c:v>
                </c:pt>
                <c:pt idx="2">
                  <c:v>10</c:v>
                </c:pt>
                <c:pt idx="3">
                  <c:v>9</c:v>
                </c:pt>
                <c:pt idx="4">
                  <c:v>9</c:v>
                </c:pt>
                <c:pt idx="5">
                  <c:v>8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5-4D77-885A-B79A5071EE4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468699360"/>
        <c:axId val="468696000"/>
        <c:axId val="0"/>
      </c:bar3DChart>
      <c:catAx>
        <c:axId val="468699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rgbClr val="EFE4D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696000"/>
        <c:crosses val="autoZero"/>
        <c:auto val="1"/>
        <c:lblAlgn val="ctr"/>
        <c:lblOffset val="100"/>
        <c:noMultiLvlLbl val="0"/>
      </c:catAx>
      <c:valAx>
        <c:axId val="468696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869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373731408573935"/>
          <c:y val="0.54147346165062704"/>
          <c:w val="0.10848490813648295"/>
          <c:h val="8.71894138232720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rgbClr val="EFE4D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212330"/>
    </a:solidFill>
    <a:ln w="6350" cap="flat" cmpd="sng" algn="ctr">
      <a:solidFill>
        <a:srgbClr val="954C2E"/>
      </a:solidFill>
      <a:round/>
    </a:ln>
    <a:effectLst>
      <a:glow rad="101600">
        <a:schemeClr val="accent2">
          <a:satMod val="175000"/>
          <a:alpha val="40000"/>
        </a:schemeClr>
      </a:glow>
      <a:outerShdw blurRad="850900" dist="63500" dir="21540000" sx="127000" sy="127000" algn="ctr" rotWithShape="0">
        <a:srgbClr val="954C2E">
          <a:alpha val="24000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[Smart_Task_Tracker.xlsx]pivot tables!PivotTable10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0" baseline="0">
                <a:solidFill>
                  <a:srgbClr val="EFE4D2"/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rgbClr val="EFE4D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UpComing Week Tasks</a:t>
            </a:r>
          </a:p>
        </c:rich>
      </c:tx>
      <c:layout>
        <c:manualLayout>
          <c:xMode val="edge"/>
          <c:yMode val="edge"/>
          <c:x val="0.2064197465130008"/>
          <c:y val="9.6201551546205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0" baseline="0">
              <a:solidFill>
                <a:srgbClr val="EFE4D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EFE4D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602885862392892"/>
          <c:y val="0.26983605637068253"/>
          <c:w val="0.79445414258506364"/>
          <c:h val="0.46589984904485604"/>
        </c:manualLayout>
      </c:layout>
      <c:lineChart>
        <c:grouping val="stacked"/>
        <c:varyColors val="0"/>
        <c:ser>
          <c:idx val="0"/>
          <c:order val="0"/>
          <c:tx>
            <c:strRef>
              <c:f>'pivot tables'!$F$15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rgbClr val="EFE4D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tables'!$E$16:$E$20</c:f>
              <c:strCache>
                <c:ptCount val="4"/>
                <c:pt idx="0">
                  <c:v>15-Jun</c:v>
                </c:pt>
                <c:pt idx="1">
                  <c:v>16-Jun</c:v>
                </c:pt>
                <c:pt idx="2">
                  <c:v>18-Jun</c:v>
                </c:pt>
                <c:pt idx="3">
                  <c:v>21-Jun</c:v>
                </c:pt>
              </c:strCache>
            </c:strRef>
          </c:cat>
          <c:val>
            <c:numRef>
              <c:f>'pivot tables'!$F$16:$F$20</c:f>
              <c:numCache>
                <c:formatCode>General</c:formatCode>
                <c:ptCount val="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9B-457B-8A80-4224D24DA96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66979231"/>
        <c:axId val="566985471"/>
      </c:lineChart>
      <c:catAx>
        <c:axId val="56697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rgbClr val="EFE4D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985471"/>
        <c:crosses val="autoZero"/>
        <c:auto val="1"/>
        <c:lblAlgn val="ctr"/>
        <c:lblOffset val="100"/>
        <c:noMultiLvlLbl val="0"/>
      </c:catAx>
      <c:valAx>
        <c:axId val="5669854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rgbClr val="EFE4D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97923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1" i="0" u="none" strike="noStrike" kern="1200" baseline="0">
                <a:solidFill>
                  <a:srgbClr val="EFE4D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212330"/>
    </a:solidFill>
    <a:ln w="9525" cap="flat" cmpd="sng" algn="ctr">
      <a:solidFill>
        <a:srgbClr val="954C2E"/>
      </a:solidFill>
      <a:round/>
    </a:ln>
    <a:effectLst>
      <a:glow rad="101600">
        <a:schemeClr val="accent2">
          <a:satMod val="175000"/>
          <a:alpha val="40000"/>
        </a:schemeClr>
      </a:glow>
      <a:outerShdw blurRad="850900" dist="63500" dir="21540000" sx="127000" sy="127000" algn="ctr" rotWithShape="0">
        <a:srgbClr val="954C2E">
          <a:alpha val="24000"/>
        </a:srgbClr>
      </a:outerShdw>
    </a:effectLst>
  </c:spPr>
  <c:txPr>
    <a:bodyPr/>
    <a:lstStyle/>
    <a:p>
      <a:pPr>
        <a:defRPr sz="1050" b="1">
          <a:solidFill>
            <a:srgbClr val="EFE4D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</a:gra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 flip="none" rotWithShape="1">
        <a:gsLst>
          <a:gs pos="100000">
            <a:schemeClr val="phClr">
              <a:alpha val="0"/>
            </a:schemeClr>
          </a:gs>
          <a:gs pos="50000">
            <a:schemeClr val="phClr"/>
          </a:gs>
        </a:gsLst>
        <a:lin ang="10800000" scaled="1"/>
      </a:gradFill>
      <a:sp3d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jpeg"/><Relationship Id="rId13" Type="http://schemas.openxmlformats.org/officeDocument/2006/relationships/image" Target="../media/image10.jpeg"/><Relationship Id="rId18" Type="http://schemas.openxmlformats.org/officeDocument/2006/relationships/image" Target="../media/image14.gif"/><Relationship Id="rId3" Type="http://schemas.openxmlformats.org/officeDocument/2006/relationships/chart" Target="../charts/chart3.xml"/><Relationship Id="rId7" Type="http://schemas.openxmlformats.org/officeDocument/2006/relationships/image" Target="../media/image4.jpeg"/><Relationship Id="rId12" Type="http://schemas.openxmlformats.org/officeDocument/2006/relationships/image" Target="../media/image9.png"/><Relationship Id="rId17" Type="http://schemas.openxmlformats.org/officeDocument/2006/relationships/chart" Target="../charts/chart4.xml"/><Relationship Id="rId2" Type="http://schemas.openxmlformats.org/officeDocument/2006/relationships/chart" Target="../charts/chart2.xml"/><Relationship Id="rId16" Type="http://schemas.openxmlformats.org/officeDocument/2006/relationships/image" Target="../media/image13.png"/><Relationship Id="rId1" Type="http://schemas.openxmlformats.org/officeDocument/2006/relationships/chart" Target="../charts/chart1.xml"/><Relationship Id="rId6" Type="http://schemas.openxmlformats.org/officeDocument/2006/relationships/image" Target="../media/image3.jpeg"/><Relationship Id="rId11" Type="http://schemas.openxmlformats.org/officeDocument/2006/relationships/image" Target="../media/image8.png"/><Relationship Id="rId5" Type="http://schemas.openxmlformats.org/officeDocument/2006/relationships/image" Target="../media/image2.jpeg"/><Relationship Id="rId15" Type="http://schemas.openxmlformats.org/officeDocument/2006/relationships/image" Target="../media/image12.png"/><Relationship Id="rId10" Type="http://schemas.openxmlformats.org/officeDocument/2006/relationships/image" Target="../media/image7.png"/><Relationship Id="rId19" Type="http://schemas.openxmlformats.org/officeDocument/2006/relationships/image" Target="../media/image15.png"/><Relationship Id="rId4" Type="http://schemas.openxmlformats.org/officeDocument/2006/relationships/image" Target="../media/image1.jpeg"/><Relationship Id="rId9" Type="http://schemas.openxmlformats.org/officeDocument/2006/relationships/image" Target="../media/image6.png"/><Relationship Id="rId1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215515</xdr:colOff>
      <xdr:row>0</xdr:row>
      <xdr:rowOff>114608</xdr:rowOff>
    </xdr:from>
    <xdr:to>
      <xdr:col>26</xdr:col>
      <xdr:colOff>67733</xdr:colOff>
      <xdr:row>4</xdr:row>
      <xdr:rowOff>68888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8434AEFA-E7C1-FFC8-31EB-05CB68FC5131}"/>
            </a:ext>
          </a:extLst>
        </xdr:cNvPr>
        <xdr:cNvSpPr/>
      </xdr:nvSpPr>
      <xdr:spPr>
        <a:xfrm>
          <a:off x="215515" y="114608"/>
          <a:ext cx="15701818" cy="699347"/>
        </a:xfrm>
        <a:prstGeom prst="roundRect">
          <a:avLst/>
        </a:prstGeom>
        <a:solidFill>
          <a:srgbClr val="212330"/>
        </a:solidFill>
        <a:ln>
          <a:solidFill>
            <a:srgbClr val="0B2137"/>
          </a:solidFill>
        </a:ln>
        <a:effectLst>
          <a:glow rad="127000">
            <a:srgbClr val="EFE4D2">
              <a:alpha val="37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N" sz="3200" b="0" i="0" u="none" strike="noStrike" kern="0" cap="none" spc="0" normalizeH="0" baseline="0" noProof="0">
              <a:ln>
                <a:noFill/>
              </a:ln>
              <a:solidFill>
                <a:srgbClr val="EFE4D2"/>
              </a:solidFill>
              <a:effectLst/>
              <a:uLnTx/>
              <a:uFillTx/>
              <a:latin typeface="Broadway" panose="04040905080B02020502" pitchFamily="82" charset="0"/>
              <a:ea typeface="ADLaM Display" panose="020F0502020204030204" pitchFamily="2" charset="0"/>
              <a:cs typeface="ADLaM Display" panose="020F0502020204030204" pitchFamily="2" charset="0"/>
            </a:rPr>
            <a:t>Smart Task Tracker with Automated Emails</a:t>
          </a:r>
          <a:r>
            <a:rPr kumimoji="0" lang="en-IN" sz="3200" b="0" i="0" u="none" strike="noStrike" kern="0" cap="none" spc="0" normalizeH="0" baseline="0" noProof="0">
              <a:ln>
                <a:noFill/>
              </a:ln>
              <a:solidFill>
                <a:srgbClr val="EFE4D2"/>
              </a:solidFill>
              <a:effectLst/>
              <a:uLnTx/>
              <a:uFillTx/>
              <a:latin typeface="Baguet Script" panose="020F0502020204030204" pitchFamily="2" charset="0"/>
              <a:ea typeface="ADLaM Display" panose="020F0502020204030204" pitchFamily="2" charset="0"/>
              <a:cs typeface="ADLaM Display" panose="020F0502020204030204" pitchFamily="2" charset="0"/>
            </a:rPr>
            <a:t> </a:t>
          </a:r>
          <a:r>
            <a:rPr kumimoji="0" lang="en-IN" sz="3200" b="0" i="0" u="none" strike="noStrike" kern="0" cap="none" spc="0" normalizeH="0" baseline="0" noProof="0">
              <a:ln>
                <a:noFill/>
              </a:ln>
              <a:solidFill>
                <a:srgbClr val="EFE4D2"/>
              </a:solidFill>
              <a:effectLst/>
              <a:uLnTx/>
              <a:uFillTx/>
              <a:latin typeface="Algerian" panose="04020705040A02060702" pitchFamily="82" charset="0"/>
              <a:ea typeface="ADLaM Display" panose="020F0502020204030204" pitchFamily="2" charset="0"/>
              <a:cs typeface="ADLaM Display" panose="020F0502020204030204" pitchFamily="2" charset="0"/>
            </a:rPr>
            <a:t>(STT)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IN" sz="2800" b="0" i="0" u="none" strike="noStrike" kern="0" cap="none" spc="0" normalizeH="0" baseline="0" noProof="0">
            <a:ln>
              <a:noFill/>
            </a:ln>
            <a:solidFill>
              <a:srgbClr val="EFE4D2"/>
            </a:solidFill>
            <a:effectLst/>
            <a:uLnTx/>
            <a:uFillTx/>
            <a:latin typeface="ADLaM Display" panose="020F0502020204030204" pitchFamily="2" charset="0"/>
            <a:ea typeface="ADLaM Display" panose="020F0502020204030204" pitchFamily="2" charset="0"/>
            <a:cs typeface="ADLaM Display" panose="020F0502020204030204" pitchFamily="2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N" sz="1200" b="0" i="0" u="none">
            <a:solidFill>
              <a:srgbClr val="EFE4D2"/>
            </a:solidFill>
            <a:effectLst/>
          </a:endParaRPr>
        </a:p>
      </xdr:txBody>
    </xdr:sp>
    <xdr:clientData/>
  </xdr:twoCellAnchor>
  <xdr:twoCellAnchor>
    <xdr:from>
      <xdr:col>20</xdr:col>
      <xdr:colOff>296334</xdr:colOff>
      <xdr:row>5</xdr:row>
      <xdr:rowOff>42333</xdr:rowOff>
    </xdr:from>
    <xdr:to>
      <xdr:col>26</xdr:col>
      <xdr:colOff>77048</xdr:colOff>
      <xdr:row>12</xdr:row>
      <xdr:rowOff>177799</xdr:rowOff>
    </xdr:to>
    <xdr:sp macro="" textlink="'Task Tracker'!J4">
      <xdr:nvSpPr>
        <xdr:cNvPr id="3" name="Rectangle: Rounded Corners 2">
          <a:extLst>
            <a:ext uri="{FF2B5EF4-FFF2-40B4-BE49-F238E27FC236}">
              <a16:creationId xmlns:a16="http://schemas.microsoft.com/office/drawing/2014/main" id="{18EE24D7-EFF2-6E8D-15BE-67F9A3324002}"/>
            </a:ext>
          </a:extLst>
        </xdr:cNvPr>
        <xdr:cNvSpPr/>
      </xdr:nvSpPr>
      <xdr:spPr>
        <a:xfrm>
          <a:off x="12488334" y="973666"/>
          <a:ext cx="3438314" cy="1439333"/>
        </a:xfrm>
        <a:prstGeom prst="roundRect">
          <a:avLst/>
        </a:prstGeom>
        <a:gradFill flip="none" rotWithShape="1">
          <a:gsLst>
            <a:gs pos="100000">
              <a:srgbClr val="864C34"/>
            </a:gs>
            <a:gs pos="30000">
              <a:srgbClr val="212330"/>
            </a:gs>
          </a:gsLst>
          <a:lin ang="2700000" scaled="1"/>
          <a:tileRect/>
        </a:gradFill>
        <a:ln>
          <a:solidFill>
            <a:srgbClr val="954C2E"/>
          </a:solidFill>
        </a:ln>
        <a:effectLst>
          <a:glow rad="101600">
            <a:srgbClr val="954C2E">
              <a:alpha val="40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fld id="{01743475-C7D8-44DB-82FB-271881A00F6F}" type="TxLink">
            <a:rPr lang="en-US" sz="2800" b="0" i="0" u="none" strike="noStrike">
              <a:solidFill>
                <a:srgbClr val="EFE4D2"/>
              </a:solidFill>
              <a:latin typeface="Amasis MT Pro Black" panose="02040A04050005020304" pitchFamily="18" charset="0"/>
            </a:rPr>
            <a:pPr algn="ctr"/>
            <a:t>42%</a:t>
          </a:fld>
          <a:endParaRPr lang="en-US" sz="2800" b="1">
            <a:solidFill>
              <a:srgbClr val="EFE4D2"/>
            </a:solidFill>
            <a:latin typeface="Amasis MT Pro Black" panose="02040A04050005020304" pitchFamily="18" charset="0"/>
          </a:endParaRPr>
        </a:p>
      </xdr:txBody>
    </xdr:sp>
    <xdr:clientData/>
  </xdr:twoCellAnchor>
  <xdr:twoCellAnchor>
    <xdr:from>
      <xdr:col>20</xdr:col>
      <xdr:colOff>304799</xdr:colOff>
      <xdr:row>13</xdr:row>
      <xdr:rowOff>104142</xdr:rowOff>
    </xdr:from>
    <xdr:to>
      <xdr:col>26</xdr:col>
      <xdr:colOff>118532</xdr:colOff>
      <xdr:row>21</xdr:row>
      <xdr:rowOff>67733</xdr:rowOff>
    </xdr:to>
    <xdr:sp macro="" textlink="'Task Tracker'!J2">
      <xdr:nvSpPr>
        <xdr:cNvPr id="4" name="Rectangle: Rounded Corners 3">
          <a:extLst>
            <a:ext uri="{FF2B5EF4-FFF2-40B4-BE49-F238E27FC236}">
              <a16:creationId xmlns:a16="http://schemas.microsoft.com/office/drawing/2014/main" id="{2F638226-72F3-4692-9466-9F76EE07D674}"/>
            </a:ext>
          </a:extLst>
        </xdr:cNvPr>
        <xdr:cNvSpPr/>
      </xdr:nvSpPr>
      <xdr:spPr>
        <a:xfrm>
          <a:off x="12496799" y="2525609"/>
          <a:ext cx="3471333" cy="1453724"/>
        </a:xfrm>
        <a:prstGeom prst="roundRect">
          <a:avLst/>
        </a:prstGeom>
        <a:gradFill flip="none" rotWithShape="1">
          <a:gsLst>
            <a:gs pos="100000">
              <a:srgbClr val="864C34"/>
            </a:gs>
            <a:gs pos="30000">
              <a:srgbClr val="212330"/>
            </a:gs>
          </a:gsLst>
          <a:lin ang="2700000" scaled="1"/>
          <a:tileRect/>
        </a:gradFill>
        <a:ln>
          <a:solidFill>
            <a:srgbClr val="954C2E"/>
          </a:solidFill>
        </a:ln>
        <a:effectLst>
          <a:glow rad="101600">
            <a:srgbClr val="954C2E">
              <a:alpha val="40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fld id="{4A89B3F4-464A-44A6-85C1-E49FE09D2C13}" type="TxLink">
            <a:rPr lang="en-US" sz="2800" b="0" i="0" u="none" strike="noStrike">
              <a:solidFill>
                <a:srgbClr val="EFE4D2"/>
              </a:solidFill>
              <a:latin typeface="Amasis MT Pro Black" panose="02040A04050005020304" pitchFamily="18" charset="0"/>
            </a:rPr>
            <a:pPr algn="ctr"/>
            <a:t>60</a:t>
          </a:fld>
          <a:endParaRPr lang="en-IN" sz="2800" b="1">
            <a:solidFill>
              <a:srgbClr val="EFE4D2"/>
            </a:solidFill>
            <a:latin typeface="Amasis MT Pro Black" panose="02040A04050005020304" pitchFamily="18" charset="0"/>
          </a:endParaRPr>
        </a:p>
      </xdr:txBody>
    </xdr:sp>
    <xdr:clientData/>
  </xdr:twoCellAnchor>
  <xdr:twoCellAnchor>
    <xdr:from>
      <xdr:col>0</xdr:col>
      <xdr:colOff>194733</xdr:colOff>
      <xdr:row>5</xdr:row>
      <xdr:rowOff>92363</xdr:rowOff>
    </xdr:from>
    <xdr:to>
      <xdr:col>8</xdr:col>
      <xdr:colOff>287868</xdr:colOff>
      <xdr:row>20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3FEC264-EB8E-4D8A-98A9-B788595A3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440265</xdr:colOff>
      <xdr:row>5</xdr:row>
      <xdr:rowOff>59267</xdr:rowOff>
    </xdr:from>
    <xdr:to>
      <xdr:col>16</xdr:col>
      <xdr:colOff>321732</xdr:colOff>
      <xdr:row>19</xdr:row>
      <xdr:rowOff>177800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A1970E3-76CB-41C4-A1C2-E56753E67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194733</xdr:colOff>
      <xdr:row>20</xdr:row>
      <xdr:rowOff>153170</xdr:rowOff>
    </xdr:from>
    <xdr:to>
      <xdr:col>8</xdr:col>
      <xdr:colOff>270932</xdr:colOff>
      <xdr:row>35</xdr:row>
      <xdr:rowOff>153169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129CA0B-D3FA-4BF6-B7DD-123B35E232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465662</xdr:colOff>
      <xdr:row>5</xdr:row>
      <xdr:rowOff>8472</xdr:rowOff>
    </xdr:from>
    <xdr:to>
      <xdr:col>20</xdr:col>
      <xdr:colOff>186266</xdr:colOff>
      <xdr:row>35</xdr:row>
      <xdr:rowOff>152405</xdr:rowOff>
    </xdr:to>
    <xdr:sp macro="" textlink="'pivot tables'!#REF!">
      <xdr:nvSpPr>
        <xdr:cNvPr id="14" name="Rectangle: Rounded Corners 13">
          <a:extLst>
            <a:ext uri="{FF2B5EF4-FFF2-40B4-BE49-F238E27FC236}">
              <a16:creationId xmlns:a16="http://schemas.microsoft.com/office/drawing/2014/main" id="{AA3953DA-177F-4A10-8ED3-E75FBA252A73}"/>
            </a:ext>
          </a:extLst>
        </xdr:cNvPr>
        <xdr:cNvSpPr/>
      </xdr:nvSpPr>
      <xdr:spPr>
        <a:xfrm rot="5400000">
          <a:off x="8432797" y="2726270"/>
          <a:ext cx="5731933" cy="2159004"/>
        </a:xfrm>
        <a:prstGeom prst="roundRect">
          <a:avLst/>
        </a:prstGeom>
        <a:gradFill flip="none" rotWithShape="1">
          <a:gsLst>
            <a:gs pos="100000">
              <a:srgbClr val="864C34"/>
            </a:gs>
            <a:gs pos="30000">
              <a:srgbClr val="212330"/>
            </a:gs>
          </a:gsLst>
          <a:lin ang="2700000" scaled="1"/>
          <a:tileRect/>
        </a:gradFill>
        <a:ln>
          <a:solidFill>
            <a:srgbClr val="954C2E"/>
          </a:solidFill>
        </a:ln>
        <a:effectLst>
          <a:glow rad="635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endParaRPr lang="en-IN" sz="2800">
            <a:solidFill>
              <a:srgbClr val="EFE4D2"/>
            </a:solidFill>
            <a:latin typeface="Amasis MT Pro Black" panose="02040A04050005020304" pitchFamily="18" charset="0"/>
          </a:endParaRPr>
        </a:p>
      </xdr:txBody>
    </xdr:sp>
    <xdr:clientData/>
  </xdr:twoCellAnchor>
  <xdr:twoCellAnchor editAs="oneCell">
    <xdr:from>
      <xdr:col>17</xdr:col>
      <xdr:colOff>16933</xdr:colOff>
      <xdr:row>10</xdr:row>
      <xdr:rowOff>110066</xdr:rowOff>
    </xdr:from>
    <xdr:to>
      <xdr:col>18</xdr:col>
      <xdr:colOff>67733</xdr:colOff>
      <xdr:row>14</xdr:row>
      <xdr:rowOff>67734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196F4FA-B498-4425-9222-45B9D9608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0133" y="1972733"/>
          <a:ext cx="660400" cy="702734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25400</xdr:colOff>
      <xdr:row>14</xdr:row>
      <xdr:rowOff>101600</xdr:rowOff>
    </xdr:from>
    <xdr:to>
      <xdr:col>18</xdr:col>
      <xdr:colOff>59267</xdr:colOff>
      <xdr:row>18</xdr:row>
      <xdr:rowOff>16933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782A17-6864-4400-8F2D-389650352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8600" y="2709333"/>
          <a:ext cx="643467" cy="660400"/>
        </a:xfrm>
        <a:prstGeom prst="rect">
          <a:avLst/>
        </a:prstGeom>
      </xdr:spPr>
    </xdr:pic>
    <xdr:clientData/>
  </xdr:twoCellAnchor>
  <xdr:twoCellAnchor editAs="oneCell">
    <xdr:from>
      <xdr:col>17</xdr:col>
      <xdr:colOff>16933</xdr:colOff>
      <xdr:row>18</xdr:row>
      <xdr:rowOff>67733</xdr:rowOff>
    </xdr:from>
    <xdr:to>
      <xdr:col>18</xdr:col>
      <xdr:colOff>67733</xdr:colOff>
      <xdr:row>22</xdr:row>
      <xdr:rowOff>8465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FFBD434-B70E-4522-A61A-9B841B1B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0133" y="3420533"/>
          <a:ext cx="660400" cy="685799"/>
        </a:xfrm>
        <a:prstGeom prst="rect">
          <a:avLst/>
        </a:prstGeom>
      </xdr:spPr>
    </xdr:pic>
    <xdr:clientData/>
  </xdr:twoCellAnchor>
  <xdr:twoCellAnchor editAs="oneCell">
    <xdr:from>
      <xdr:col>17</xdr:col>
      <xdr:colOff>8467</xdr:colOff>
      <xdr:row>22</xdr:row>
      <xdr:rowOff>50799</xdr:rowOff>
    </xdr:from>
    <xdr:to>
      <xdr:col>18</xdr:col>
      <xdr:colOff>59266</xdr:colOff>
      <xdr:row>26</xdr:row>
      <xdr:rowOff>25400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19734C0-B093-47E8-B03C-CFC1251FE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1667" y="4148666"/>
          <a:ext cx="660399" cy="71966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26</xdr:row>
      <xdr:rowOff>76201</xdr:rowOff>
    </xdr:from>
    <xdr:to>
      <xdr:col>18</xdr:col>
      <xdr:colOff>67734</xdr:colOff>
      <xdr:row>30</xdr:row>
      <xdr:rowOff>76199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154AF9C-3BBD-4E0A-9620-B24CF4239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4919134"/>
          <a:ext cx="677334" cy="745065"/>
        </a:xfrm>
        <a:prstGeom prst="rect">
          <a:avLst/>
        </a:prstGeom>
      </xdr:spPr>
    </xdr:pic>
    <xdr:clientData/>
  </xdr:twoCellAnchor>
  <xdr:twoCellAnchor>
    <xdr:from>
      <xdr:col>18</xdr:col>
      <xdr:colOff>143930</xdr:colOff>
      <xdr:row>10</xdr:row>
      <xdr:rowOff>127000</xdr:rowOff>
    </xdr:from>
    <xdr:to>
      <xdr:col>20</xdr:col>
      <xdr:colOff>93134</xdr:colOff>
      <xdr:row>14</xdr:row>
      <xdr:rowOff>25401</xdr:rowOff>
    </xdr:to>
    <xdr:sp macro="" textlink="'pivot tables'!H5">
      <xdr:nvSpPr>
        <xdr:cNvPr id="6" name="Rectangle: Rounded Corners 5">
          <a:extLst>
            <a:ext uri="{FF2B5EF4-FFF2-40B4-BE49-F238E27FC236}">
              <a16:creationId xmlns:a16="http://schemas.microsoft.com/office/drawing/2014/main" id="{35DABE49-093F-475A-BF94-39CE086BC952}"/>
            </a:ext>
          </a:extLst>
        </xdr:cNvPr>
        <xdr:cNvSpPr/>
      </xdr:nvSpPr>
      <xdr:spPr>
        <a:xfrm>
          <a:off x="11116730" y="1989667"/>
          <a:ext cx="1168404" cy="643467"/>
        </a:xfrm>
        <a:prstGeom prst="roundRect">
          <a:avLst/>
        </a:prstGeom>
        <a:gradFill flip="none" rotWithShape="1">
          <a:gsLst>
            <a:gs pos="100000">
              <a:srgbClr val="864C34"/>
            </a:gs>
            <a:gs pos="30000">
              <a:srgbClr val="212330"/>
            </a:gs>
          </a:gsLst>
          <a:lin ang="2700000" scaled="1"/>
          <a:tileRect/>
        </a:gradFill>
        <a:ln>
          <a:solidFill>
            <a:srgbClr val="954C2E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 b="1">
              <a:solidFill>
                <a:srgbClr val="EFE4D2"/>
              </a:solidFill>
              <a:latin typeface="Amasis MT Pro Black" panose="02040A04050005020304" pitchFamily="18" charset="0"/>
            </a:rPr>
            <a:t>Nivedita</a:t>
          </a:r>
        </a:p>
        <a:p>
          <a:pPr algn="ctr"/>
          <a:r>
            <a:rPr lang="en-IN" sz="1100" b="1">
              <a:solidFill>
                <a:srgbClr val="EFE4D2"/>
              </a:solidFill>
              <a:latin typeface="Amasis MT Pro Black" panose="02040A04050005020304" pitchFamily="18" charset="0"/>
            </a:rPr>
            <a:t>23A91A1205</a:t>
          </a:r>
          <a:endParaRPr lang="en-IN" sz="1050" b="1">
            <a:solidFill>
              <a:srgbClr val="EFE4D2"/>
            </a:solidFill>
            <a:latin typeface="Amasis MT Pro Black" panose="02040A04050005020304" pitchFamily="18" charset="0"/>
          </a:endParaRPr>
        </a:p>
      </xdr:txBody>
    </xdr:sp>
    <xdr:clientData/>
  </xdr:twoCellAnchor>
  <xdr:twoCellAnchor>
    <xdr:from>
      <xdr:col>18</xdr:col>
      <xdr:colOff>135463</xdr:colOff>
      <xdr:row>14</xdr:row>
      <xdr:rowOff>93134</xdr:rowOff>
    </xdr:from>
    <xdr:to>
      <xdr:col>20</xdr:col>
      <xdr:colOff>110067</xdr:colOff>
      <xdr:row>18</xdr:row>
      <xdr:rowOff>16933</xdr:rowOff>
    </xdr:to>
    <xdr:sp macro="" textlink="'pivot tables'!H5">
      <xdr:nvSpPr>
        <xdr:cNvPr id="7" name="Rectangle: Rounded Corners 6">
          <a:extLst>
            <a:ext uri="{FF2B5EF4-FFF2-40B4-BE49-F238E27FC236}">
              <a16:creationId xmlns:a16="http://schemas.microsoft.com/office/drawing/2014/main" id="{0C8637C2-7DEC-4628-84FF-09CAD30C47B0}"/>
            </a:ext>
          </a:extLst>
        </xdr:cNvPr>
        <xdr:cNvSpPr/>
      </xdr:nvSpPr>
      <xdr:spPr>
        <a:xfrm>
          <a:off x="11108263" y="2700867"/>
          <a:ext cx="1193804" cy="668866"/>
        </a:xfrm>
        <a:prstGeom prst="roundRect">
          <a:avLst/>
        </a:prstGeom>
        <a:gradFill flip="none" rotWithShape="1">
          <a:gsLst>
            <a:gs pos="100000">
              <a:srgbClr val="864C34"/>
            </a:gs>
            <a:gs pos="30000">
              <a:srgbClr val="212330"/>
            </a:gs>
          </a:gsLst>
          <a:lin ang="2700000" scaled="1"/>
          <a:tileRect/>
        </a:gradFill>
        <a:ln>
          <a:solidFill>
            <a:srgbClr val="954C2E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 b="1">
              <a:solidFill>
                <a:srgbClr val="EFE4D2"/>
              </a:solidFill>
              <a:latin typeface="Amasis MT Pro Black" panose="02040A04050005020304" pitchFamily="18" charset="0"/>
            </a:rPr>
            <a:t>Sobha</a:t>
          </a:r>
          <a:r>
            <a:rPr lang="en-IN" sz="1100" b="1" baseline="0">
              <a:solidFill>
                <a:srgbClr val="EFE4D2"/>
              </a:solidFill>
              <a:latin typeface="Amasis MT Pro Black" panose="02040A04050005020304" pitchFamily="18" charset="0"/>
            </a:rPr>
            <a:t> Sri</a:t>
          </a:r>
        </a:p>
        <a:p>
          <a:pPr algn="ctr"/>
          <a:r>
            <a:rPr lang="en-IN" sz="1050" b="1" baseline="0">
              <a:solidFill>
                <a:srgbClr val="EFE4D2"/>
              </a:solidFill>
              <a:latin typeface="Amasis MT Pro Black" panose="02040A04050005020304" pitchFamily="18" charset="0"/>
            </a:rPr>
            <a:t>23MH1A4235</a:t>
          </a:r>
          <a:endParaRPr lang="en-IN" sz="1050" b="1">
            <a:solidFill>
              <a:srgbClr val="EFE4D2"/>
            </a:solidFill>
            <a:latin typeface="Amasis MT Pro Black" panose="02040A04050005020304" pitchFamily="18" charset="0"/>
          </a:endParaRPr>
        </a:p>
      </xdr:txBody>
    </xdr:sp>
    <xdr:clientData/>
  </xdr:twoCellAnchor>
  <xdr:twoCellAnchor>
    <xdr:from>
      <xdr:col>18</xdr:col>
      <xdr:colOff>143930</xdr:colOff>
      <xdr:row>18</xdr:row>
      <xdr:rowOff>76200</xdr:rowOff>
    </xdr:from>
    <xdr:to>
      <xdr:col>20</xdr:col>
      <xdr:colOff>93134</xdr:colOff>
      <xdr:row>21</xdr:row>
      <xdr:rowOff>177800</xdr:rowOff>
    </xdr:to>
    <xdr:sp macro="" textlink="'pivot tables'!H5">
      <xdr:nvSpPr>
        <xdr:cNvPr id="8" name="Rectangle: Rounded Corners 7">
          <a:extLst>
            <a:ext uri="{FF2B5EF4-FFF2-40B4-BE49-F238E27FC236}">
              <a16:creationId xmlns:a16="http://schemas.microsoft.com/office/drawing/2014/main" id="{66359C0D-C278-4059-AC46-8820A765FA89}"/>
            </a:ext>
          </a:extLst>
        </xdr:cNvPr>
        <xdr:cNvSpPr/>
      </xdr:nvSpPr>
      <xdr:spPr>
        <a:xfrm>
          <a:off x="11116730" y="3429000"/>
          <a:ext cx="1168404" cy="660400"/>
        </a:xfrm>
        <a:prstGeom prst="roundRect">
          <a:avLst/>
        </a:prstGeom>
        <a:gradFill flip="none" rotWithShape="1">
          <a:gsLst>
            <a:gs pos="100000">
              <a:srgbClr val="864C34"/>
            </a:gs>
            <a:gs pos="30000">
              <a:srgbClr val="212330"/>
            </a:gs>
          </a:gsLst>
          <a:lin ang="2700000" scaled="1"/>
          <a:tileRect/>
        </a:gradFill>
        <a:ln>
          <a:solidFill>
            <a:srgbClr val="954C2E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 b="1">
              <a:solidFill>
                <a:srgbClr val="EFE4D2"/>
              </a:solidFill>
              <a:latin typeface="Amasis MT Pro Black" panose="02040A04050005020304" pitchFamily="18" charset="0"/>
            </a:rPr>
            <a:t>Sowjanya</a:t>
          </a:r>
        </a:p>
        <a:p>
          <a:pPr algn="ctr"/>
          <a:r>
            <a:rPr lang="en-IN" sz="1100" b="1">
              <a:solidFill>
                <a:srgbClr val="EFE4D2"/>
              </a:solidFill>
              <a:latin typeface="Amasis MT Pro Black" panose="02040A04050005020304" pitchFamily="18" charset="0"/>
            </a:rPr>
            <a:t>23A91A1293</a:t>
          </a:r>
        </a:p>
      </xdr:txBody>
    </xdr:sp>
    <xdr:clientData/>
  </xdr:twoCellAnchor>
  <xdr:twoCellAnchor>
    <xdr:from>
      <xdr:col>18</xdr:col>
      <xdr:colOff>135464</xdr:colOff>
      <xdr:row>22</xdr:row>
      <xdr:rowOff>42334</xdr:rowOff>
    </xdr:from>
    <xdr:to>
      <xdr:col>20</xdr:col>
      <xdr:colOff>84668</xdr:colOff>
      <xdr:row>26</xdr:row>
      <xdr:rowOff>8467</xdr:rowOff>
    </xdr:to>
    <xdr:sp macro="" textlink="'pivot tables'!H5">
      <xdr:nvSpPr>
        <xdr:cNvPr id="10" name="Rectangle: Rounded Corners 9">
          <a:extLst>
            <a:ext uri="{FF2B5EF4-FFF2-40B4-BE49-F238E27FC236}">
              <a16:creationId xmlns:a16="http://schemas.microsoft.com/office/drawing/2014/main" id="{8F862728-9577-4F63-9570-428D6243800A}"/>
            </a:ext>
          </a:extLst>
        </xdr:cNvPr>
        <xdr:cNvSpPr/>
      </xdr:nvSpPr>
      <xdr:spPr>
        <a:xfrm>
          <a:off x="11108264" y="4140201"/>
          <a:ext cx="1168404" cy="711199"/>
        </a:xfrm>
        <a:prstGeom prst="roundRect">
          <a:avLst/>
        </a:prstGeom>
        <a:gradFill flip="none" rotWithShape="1">
          <a:gsLst>
            <a:gs pos="100000">
              <a:srgbClr val="864C34"/>
            </a:gs>
            <a:gs pos="30000">
              <a:srgbClr val="212330"/>
            </a:gs>
          </a:gsLst>
          <a:lin ang="2700000" scaled="1"/>
          <a:tileRect/>
        </a:gradFill>
        <a:ln>
          <a:solidFill>
            <a:srgbClr val="954C2E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 b="1">
              <a:solidFill>
                <a:srgbClr val="EFE4D2"/>
              </a:solidFill>
              <a:latin typeface="Amasis MT Pro Black" panose="02040A04050005020304" pitchFamily="18" charset="0"/>
            </a:rPr>
            <a:t>Tejaswi</a:t>
          </a:r>
        </a:p>
        <a:p>
          <a:pPr algn="ctr"/>
          <a:r>
            <a:rPr lang="en-IN" sz="1100" b="1">
              <a:solidFill>
                <a:srgbClr val="EFE4D2"/>
              </a:solidFill>
              <a:latin typeface="Amasis MT Pro Black" panose="02040A04050005020304" pitchFamily="18" charset="0"/>
            </a:rPr>
            <a:t>24A95A6109</a:t>
          </a:r>
        </a:p>
      </xdr:txBody>
    </xdr:sp>
    <xdr:clientData/>
  </xdr:twoCellAnchor>
  <xdr:twoCellAnchor editAs="oneCell">
    <xdr:from>
      <xdr:col>20</xdr:col>
      <xdr:colOff>330202</xdr:colOff>
      <xdr:row>6</xdr:row>
      <xdr:rowOff>135464</xdr:rowOff>
    </xdr:from>
    <xdr:to>
      <xdr:col>22</xdr:col>
      <xdr:colOff>76200</xdr:colOff>
      <xdr:row>12</xdr:row>
      <xdr:rowOff>59266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9E4B722-3269-A509-C5DA-4D13695DE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22202" y="1253064"/>
          <a:ext cx="965198" cy="1041402"/>
        </a:xfrm>
        <a:prstGeom prst="rect">
          <a:avLst/>
        </a:prstGeom>
      </xdr:spPr>
    </xdr:pic>
    <xdr:clientData/>
  </xdr:twoCellAnchor>
  <xdr:twoCellAnchor editAs="oneCell">
    <xdr:from>
      <xdr:col>20</xdr:col>
      <xdr:colOff>448734</xdr:colOff>
      <xdr:row>14</xdr:row>
      <xdr:rowOff>169330</xdr:rowOff>
    </xdr:from>
    <xdr:to>
      <xdr:col>22</xdr:col>
      <xdr:colOff>160868</xdr:colOff>
      <xdr:row>20</xdr:row>
      <xdr:rowOff>84663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61D7A72-D809-BCBC-9052-5525E3CEB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0734" y="2777063"/>
          <a:ext cx="931334" cy="1032933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118536</xdr:colOff>
      <xdr:row>0</xdr:row>
      <xdr:rowOff>101601</xdr:rowOff>
    </xdr:from>
    <xdr:to>
      <xdr:col>4</xdr:col>
      <xdr:colOff>143936</xdr:colOff>
      <xdr:row>3</xdr:row>
      <xdr:rowOff>177801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FDAA037F-790B-54AD-733B-A777AB1E6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6" y="101601"/>
          <a:ext cx="635000" cy="635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173183</xdr:colOff>
      <xdr:row>0</xdr:row>
      <xdr:rowOff>93134</xdr:rowOff>
    </xdr:from>
    <xdr:to>
      <xdr:col>23</xdr:col>
      <xdr:colOff>198583</xdr:colOff>
      <xdr:row>3</xdr:row>
      <xdr:rowOff>169334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C05B553-23B0-4346-BD27-365E82867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4383" y="93134"/>
          <a:ext cx="635000" cy="635000"/>
        </a:xfrm>
        <a:prstGeom prst="rect">
          <a:avLst/>
        </a:prstGeom>
      </xdr:spPr>
    </xdr:pic>
    <xdr:clientData/>
  </xdr:twoCellAnchor>
  <xdr:twoCellAnchor>
    <xdr:from>
      <xdr:col>17</xdr:col>
      <xdr:colOff>8467</xdr:colOff>
      <xdr:row>5</xdr:row>
      <xdr:rowOff>118535</xdr:rowOff>
    </xdr:from>
    <xdr:to>
      <xdr:col>20</xdr:col>
      <xdr:colOff>76200</xdr:colOff>
      <xdr:row>10</xdr:row>
      <xdr:rowOff>33867</xdr:rowOff>
    </xdr:to>
    <xdr:sp macro="" textlink="'pivot tables'!#REF!">
      <xdr:nvSpPr>
        <xdr:cNvPr id="69" name="Rectangle: Rounded Corners 68">
          <a:extLst>
            <a:ext uri="{FF2B5EF4-FFF2-40B4-BE49-F238E27FC236}">
              <a16:creationId xmlns:a16="http://schemas.microsoft.com/office/drawing/2014/main" id="{2D29274B-855C-4D9A-A47C-90E65CDBB6C4}"/>
            </a:ext>
          </a:extLst>
        </xdr:cNvPr>
        <xdr:cNvSpPr/>
      </xdr:nvSpPr>
      <xdr:spPr>
        <a:xfrm>
          <a:off x="10371667" y="1049868"/>
          <a:ext cx="1896533" cy="846666"/>
        </a:xfrm>
        <a:prstGeom prst="roundRect">
          <a:avLst/>
        </a:prstGeom>
        <a:gradFill flip="none" rotWithShape="1">
          <a:gsLst>
            <a:gs pos="100000">
              <a:srgbClr val="864C34"/>
            </a:gs>
            <a:gs pos="30000">
              <a:srgbClr val="212330"/>
            </a:gs>
          </a:gsLst>
          <a:lin ang="2700000" scaled="1"/>
          <a:tileRect/>
        </a:gradFill>
        <a:ln>
          <a:solidFill>
            <a:srgbClr val="EFE4D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IN" sz="2200" b="0">
              <a:solidFill>
                <a:srgbClr val="EFE4D2"/>
              </a:solidFill>
              <a:latin typeface="Alasassy Caps" panose="020F0502020204030204" pitchFamily="2" charset="0"/>
            </a:rPr>
            <a:t>   Team</a:t>
          </a:r>
          <a:r>
            <a:rPr lang="en-IN" sz="2200" b="0" baseline="0">
              <a:solidFill>
                <a:srgbClr val="EFE4D2"/>
              </a:solidFill>
              <a:latin typeface="Alasassy Caps" panose="020F0502020204030204" pitchFamily="2" charset="0"/>
            </a:rPr>
            <a:t> members</a:t>
          </a:r>
          <a:endParaRPr lang="en-IN" sz="2200" b="0">
            <a:solidFill>
              <a:srgbClr val="EFE4D2"/>
            </a:solidFill>
            <a:latin typeface="Alasassy Caps" panose="020F0502020204030204" pitchFamily="2" charset="0"/>
          </a:endParaRPr>
        </a:p>
      </xdr:txBody>
    </xdr:sp>
    <xdr:clientData/>
  </xdr:twoCellAnchor>
  <xdr:twoCellAnchor editAs="oneCell">
    <xdr:from>
      <xdr:col>17</xdr:col>
      <xdr:colOff>101596</xdr:colOff>
      <xdr:row>7</xdr:row>
      <xdr:rowOff>67731</xdr:rowOff>
    </xdr:from>
    <xdr:to>
      <xdr:col>17</xdr:col>
      <xdr:colOff>440266</xdr:colOff>
      <xdr:row>10</xdr:row>
      <xdr:rowOff>81562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7DEE1E0-11A0-4EA3-AA72-FD99AC14A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64796" y="1371598"/>
          <a:ext cx="338670" cy="572631"/>
        </a:xfrm>
        <a:prstGeom prst="rect">
          <a:avLst/>
        </a:prstGeom>
      </xdr:spPr>
    </xdr:pic>
    <xdr:clientData/>
  </xdr:twoCellAnchor>
  <xdr:twoCellAnchor editAs="oneCell">
    <xdr:from>
      <xdr:col>17</xdr:col>
      <xdr:colOff>8467</xdr:colOff>
      <xdr:row>30</xdr:row>
      <xdr:rowOff>129821</xdr:rowOff>
    </xdr:from>
    <xdr:to>
      <xdr:col>18</xdr:col>
      <xdr:colOff>67733</xdr:colOff>
      <xdr:row>34</xdr:row>
      <xdr:rowOff>177800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29F1639-1C69-0ADA-1E0E-69B573AC2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1667" y="5717821"/>
          <a:ext cx="668866" cy="793046"/>
        </a:xfrm>
        <a:prstGeom prst="rect">
          <a:avLst/>
        </a:prstGeom>
      </xdr:spPr>
    </xdr:pic>
    <xdr:clientData/>
  </xdr:twoCellAnchor>
  <xdr:twoCellAnchor>
    <xdr:from>
      <xdr:col>18</xdr:col>
      <xdr:colOff>135468</xdr:colOff>
      <xdr:row>30</xdr:row>
      <xdr:rowOff>143933</xdr:rowOff>
    </xdr:from>
    <xdr:to>
      <xdr:col>20</xdr:col>
      <xdr:colOff>93134</xdr:colOff>
      <xdr:row>34</xdr:row>
      <xdr:rowOff>152399</xdr:rowOff>
    </xdr:to>
    <xdr:sp macro="" textlink="'pivot tables'!H5">
      <xdr:nvSpPr>
        <xdr:cNvPr id="20" name="Rectangle: Rounded Corners 19">
          <a:extLst>
            <a:ext uri="{FF2B5EF4-FFF2-40B4-BE49-F238E27FC236}">
              <a16:creationId xmlns:a16="http://schemas.microsoft.com/office/drawing/2014/main" id="{684DB25F-F8D6-4F0F-8664-E0983170447B}"/>
            </a:ext>
          </a:extLst>
        </xdr:cNvPr>
        <xdr:cNvSpPr/>
      </xdr:nvSpPr>
      <xdr:spPr>
        <a:xfrm>
          <a:off x="11108268" y="5731933"/>
          <a:ext cx="1176866" cy="753533"/>
        </a:xfrm>
        <a:prstGeom prst="roundRect">
          <a:avLst/>
        </a:prstGeom>
        <a:gradFill flip="none" rotWithShape="1">
          <a:gsLst>
            <a:gs pos="100000">
              <a:srgbClr val="864C34"/>
            </a:gs>
            <a:gs pos="30000">
              <a:srgbClr val="212330"/>
            </a:gs>
          </a:gsLst>
          <a:lin ang="2700000" scaled="1"/>
          <a:tileRect/>
        </a:gradFill>
        <a:ln>
          <a:solidFill>
            <a:srgbClr val="954C2E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050" b="1">
              <a:solidFill>
                <a:srgbClr val="EFE4D2"/>
              </a:solidFill>
              <a:latin typeface="Amasis MT Pro Black" panose="02040A04050005020304" pitchFamily="18" charset="0"/>
            </a:rPr>
            <a:t>Hanisha</a:t>
          </a:r>
        </a:p>
        <a:p>
          <a:pPr algn="ctr"/>
          <a:r>
            <a:rPr lang="en-IN" sz="1050" b="1">
              <a:solidFill>
                <a:srgbClr val="EFE4D2"/>
              </a:solidFill>
              <a:latin typeface="Amasis MT Pro Black" panose="02040A04050005020304" pitchFamily="18" charset="0"/>
            </a:rPr>
            <a:t>23MH1A4432</a:t>
          </a:r>
        </a:p>
      </xdr:txBody>
    </xdr:sp>
    <xdr:clientData/>
  </xdr:twoCellAnchor>
  <xdr:twoCellAnchor>
    <xdr:from>
      <xdr:col>20</xdr:col>
      <xdr:colOff>296333</xdr:colOff>
      <xdr:row>22</xdr:row>
      <xdr:rowOff>59268</xdr:rowOff>
    </xdr:from>
    <xdr:to>
      <xdr:col>26</xdr:col>
      <xdr:colOff>84665</xdr:colOff>
      <xdr:row>29</xdr:row>
      <xdr:rowOff>101600</xdr:rowOff>
    </xdr:to>
    <xdr:sp macro="" textlink="'Task Tracker'!J3">
      <xdr:nvSpPr>
        <xdr:cNvPr id="26" name="Rectangle: Rounded Corners 25">
          <a:extLst>
            <a:ext uri="{FF2B5EF4-FFF2-40B4-BE49-F238E27FC236}">
              <a16:creationId xmlns:a16="http://schemas.microsoft.com/office/drawing/2014/main" id="{1F927384-65CC-4E45-A3BB-8776CCA70BA1}"/>
            </a:ext>
          </a:extLst>
        </xdr:cNvPr>
        <xdr:cNvSpPr/>
      </xdr:nvSpPr>
      <xdr:spPr>
        <a:xfrm>
          <a:off x="12488333" y="4157135"/>
          <a:ext cx="3445932" cy="1346198"/>
        </a:xfrm>
        <a:prstGeom prst="roundRect">
          <a:avLst/>
        </a:prstGeom>
        <a:gradFill flip="none" rotWithShape="1">
          <a:gsLst>
            <a:gs pos="100000">
              <a:srgbClr val="864C34"/>
            </a:gs>
            <a:gs pos="30000">
              <a:srgbClr val="212330"/>
            </a:gs>
          </a:gsLst>
          <a:lin ang="2700000" scaled="1"/>
          <a:tileRect/>
        </a:gradFill>
        <a:ln>
          <a:solidFill>
            <a:srgbClr val="954C2E"/>
          </a:solidFill>
        </a:ln>
        <a:effectLst>
          <a:glow rad="101600">
            <a:srgbClr val="954C2E">
              <a:alpha val="40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fld id="{0BEFE98C-DC36-4CF6-99AC-4176A8AE370E}" type="TxLink">
            <a:rPr lang="en-US" sz="2800" b="0" i="0" u="none" strike="noStrike">
              <a:solidFill>
                <a:srgbClr val="EFE4D2"/>
              </a:solidFill>
              <a:latin typeface="Amasis MT Pro Black" panose="02040A04050005020304" pitchFamily="18" charset="0"/>
            </a:rPr>
            <a:pPr algn="ctr"/>
            <a:t>25</a:t>
          </a:fld>
          <a:endParaRPr lang="en-US" sz="2800" b="0" i="0" u="none" strike="noStrike">
            <a:solidFill>
              <a:srgbClr val="EFE4D2"/>
            </a:solidFill>
            <a:latin typeface="Amasis MT Pro Black" panose="02040A04050005020304" pitchFamily="18" charset="0"/>
          </a:endParaRPr>
        </a:p>
      </xdr:txBody>
    </xdr:sp>
    <xdr:clientData/>
  </xdr:twoCellAnchor>
  <xdr:twoCellAnchor editAs="oneCell">
    <xdr:from>
      <xdr:col>21</xdr:col>
      <xdr:colOff>575731</xdr:colOff>
      <xdr:row>22</xdr:row>
      <xdr:rowOff>101601</xdr:rowOff>
    </xdr:from>
    <xdr:to>
      <xdr:col>25</xdr:col>
      <xdr:colOff>575733</xdr:colOff>
      <xdr:row>28</xdr:row>
      <xdr:rowOff>16934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A00AAF8-BF26-8F54-F8BB-966AF9964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377331" y="4199468"/>
          <a:ext cx="2438402" cy="1032933"/>
        </a:xfrm>
        <a:prstGeom prst="rect">
          <a:avLst/>
        </a:prstGeom>
      </xdr:spPr>
    </xdr:pic>
    <xdr:clientData/>
  </xdr:twoCellAnchor>
  <xdr:twoCellAnchor editAs="oneCell">
    <xdr:from>
      <xdr:col>22</xdr:col>
      <xdr:colOff>42334</xdr:colOff>
      <xdr:row>13</xdr:row>
      <xdr:rowOff>169333</xdr:rowOff>
    </xdr:from>
    <xdr:to>
      <xdr:col>26</xdr:col>
      <xdr:colOff>76199</xdr:colOff>
      <xdr:row>20</xdr:row>
      <xdr:rowOff>8467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C3D6DC1-06AB-C719-F5C4-7B772232D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453534" y="2590800"/>
          <a:ext cx="2472265" cy="1143000"/>
        </a:xfrm>
        <a:prstGeom prst="rect">
          <a:avLst/>
        </a:prstGeom>
      </xdr:spPr>
    </xdr:pic>
    <xdr:clientData/>
  </xdr:twoCellAnchor>
  <xdr:twoCellAnchor editAs="oneCell">
    <xdr:from>
      <xdr:col>21</xdr:col>
      <xdr:colOff>321733</xdr:colOff>
      <xdr:row>5</xdr:row>
      <xdr:rowOff>160863</xdr:rowOff>
    </xdr:from>
    <xdr:to>
      <xdr:col>26</xdr:col>
      <xdr:colOff>150282</xdr:colOff>
      <xdr:row>10</xdr:row>
      <xdr:rowOff>160866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446AFB1-9AE4-68F9-0C45-331DDDA50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123333" y="1092196"/>
          <a:ext cx="2876549" cy="931337"/>
        </a:xfrm>
        <a:prstGeom prst="rect">
          <a:avLst/>
        </a:prstGeom>
      </xdr:spPr>
    </xdr:pic>
    <xdr:clientData/>
  </xdr:twoCellAnchor>
  <xdr:twoCellAnchor>
    <xdr:from>
      <xdr:col>18</xdr:col>
      <xdr:colOff>143930</xdr:colOff>
      <xdr:row>26</xdr:row>
      <xdr:rowOff>110067</xdr:rowOff>
    </xdr:from>
    <xdr:to>
      <xdr:col>20</xdr:col>
      <xdr:colOff>93134</xdr:colOff>
      <xdr:row>30</xdr:row>
      <xdr:rowOff>76199</xdr:rowOff>
    </xdr:to>
    <xdr:sp macro="" textlink="'pivot tables'!H5">
      <xdr:nvSpPr>
        <xdr:cNvPr id="5" name="Rectangle: Rounded Corners 4">
          <a:extLst>
            <a:ext uri="{FF2B5EF4-FFF2-40B4-BE49-F238E27FC236}">
              <a16:creationId xmlns:a16="http://schemas.microsoft.com/office/drawing/2014/main" id="{38F53330-C9AF-4631-84A1-09E70629BEB4}"/>
            </a:ext>
          </a:extLst>
        </xdr:cNvPr>
        <xdr:cNvSpPr/>
      </xdr:nvSpPr>
      <xdr:spPr>
        <a:xfrm>
          <a:off x="11116730" y="4953000"/>
          <a:ext cx="1168404" cy="711199"/>
        </a:xfrm>
        <a:prstGeom prst="roundRect">
          <a:avLst/>
        </a:prstGeom>
        <a:gradFill flip="none" rotWithShape="1">
          <a:gsLst>
            <a:gs pos="100000">
              <a:srgbClr val="864C34"/>
            </a:gs>
            <a:gs pos="30000">
              <a:srgbClr val="212330"/>
            </a:gs>
          </a:gsLst>
          <a:lin ang="2700000" scaled="1"/>
          <a:tileRect/>
        </a:gradFill>
        <a:ln>
          <a:solidFill>
            <a:srgbClr val="954C2E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050" b="1" baseline="0">
              <a:solidFill>
                <a:srgbClr val="EFE4D2"/>
              </a:solidFill>
              <a:latin typeface="Amasis MT Pro Black" panose="02040A04050005020304" pitchFamily="18" charset="0"/>
            </a:rPr>
            <a:t>Vamsitha</a:t>
          </a:r>
        </a:p>
        <a:p>
          <a:pPr algn="ctr"/>
          <a:r>
            <a:rPr lang="en-IN" sz="1050" b="1" baseline="0">
              <a:solidFill>
                <a:srgbClr val="EFE4D2"/>
              </a:solidFill>
              <a:latin typeface="Amasis MT Pro Black" panose="02040A04050005020304" pitchFamily="18" charset="0"/>
            </a:rPr>
            <a:t>23P31A0509</a:t>
          </a:r>
        </a:p>
      </xdr:txBody>
    </xdr:sp>
    <xdr:clientData/>
  </xdr:twoCellAnchor>
  <xdr:twoCellAnchor>
    <xdr:from>
      <xdr:col>8</xdr:col>
      <xdr:colOff>440267</xdr:colOff>
      <xdr:row>20</xdr:row>
      <xdr:rowOff>152400</xdr:rowOff>
    </xdr:from>
    <xdr:to>
      <xdr:col>16</xdr:col>
      <xdr:colOff>347133</xdr:colOff>
      <xdr:row>35</xdr:row>
      <xdr:rowOff>177800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5CACA79-B2DB-4193-97E4-E55DB59BC1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20</xdr:col>
      <xdr:colOff>296332</xdr:colOff>
      <xdr:row>30</xdr:row>
      <xdr:rowOff>33866</xdr:rowOff>
    </xdr:from>
    <xdr:to>
      <xdr:col>26</xdr:col>
      <xdr:colOff>110065</xdr:colOff>
      <xdr:row>35</xdr:row>
      <xdr:rowOff>143934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E5B0C982-AC33-4621-AB2C-CA3EFB169490}"/>
            </a:ext>
          </a:extLst>
        </xdr:cNvPr>
        <xdr:cNvSpPr/>
      </xdr:nvSpPr>
      <xdr:spPr>
        <a:xfrm>
          <a:off x="12488332" y="5621866"/>
          <a:ext cx="3471333" cy="1041401"/>
        </a:xfrm>
        <a:prstGeom prst="roundRect">
          <a:avLst/>
        </a:prstGeom>
        <a:gradFill flip="none" rotWithShape="1">
          <a:gsLst>
            <a:gs pos="100000">
              <a:srgbClr val="864C34"/>
            </a:gs>
            <a:gs pos="30000">
              <a:srgbClr val="212330"/>
            </a:gs>
          </a:gsLst>
          <a:lin ang="2700000" scaled="1"/>
          <a:tileRect/>
        </a:gradFill>
        <a:ln>
          <a:solidFill>
            <a:srgbClr val="954C2E"/>
          </a:solidFill>
        </a:ln>
        <a:effectLst>
          <a:glow rad="101600">
            <a:srgbClr val="954C2E">
              <a:alpha val="40000"/>
            </a:srgbClr>
          </a:glow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 b="1" i="0" u="none" strike="noStrike">
              <a:solidFill>
                <a:srgbClr val="EFE4D2"/>
              </a:solidFill>
              <a:latin typeface="Alasassy Caps" pitchFamily="2" charset="0"/>
            </a:rPr>
            <a:t>"At a Glance: Your Team’s </a:t>
          </a:r>
        </a:p>
        <a:p>
          <a:pPr algn="l"/>
          <a:r>
            <a:rPr lang="en-IN" sz="1800" b="1" i="0" u="none" strike="noStrike">
              <a:solidFill>
                <a:srgbClr val="EFE4D2"/>
              </a:solidFill>
              <a:latin typeface="Alasassy Caps" pitchFamily="2" charset="0"/>
            </a:rPr>
            <a:t>Progress,</a:t>
          </a:r>
          <a:r>
            <a:rPr lang="en-IN" sz="1800" b="1" i="0" u="none" strike="noStrike" baseline="0">
              <a:solidFill>
                <a:srgbClr val="EFE4D2"/>
              </a:solidFill>
              <a:latin typeface="Alasassy Caps" pitchFamily="2" charset="0"/>
            </a:rPr>
            <a:t> </a:t>
          </a:r>
          <a:r>
            <a:rPr lang="en-IN" sz="1800" b="1" i="0" u="none" strike="noStrike">
              <a:solidFill>
                <a:srgbClr val="EFE4D2"/>
              </a:solidFill>
              <a:latin typeface="Alasassy Caps" pitchFamily="2" charset="0"/>
            </a:rPr>
            <a:t>Power</a:t>
          </a:r>
          <a:r>
            <a:rPr lang="en-IN" sz="1800" b="1" i="0" u="none" strike="noStrike" baseline="0">
              <a:solidFill>
                <a:srgbClr val="EFE4D2"/>
              </a:solidFill>
              <a:latin typeface="Alasassy Caps" pitchFamily="2" charset="0"/>
            </a:rPr>
            <a:t> and </a:t>
          </a:r>
        </a:p>
        <a:p>
          <a:pPr algn="l"/>
          <a:r>
            <a:rPr lang="en-IN" sz="1800" b="1" i="0" u="none" strike="noStrike" baseline="0">
              <a:solidFill>
                <a:srgbClr val="EFE4D2"/>
              </a:solidFill>
              <a:latin typeface="Alasassy Caps" pitchFamily="2" charset="0"/>
            </a:rPr>
            <a:t>consistency....."</a:t>
          </a:r>
          <a:endParaRPr lang="en-IN" sz="1800" b="1" i="0" u="none" strike="noStrike">
            <a:solidFill>
              <a:srgbClr val="EFE4D2"/>
            </a:solidFill>
            <a:latin typeface="Alasassy Caps" pitchFamily="2" charset="0"/>
          </a:endParaRPr>
        </a:p>
      </xdr:txBody>
    </xdr:sp>
    <xdr:clientData/>
  </xdr:twoCellAnchor>
  <xdr:twoCellAnchor editAs="oneCell">
    <xdr:from>
      <xdr:col>24</xdr:col>
      <xdr:colOff>118535</xdr:colOff>
      <xdr:row>30</xdr:row>
      <xdr:rowOff>126999</xdr:rowOff>
    </xdr:from>
    <xdr:to>
      <xdr:col>25</xdr:col>
      <xdr:colOff>499535</xdr:colOff>
      <xdr:row>35</xdr:row>
      <xdr:rowOff>59265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0197ADE-62AD-4361-9C69-7D4E4EA31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8935" y="5714999"/>
          <a:ext cx="990600" cy="863599"/>
        </a:xfrm>
        <a:prstGeom prst="rect">
          <a:avLst/>
        </a:prstGeom>
      </xdr:spPr>
    </xdr:pic>
    <xdr:clientData/>
  </xdr:twoCellAnchor>
  <xdr:twoCellAnchor editAs="oneCell">
    <xdr:from>
      <xdr:col>20</xdr:col>
      <xdr:colOff>499534</xdr:colOff>
      <xdr:row>23</xdr:row>
      <xdr:rowOff>101600</xdr:rowOff>
    </xdr:from>
    <xdr:to>
      <xdr:col>22</xdr:col>
      <xdr:colOff>160868</xdr:colOff>
      <xdr:row>28</xdr:row>
      <xdr:rowOff>101599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DDB55E1-0E7F-70C9-672B-2DA02FD56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91534" y="4385733"/>
          <a:ext cx="880534" cy="931333"/>
        </a:xfrm>
        <a:prstGeom prst="rect">
          <a:avLst/>
        </a:prstGeom>
      </xdr:spPr>
    </xdr:pic>
    <xdr:clientData/>
  </xdr:twoCellAnchor>
  <xdr:twoCellAnchor>
    <xdr:from>
      <xdr:col>24</xdr:col>
      <xdr:colOff>118533</xdr:colOff>
      <xdr:row>30</xdr:row>
      <xdr:rowOff>84666</xdr:rowOff>
    </xdr:from>
    <xdr:to>
      <xdr:col>25</xdr:col>
      <xdr:colOff>508000</xdr:colOff>
      <xdr:row>35</xdr:row>
      <xdr:rowOff>110067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7E9DA87-7226-CF5F-A597-4BF01C3C9232}"/>
            </a:ext>
          </a:extLst>
        </xdr:cNvPr>
        <xdr:cNvSpPr/>
      </xdr:nvSpPr>
      <xdr:spPr>
        <a:xfrm>
          <a:off x="14748933" y="5672666"/>
          <a:ext cx="999067" cy="956734"/>
        </a:xfrm>
        <a:prstGeom prst="rect">
          <a:avLst/>
        </a:prstGeom>
        <a:noFill/>
        <a:ln>
          <a:solidFill>
            <a:srgbClr val="212330"/>
          </a:solidFill>
        </a:ln>
        <a:effectLst>
          <a:glow rad="101600">
            <a:srgbClr val="051E37">
              <a:alpha val="40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vedita" refreshedDate="45816.747430902775" createdVersion="8" refreshedVersion="8" minRefreshableVersion="3" recordCount="60" xr:uid="{E28D6E9D-F8D8-4A2C-A6D6-F11671EF4726}">
  <cacheSource type="worksheet">
    <worksheetSource name="Task_Tracker[[Task Name]:[Overdue Tasks]]"/>
  </cacheSource>
  <cacheFields count="6">
    <cacheField name="Task Name" numFmtId="0">
      <sharedItems/>
    </cacheField>
    <cacheField name="Assigned To.title" numFmtId="0">
      <sharedItems/>
    </cacheField>
    <cacheField name="Start Date" numFmtId="22">
      <sharedItems containsSemiMixedTypes="0" containsNonDate="0" containsDate="1" containsString="0" minDate="2025-04-06T07:15:00" maxDate="2025-06-08T16:00:00"/>
    </cacheField>
    <cacheField name="Due Time" numFmtId="164">
      <sharedItems containsSemiMixedTypes="0" containsNonDate="0" containsDate="1" containsString="0" minDate="2025-04-19T00:00:00" maxDate="2025-06-30T00:00:00"/>
    </cacheField>
    <cacheField name="Status" numFmtId="0">
      <sharedItems/>
    </cacheField>
    <cacheField name="Overdue Tasks" numFmtId="0">
      <sharedItems count="2">
        <s v="Overdue"/>
        <s v="On Tim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vedita" refreshedDate="45816.747431365744" createdVersion="8" refreshedVersion="8" minRefreshableVersion="3" recordCount="60" xr:uid="{5EF65EDB-BF61-4365-8DFB-39D659D69BC7}">
  <cacheSource type="worksheet">
    <worksheetSource name="Task_Tracker[[Task Name]:[Status]]"/>
  </cacheSource>
  <cacheFields count="7">
    <cacheField name="Task Name" numFmtId="0">
      <sharedItems/>
    </cacheField>
    <cacheField name="Assigned To.title" numFmtId="0">
      <sharedItems/>
    </cacheField>
    <cacheField name="Start Date" numFmtId="22">
      <sharedItems containsSemiMixedTypes="0" containsNonDate="0" containsDate="1" containsString="0" minDate="2025-04-06T07:15:00" maxDate="2025-06-08T16:00:00"/>
    </cacheField>
    <cacheField name="Due Time" numFmtId="164">
      <sharedItems containsSemiMixedTypes="0" containsNonDate="0" containsDate="1" containsString="0" minDate="2025-04-19T00:00:00" maxDate="2025-06-30T00:00:00" count="47">
        <d v="2025-05-07T00:00:00"/>
        <d v="2025-06-08T00:00:00"/>
        <d v="2025-05-02T00:00:00"/>
        <d v="2025-05-10T00:00:00"/>
        <d v="2025-05-06T00:00:00"/>
        <d v="2025-05-14T00:00:00"/>
        <d v="2025-05-24T00:00:00"/>
        <d v="2025-05-23T00:00:00"/>
        <d v="2025-06-18T00:00:00"/>
        <d v="2025-06-02T00:00:00"/>
        <d v="2025-06-21T00:00:00"/>
        <d v="2025-06-11T00:00:00"/>
        <d v="2025-04-21T00:00:00"/>
        <d v="2025-06-15T00:00:00"/>
        <d v="2025-04-25T00:00:00"/>
        <d v="2025-06-22T00:00:00"/>
        <d v="2025-06-29T00:00:00"/>
        <d v="2025-04-20T00:00:00"/>
        <d v="2025-05-13T00:00:00"/>
        <d v="2025-05-12T00:00:00"/>
        <d v="2025-04-19T00:00:00"/>
        <d v="2025-05-29T00:00:00"/>
        <d v="2025-06-04T00:00:00"/>
        <d v="2025-05-20T00:00:00"/>
        <d v="2025-05-17T00:00:00"/>
        <d v="2025-05-18T00:00:00"/>
        <d v="2025-06-05T00:00:00"/>
        <d v="2025-06-09T00:00:00"/>
        <d v="2025-05-16T00:00:00"/>
        <d v="2025-05-28T00:00:00"/>
        <d v="2025-05-03T00:00:00"/>
        <d v="2025-06-25T00:00:00"/>
        <d v="2025-06-13T00:00:00"/>
        <d v="2025-04-26T00:00:00"/>
        <d v="2025-06-24T00:00:00"/>
        <d v="2025-06-01T00:00:00"/>
        <d v="2025-06-07T00:00:00"/>
        <d v="2025-06-09T10:00:00"/>
        <d v="2025-06-07T18:53:00"/>
        <d v="2025-06-10T00:00:00"/>
        <d v="2025-06-16T09:00:00"/>
        <d v="2025-06-11T09:00:00" u="1"/>
        <d v="2025-06-10T09:00:00" u="1"/>
        <d v="2025-06-09T15:00:00" u="1"/>
        <d v="2025-06-21T12:00:00" u="1"/>
        <d v="2025-06-18T12:00:00" u="1"/>
        <d v="2025-06-09T09:30:00" u="1"/>
      </sharedItems>
      <fieldGroup par="6"/>
    </cacheField>
    <cacheField name="Status" numFmtId="0">
      <sharedItems/>
    </cacheField>
    <cacheField name="Days (Due Time)" numFmtId="0" databaseField="0">
      <fieldGroup base="3">
        <rangePr groupBy="days" startDate="2025-04-19T00:00:00" endDate="2025-06-30T00:00:00"/>
        <groupItems count="368">
          <s v="&lt;19-04-202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0-06-2025"/>
        </groupItems>
      </fieldGroup>
    </cacheField>
    <cacheField name="Months (Due Time)" numFmtId="0" databaseField="0">
      <fieldGroup base="3">
        <rangePr groupBy="months" startDate="2025-04-19T00:00:00" endDate="2025-06-30T00:00:00"/>
        <groupItems count="14">
          <s v="&lt;19-04-202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0-06-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vedita" refreshedDate="45816.74743171296" createdVersion="8" refreshedVersion="8" minRefreshableVersion="3" recordCount="60" xr:uid="{8C552537-10C9-4241-86AB-852F72B4FF64}">
  <cacheSource type="worksheet">
    <worksheetSource name="Task_Tracker"/>
  </cacheSource>
  <cacheFields count="10">
    <cacheField name="Title" numFmtId="0">
      <sharedItems/>
    </cacheField>
    <cacheField name="Task Name" numFmtId="0">
      <sharedItems/>
    </cacheField>
    <cacheField name="Assigned To.title" numFmtId="0">
      <sharedItems count="8">
        <s v="23MH1A4432"/>
        <s v="23A91A1205"/>
        <s v="24A95A6109"/>
        <s v="23P31A0509"/>
        <s v="23A91A1293"/>
        <s v="23MH1A4235"/>
        <s v="Gangababu Pokanati"/>
        <s v="23MH1A4217" u="1"/>
      </sharedItems>
    </cacheField>
    <cacheField name="Start Date" numFmtId="22">
      <sharedItems containsSemiMixedTypes="0" containsNonDate="0" containsDate="1" containsString="0" minDate="2025-04-06T07:15:00" maxDate="2025-06-08T16:00:00"/>
    </cacheField>
    <cacheField name="Due Time" numFmtId="164">
      <sharedItems containsSemiMixedTypes="0" containsNonDate="0" containsDate="1" containsString="0" minDate="2025-04-19T00:00:00" maxDate="2025-06-30T00:00:00" count="47">
        <d v="2025-05-07T00:00:00"/>
        <d v="2025-06-08T00:00:00"/>
        <d v="2025-05-02T00:00:00"/>
        <d v="2025-05-10T00:00:00"/>
        <d v="2025-05-06T00:00:00"/>
        <d v="2025-05-14T00:00:00"/>
        <d v="2025-05-24T00:00:00"/>
        <d v="2025-05-23T00:00:00"/>
        <d v="2025-06-18T00:00:00"/>
        <d v="2025-06-02T00:00:00"/>
        <d v="2025-06-21T00:00:00"/>
        <d v="2025-06-11T00:00:00"/>
        <d v="2025-04-21T00:00:00"/>
        <d v="2025-06-15T00:00:00"/>
        <d v="2025-04-25T00:00:00"/>
        <d v="2025-06-22T00:00:00"/>
        <d v="2025-06-29T00:00:00"/>
        <d v="2025-04-20T00:00:00"/>
        <d v="2025-05-13T00:00:00"/>
        <d v="2025-05-12T00:00:00"/>
        <d v="2025-04-19T00:00:00"/>
        <d v="2025-05-29T00:00:00"/>
        <d v="2025-06-04T00:00:00"/>
        <d v="2025-05-20T00:00:00"/>
        <d v="2025-05-17T00:00:00"/>
        <d v="2025-05-18T00:00:00"/>
        <d v="2025-06-05T00:00:00"/>
        <d v="2025-06-09T00:00:00"/>
        <d v="2025-05-16T00:00:00"/>
        <d v="2025-05-28T00:00:00"/>
        <d v="2025-05-03T00:00:00"/>
        <d v="2025-06-25T00:00:00"/>
        <d v="2025-06-13T00:00:00"/>
        <d v="2025-04-26T00:00:00"/>
        <d v="2025-06-24T00:00:00"/>
        <d v="2025-06-01T00:00:00"/>
        <d v="2025-06-07T00:00:00"/>
        <d v="2025-06-09T10:00:00"/>
        <d v="2025-06-07T18:53:00"/>
        <d v="2025-06-10T00:00:00"/>
        <d v="2025-06-16T09:00:00"/>
        <d v="2025-06-11T09:00:00" u="1"/>
        <d v="2025-06-10T09:00:00" u="1"/>
        <d v="2025-06-09T15:00:00" u="1"/>
        <d v="2025-06-21T12:00:00" u="1"/>
        <d v="2025-06-18T12:00:00" u="1"/>
        <d v="2025-06-09T09:30:00" u="1"/>
      </sharedItems>
      <fieldGroup par="9"/>
    </cacheField>
    <cacheField name="Status" numFmtId="0">
      <sharedItems count="3">
        <s v="In Progress"/>
        <s v="Completed"/>
        <s v="Not Started"/>
      </sharedItems>
    </cacheField>
    <cacheField name="Overdue Tasks" numFmtId="0">
      <sharedItems/>
    </cacheField>
    <cacheField name="Days (Due Time)" numFmtId="0" databaseField="0">
      <fieldGroup base="4">
        <rangePr autoEnd="0" groupBy="days" startDate="2025-04-19T00:00:00" endDate="2025-06-30T00:00:00"/>
        <groupItems count="368">
          <s v="&lt;19-04-202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0-06-2025"/>
        </groupItems>
      </fieldGroup>
    </cacheField>
    <cacheField name="Months (Due Time)" numFmtId="0" databaseField="0">
      <fieldGroup base="4">
        <rangePr autoEnd="0" groupBy="months" startDate="2025-04-19T00:00:00" endDate="2025-06-30T00:00:00"/>
        <groupItems count="14">
          <s v="&lt;19-04-202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0-06-2025"/>
        </groupItems>
      </fieldGroup>
    </cacheField>
    <cacheField name="Quarters (Due Time)" numFmtId="0" databaseField="0">
      <fieldGroup base="4">
        <rangePr autoEnd="0" groupBy="quarters" startDate="2025-04-19T00:00:00" endDate="2025-06-30T00:00:00"/>
        <groupItems count="6">
          <s v="&lt;19-04-2025"/>
          <s v="Qtr1"/>
          <s v="Qtr2"/>
          <s v="Qtr3"/>
          <s v="Qtr4"/>
          <s v="&gt;30-06-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">
  <r>
    <s v="Review Budget Proposal"/>
    <s v="23MH1A4432"/>
    <d v="2025-04-14T06:00:00"/>
    <d v="2025-05-07T00:00:00"/>
    <s v="In Progress"/>
    <x v="0"/>
  </r>
  <r>
    <s v="Update Client Database"/>
    <s v="23A91A1205"/>
    <d v="2025-05-20T07:30:00"/>
    <d v="2025-06-08T00:00:00"/>
    <s v="Completed"/>
    <x v="1"/>
  </r>
  <r>
    <s v="Plan Team Meeting"/>
    <s v="24A95A6109"/>
    <d v="2025-04-10T13:00:00"/>
    <d v="2025-05-02T00:00:00"/>
    <s v="Completed"/>
    <x v="1"/>
  </r>
  <r>
    <s v="Analyze Sales Trends"/>
    <s v="23P31A0509"/>
    <d v="2025-04-25T18:00:00"/>
    <d v="2025-05-10T00:00:00"/>
    <s v="Not Started"/>
    <x v="0"/>
  </r>
  <r>
    <s v="Develop Marketing Strategy"/>
    <s v="23A91A1293"/>
    <d v="2025-04-06T07:15:00"/>
    <d v="2025-05-06T00:00:00"/>
    <s v="Not Started"/>
    <x v="0"/>
  </r>
  <r>
    <s v="Conduct Market Research"/>
    <s v="23MH1A4235"/>
    <d v="2025-04-30T10:45:00"/>
    <d v="2025-05-14T00:00:00"/>
    <s v="In Progress"/>
    <x v="0"/>
  </r>
  <r>
    <s v="Review Compliance Checklist"/>
    <s v="23MH1A4432"/>
    <d v="2025-04-27T11:12:00"/>
    <d v="2025-05-24T00:00:00"/>
    <s v="Completed"/>
    <x v="1"/>
  </r>
  <r>
    <s v="Draft Product Launch Plan"/>
    <s v="23A91A1205"/>
    <d v="2025-05-01T19:44:00"/>
    <d v="2025-05-23T00:00:00"/>
    <s v="Completed"/>
    <x v="1"/>
  </r>
  <r>
    <s v="Review Security Policies"/>
    <s v="24A95A6109"/>
    <d v="2025-05-19T20:30:00"/>
    <d v="2025-06-18T00:00:00"/>
    <s v="Not Started"/>
    <x v="1"/>
  </r>
  <r>
    <s v="Create Presentation Deck"/>
    <s v="23P31A0509"/>
    <d v="2025-05-24T21:15:00"/>
    <d v="2025-06-02T00:00:00"/>
    <s v="Not Started"/>
    <x v="0"/>
  </r>
  <r>
    <s v="Audit Expense Reports"/>
    <s v="23A91A1293"/>
    <d v="2025-05-28T15:00:00"/>
    <d v="2025-06-21T00:00:00"/>
    <s v="In Progress"/>
    <x v="1"/>
  </r>
  <r>
    <s v="Organize Employee Training"/>
    <s v="23MH1A4235"/>
    <d v="2025-05-16T22:11:00"/>
    <d v="2025-06-11T00:00:00"/>
    <s v="In Progress"/>
    <x v="1"/>
  </r>
  <r>
    <s v="Test Website Updates"/>
    <s v="23MH1A4432"/>
    <d v="2025-04-07T09:56:00"/>
    <d v="2025-04-21T00:00:00"/>
    <s v="In Progress"/>
    <x v="0"/>
  </r>
  <r>
    <s v="Finalize Vendor Contracts"/>
    <s v="23A91A1205"/>
    <d v="2025-05-23T07:45:00"/>
    <d v="2025-06-15T00:00:00"/>
    <s v="Completed"/>
    <x v="1"/>
  </r>
  <r>
    <s v="Review Customer Feedback"/>
    <s v="24A95A6109"/>
    <d v="2025-04-22T22:05:00"/>
    <d v="2025-04-25T00:00:00"/>
    <s v="Not Started"/>
    <x v="0"/>
  </r>
  <r>
    <s v="Compile Sales Forecast"/>
    <s v="23P31A0509"/>
    <d v="2025-05-23T12:07:00"/>
    <d v="2025-06-22T00:00:00"/>
    <s v="Not Started"/>
    <x v="1"/>
  </r>
  <r>
    <s v="Update Inventory Records"/>
    <s v="23A91A1293"/>
    <d v="2025-05-30T09:08:00"/>
    <d v="2025-06-29T00:00:00"/>
    <s v="Not Started"/>
    <x v="1"/>
  </r>
  <r>
    <s v="Plan Social Media Campaign"/>
    <s v="23MH1A4235"/>
    <d v="2025-04-09T16:17:00"/>
    <d v="2025-04-20T00:00:00"/>
    <s v="In Progress"/>
    <x v="0"/>
  </r>
  <r>
    <s v="Coordinate Product Demo"/>
    <s v="23MH1A4432"/>
    <d v="2025-04-27T19:06:00"/>
    <d v="2025-05-24T00:00:00"/>
    <s v="Completed"/>
    <x v="1"/>
  </r>
  <r>
    <s v="Prepare Event Agenda"/>
    <s v="23A91A1205"/>
    <d v="2025-05-12T11:06:00"/>
    <d v="2025-05-13T00:00:00"/>
    <s v="Completed"/>
    <x v="1"/>
  </r>
  <r>
    <s v="Research Competitor Strategies"/>
    <s v="24A95A6109"/>
    <d v="2025-05-10T08:23:00"/>
    <d v="2025-05-12T00:00:00"/>
    <s v="Not Started"/>
    <x v="0"/>
  </r>
  <r>
    <s v="Build Client Proposal"/>
    <s v="23P31A0509"/>
    <d v="2025-04-17T21:32:00"/>
    <d v="2025-04-19T00:00:00"/>
    <s v="Completed"/>
    <x v="1"/>
  </r>
  <r>
    <s v="Write Newsletter Content"/>
    <s v="23A91A1293"/>
    <d v="2025-05-10T14:23:00"/>
    <d v="2025-05-29T00:00:00"/>
    <s v="Not Started"/>
    <x v="0"/>
  </r>
  <r>
    <s v="Update Internal Wiki"/>
    <s v="23MH1A4235"/>
    <d v="2025-04-22T05:54:00"/>
    <d v="2025-05-13T00:00:00"/>
    <s v="Completed"/>
    <x v="1"/>
  </r>
  <r>
    <s v="Review HR Policies"/>
    <s v="23MH1A4432"/>
    <d v="2025-05-08T19:30:00"/>
    <d v="2025-06-04T00:00:00"/>
    <s v="Not Started"/>
    <x v="0"/>
  </r>
  <r>
    <s v="Coordinate with IT Support"/>
    <s v="23A91A1205"/>
    <d v="2025-05-10T17:25:00"/>
    <d v="2025-05-20T00:00:00"/>
    <s v="Completed"/>
    <x v="1"/>
  </r>
  <r>
    <s v="Analyze Survey Results"/>
    <s v="24A95A6109"/>
    <d v="2025-05-11T22:02:00"/>
    <d v="2025-05-17T00:00:00"/>
    <s v="Not Started"/>
    <x v="0"/>
  </r>
  <r>
    <s v="Prepare Press Release"/>
    <s v="23P31A0509"/>
    <d v="2025-05-01T16:05:00"/>
    <d v="2025-05-18T00:00:00"/>
    <s v="Not Started"/>
    <x v="0"/>
  </r>
  <r>
    <s v="Schedule Board Meeting"/>
    <s v="23A91A1293"/>
    <d v="2025-05-14T10:20:00"/>
    <d v="2025-06-05T00:00:00"/>
    <s v="Not Started"/>
    <x v="0"/>
  </r>
  <r>
    <s v="Develop Data Dashboard"/>
    <s v="23MH1A4235"/>
    <d v="2025-04-25T11:30:00"/>
    <d v="2025-05-07T00:00:00"/>
    <s v="Not Started"/>
    <x v="0"/>
  </r>
  <r>
    <s v="Create Onboarding Checklist"/>
    <s v="23MH1A4432"/>
    <d v="2025-05-28T10:20:00"/>
    <d v="2025-06-09T00:00:00"/>
    <s v="Completed"/>
    <x v="1"/>
  </r>
  <r>
    <s v="Coordinate Cross-Department Meeting"/>
    <s v="23A91A1205"/>
    <d v="2025-05-15T08:45:00"/>
    <d v="2025-05-16T00:00:00"/>
    <s v="Completed"/>
    <x v="1"/>
  </r>
  <r>
    <s v="Test New Features"/>
    <s v="24A95A6109"/>
    <d v="2025-05-09T11:30:00"/>
    <d v="2025-05-13T00:00:00"/>
    <s v="Completed"/>
    <x v="1"/>
  </r>
  <r>
    <s v="Write Executive Summary"/>
    <s v="23P31A0509"/>
    <d v="2025-05-29T08:20:00"/>
    <d v="2025-06-15T00:00:00"/>
    <s v="Not Started"/>
    <x v="1"/>
  </r>
  <r>
    <s v="Review Pricing Structure"/>
    <s v="23A91A1293"/>
    <d v="2025-05-10T06:45:00"/>
    <d v="2025-05-28T00:00:00"/>
    <s v="In Progress"/>
    <x v="0"/>
  </r>
  <r>
    <s v="Plan Product Photoshoot"/>
    <s v="23MH1A4235"/>
    <d v="2025-04-14T09:00:00"/>
    <d v="2025-05-03T00:00:00"/>
    <s v="Completed"/>
    <x v="1"/>
  </r>
  <r>
    <s v="Update Compliance Documents"/>
    <s v="23MH1A4432"/>
    <d v="2025-06-01T10:00:00"/>
    <d v="2025-06-25T00:00:00"/>
    <s v="Not Started"/>
    <x v="1"/>
  </r>
  <r>
    <s v="Review Marketing Materials"/>
    <s v="23A91A1205"/>
    <d v="2025-05-30T09:00:00"/>
    <d v="2025-06-08T00:00:00"/>
    <s v="In Progress"/>
    <x v="1"/>
  </r>
  <r>
    <s v="Create Training Schedule"/>
    <s v="24A95A6109"/>
    <d v="2025-05-06T10:00:00"/>
    <d v="2025-05-29T00:00:00"/>
    <s v="Not Started"/>
    <x v="0"/>
  </r>
  <r>
    <s v="Audit Supplier Contracts"/>
    <s v="23P31A0509"/>
    <d v="2025-05-19T09:00:00"/>
    <d v="2025-06-04T00:00:00"/>
    <s v="Not Started"/>
    <x v="0"/>
  </r>
  <r>
    <s v="Prepare Customer Case Study"/>
    <s v="23A91A1293"/>
    <d v="2025-04-13T10:00:00"/>
    <d v="2025-05-07T00:00:00"/>
    <s v="Completed"/>
    <x v="1"/>
  </r>
  <r>
    <s v="Review Customer Onboarding"/>
    <s v="23MH1A4235"/>
    <d v="2025-05-21T09:00:00"/>
    <d v="2025-06-13T00:00:00"/>
    <s v="Not Started"/>
    <x v="1"/>
  </r>
  <r>
    <s v="Plan Client Workshop"/>
    <s v="23MH1A4432"/>
    <d v="2025-04-19T10:00:00"/>
    <d v="2025-05-16T00:00:00"/>
    <s v="Completed"/>
    <x v="1"/>
  </r>
  <r>
    <s v="Test New CRM Features"/>
    <s v="23A91A1205"/>
    <d v="2025-04-06T09:00:00"/>
    <d v="2025-04-26T00:00:00"/>
    <s v="Completed"/>
    <x v="1"/>
  </r>
  <r>
    <s v="Draft Internal Communication"/>
    <s v="24A95A6109"/>
    <d v="2025-04-10T10:00:00"/>
    <d v="2025-04-19T00:00:00"/>
    <s v="In Progress"/>
    <x v="0"/>
  </r>
  <r>
    <s v="Update Financial Projections"/>
    <s v="23P31A0509"/>
    <d v="2025-05-28T09:00:00"/>
    <d v="2025-06-24T00:00:00"/>
    <s v="Not Started"/>
    <x v="1"/>
  </r>
  <r>
    <s v="Coordinate Webinars"/>
    <s v="23A91A1293"/>
    <d v="2025-05-10T10:00:00"/>
    <d v="2025-05-18T00:00:00"/>
    <s v="Completed"/>
    <x v="1"/>
  </r>
  <r>
    <s v="Update Employee Directory"/>
    <s v="23MH1A4235"/>
    <d v="2025-05-28T09:00:00"/>
    <d v="2025-06-01T00:00:00"/>
    <s v="Completed"/>
    <x v="1"/>
  </r>
  <r>
    <s v="Prepare Project Timeline"/>
    <s v="23MH1A4432"/>
    <d v="2025-04-23T10:00:00"/>
    <d v="2025-05-23T00:00:00"/>
    <s v="In Progress"/>
    <x v="0"/>
  </r>
  <r>
    <s v="Review Product Sales"/>
    <s v="23MH1A4235"/>
    <d v="2025-06-04T13:30:00"/>
    <d v="2025-06-05T00:00:00"/>
    <s v="Completed"/>
    <x v="1"/>
  </r>
  <r>
    <s v="Company Update"/>
    <s v="23A91A1205"/>
    <d v="2025-06-04T00:00:00"/>
    <d v="2025-06-05T00:00:00"/>
    <s v="Completed"/>
    <x v="1"/>
  </r>
  <r>
    <s v="Review Product Quality"/>
    <s v="23A91A1205"/>
    <d v="2025-06-04T13:21:00"/>
    <d v="2025-06-05T00:00:00"/>
    <s v="Completed"/>
    <x v="1"/>
  </r>
  <r>
    <s v="Company Update"/>
    <s v="23A91A1205"/>
    <d v="2025-06-05T00:00:00"/>
    <d v="2025-06-07T00:00:00"/>
    <s v="Completed"/>
    <x v="1"/>
  </r>
  <r>
    <s v="Report Generation"/>
    <s v="23A91A1293"/>
    <d v="2025-06-06T10:00:00"/>
    <d v="2025-06-09T10:00:00"/>
    <s v="Completed"/>
    <x v="1"/>
  </r>
  <r>
    <s v="Review Product Sales"/>
    <s v="23A91A1205"/>
    <d v="2025-06-06T00:00:00"/>
    <d v="2025-06-09T00:00:00"/>
    <s v="Completed"/>
    <x v="1"/>
  </r>
  <r>
    <s v="Review Customer rating"/>
    <s v="23MH1A4235"/>
    <d v="2025-06-05T00:00:00"/>
    <d v="2025-06-08T00:00:00"/>
    <s v="In Progress"/>
    <x v="1"/>
  </r>
  <r>
    <s v="Report Generation"/>
    <s v="23A91A1293"/>
    <d v="2025-06-06T18:53:00"/>
    <d v="2025-06-07T18:53:00"/>
    <s v="In Progress"/>
    <x v="0"/>
  </r>
  <r>
    <s v="Customer Service"/>
    <s v="23P31A0509"/>
    <d v="2025-06-06T00:00:00"/>
    <d v="2025-06-08T00:00:00"/>
    <s v="Not Started"/>
    <x v="1"/>
  </r>
  <r>
    <s v="Product delivering"/>
    <s v="23A91A1293"/>
    <d v="2025-06-06T00:00:00"/>
    <d v="2025-06-10T00:00:00"/>
    <s v="Not Started"/>
    <x v="1"/>
  </r>
  <r>
    <s v="Review the project of Team_2"/>
    <s v="Gangababu Pokanati"/>
    <d v="2025-06-08T16:00:00"/>
    <d v="2025-06-16T09:00:00"/>
    <s v="Not Started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">
  <r>
    <s v="Review Budget Proposal"/>
    <s v="23MH1A4432"/>
    <d v="2025-04-14T06:00:00"/>
    <x v="0"/>
    <s v="In Progress"/>
  </r>
  <r>
    <s v="Update Client Database"/>
    <s v="23A91A1205"/>
    <d v="2025-05-20T07:30:00"/>
    <x v="1"/>
    <s v="Completed"/>
  </r>
  <r>
    <s v="Plan Team Meeting"/>
    <s v="24A95A6109"/>
    <d v="2025-04-10T13:00:00"/>
    <x v="2"/>
    <s v="Completed"/>
  </r>
  <r>
    <s v="Analyze Sales Trends"/>
    <s v="23P31A0509"/>
    <d v="2025-04-25T18:00:00"/>
    <x v="3"/>
    <s v="Not Started"/>
  </r>
  <r>
    <s v="Develop Marketing Strategy"/>
    <s v="23A91A1293"/>
    <d v="2025-04-06T07:15:00"/>
    <x v="4"/>
    <s v="Not Started"/>
  </r>
  <r>
    <s v="Conduct Market Research"/>
    <s v="23MH1A4235"/>
    <d v="2025-04-30T10:45:00"/>
    <x v="5"/>
    <s v="In Progress"/>
  </r>
  <r>
    <s v="Review Compliance Checklist"/>
    <s v="23MH1A4432"/>
    <d v="2025-04-27T11:12:00"/>
    <x v="6"/>
    <s v="Completed"/>
  </r>
  <r>
    <s v="Draft Product Launch Plan"/>
    <s v="23A91A1205"/>
    <d v="2025-05-01T19:44:00"/>
    <x v="7"/>
    <s v="Completed"/>
  </r>
  <r>
    <s v="Review Security Policies"/>
    <s v="24A95A6109"/>
    <d v="2025-05-19T20:30:00"/>
    <x v="8"/>
    <s v="Not Started"/>
  </r>
  <r>
    <s v="Create Presentation Deck"/>
    <s v="23P31A0509"/>
    <d v="2025-05-24T21:15:00"/>
    <x v="9"/>
    <s v="Not Started"/>
  </r>
  <r>
    <s v="Audit Expense Reports"/>
    <s v="23A91A1293"/>
    <d v="2025-05-28T15:00:00"/>
    <x v="10"/>
    <s v="In Progress"/>
  </r>
  <r>
    <s v="Organize Employee Training"/>
    <s v="23MH1A4235"/>
    <d v="2025-05-16T22:11:00"/>
    <x v="11"/>
    <s v="In Progress"/>
  </r>
  <r>
    <s v="Test Website Updates"/>
    <s v="23MH1A4432"/>
    <d v="2025-04-07T09:56:00"/>
    <x v="12"/>
    <s v="In Progress"/>
  </r>
  <r>
    <s v="Finalize Vendor Contracts"/>
    <s v="23A91A1205"/>
    <d v="2025-05-23T07:45:00"/>
    <x v="13"/>
    <s v="Completed"/>
  </r>
  <r>
    <s v="Review Customer Feedback"/>
    <s v="24A95A6109"/>
    <d v="2025-04-22T22:05:00"/>
    <x v="14"/>
    <s v="Not Started"/>
  </r>
  <r>
    <s v="Compile Sales Forecast"/>
    <s v="23P31A0509"/>
    <d v="2025-05-23T12:07:00"/>
    <x v="15"/>
    <s v="Not Started"/>
  </r>
  <r>
    <s v="Update Inventory Records"/>
    <s v="23A91A1293"/>
    <d v="2025-05-30T09:08:00"/>
    <x v="16"/>
    <s v="Not Started"/>
  </r>
  <r>
    <s v="Plan Social Media Campaign"/>
    <s v="23MH1A4235"/>
    <d v="2025-04-09T16:17:00"/>
    <x v="17"/>
    <s v="In Progress"/>
  </r>
  <r>
    <s v="Coordinate Product Demo"/>
    <s v="23MH1A4432"/>
    <d v="2025-04-27T19:06:00"/>
    <x v="6"/>
    <s v="Completed"/>
  </r>
  <r>
    <s v="Prepare Event Agenda"/>
    <s v="23A91A1205"/>
    <d v="2025-05-12T11:06:00"/>
    <x v="18"/>
    <s v="Completed"/>
  </r>
  <r>
    <s v="Research Competitor Strategies"/>
    <s v="24A95A6109"/>
    <d v="2025-05-10T08:23:00"/>
    <x v="19"/>
    <s v="Not Started"/>
  </r>
  <r>
    <s v="Build Client Proposal"/>
    <s v="23P31A0509"/>
    <d v="2025-04-17T21:32:00"/>
    <x v="20"/>
    <s v="Completed"/>
  </r>
  <r>
    <s v="Write Newsletter Content"/>
    <s v="23A91A1293"/>
    <d v="2025-05-10T14:23:00"/>
    <x v="21"/>
    <s v="Not Started"/>
  </r>
  <r>
    <s v="Update Internal Wiki"/>
    <s v="23MH1A4235"/>
    <d v="2025-04-22T05:54:00"/>
    <x v="18"/>
    <s v="Completed"/>
  </r>
  <r>
    <s v="Review HR Policies"/>
    <s v="23MH1A4432"/>
    <d v="2025-05-08T19:30:00"/>
    <x v="22"/>
    <s v="Not Started"/>
  </r>
  <r>
    <s v="Coordinate with IT Support"/>
    <s v="23A91A1205"/>
    <d v="2025-05-10T17:25:00"/>
    <x v="23"/>
    <s v="Completed"/>
  </r>
  <r>
    <s v="Analyze Survey Results"/>
    <s v="24A95A6109"/>
    <d v="2025-05-11T22:02:00"/>
    <x v="24"/>
    <s v="Not Started"/>
  </r>
  <r>
    <s v="Prepare Press Release"/>
    <s v="23P31A0509"/>
    <d v="2025-05-01T16:05:00"/>
    <x v="25"/>
    <s v="Not Started"/>
  </r>
  <r>
    <s v="Schedule Board Meeting"/>
    <s v="23A91A1293"/>
    <d v="2025-05-14T10:20:00"/>
    <x v="26"/>
    <s v="Not Started"/>
  </r>
  <r>
    <s v="Develop Data Dashboard"/>
    <s v="23MH1A4235"/>
    <d v="2025-04-25T11:30:00"/>
    <x v="0"/>
    <s v="Not Started"/>
  </r>
  <r>
    <s v="Create Onboarding Checklist"/>
    <s v="23MH1A4432"/>
    <d v="2025-05-28T10:20:00"/>
    <x v="27"/>
    <s v="Completed"/>
  </r>
  <r>
    <s v="Coordinate Cross-Department Meeting"/>
    <s v="23A91A1205"/>
    <d v="2025-05-15T08:45:00"/>
    <x v="28"/>
    <s v="Completed"/>
  </r>
  <r>
    <s v="Test New Features"/>
    <s v="24A95A6109"/>
    <d v="2025-05-09T11:30:00"/>
    <x v="18"/>
    <s v="Completed"/>
  </r>
  <r>
    <s v="Write Executive Summary"/>
    <s v="23P31A0509"/>
    <d v="2025-05-29T08:20:00"/>
    <x v="13"/>
    <s v="Not Started"/>
  </r>
  <r>
    <s v="Review Pricing Structure"/>
    <s v="23A91A1293"/>
    <d v="2025-05-10T06:45:00"/>
    <x v="29"/>
    <s v="In Progress"/>
  </r>
  <r>
    <s v="Plan Product Photoshoot"/>
    <s v="23MH1A4235"/>
    <d v="2025-04-14T09:00:00"/>
    <x v="30"/>
    <s v="Completed"/>
  </r>
  <r>
    <s v="Update Compliance Documents"/>
    <s v="23MH1A4432"/>
    <d v="2025-06-01T10:00:00"/>
    <x v="31"/>
    <s v="Not Started"/>
  </r>
  <r>
    <s v="Review Marketing Materials"/>
    <s v="23A91A1205"/>
    <d v="2025-05-30T09:00:00"/>
    <x v="1"/>
    <s v="In Progress"/>
  </r>
  <r>
    <s v="Create Training Schedule"/>
    <s v="24A95A6109"/>
    <d v="2025-05-06T10:00:00"/>
    <x v="21"/>
    <s v="Not Started"/>
  </r>
  <r>
    <s v="Audit Supplier Contracts"/>
    <s v="23P31A0509"/>
    <d v="2025-05-19T09:00:00"/>
    <x v="22"/>
    <s v="Not Started"/>
  </r>
  <r>
    <s v="Prepare Customer Case Study"/>
    <s v="23A91A1293"/>
    <d v="2025-04-13T10:00:00"/>
    <x v="0"/>
    <s v="Completed"/>
  </r>
  <r>
    <s v="Review Customer Onboarding"/>
    <s v="23MH1A4235"/>
    <d v="2025-05-21T09:00:00"/>
    <x v="32"/>
    <s v="Not Started"/>
  </r>
  <r>
    <s v="Plan Client Workshop"/>
    <s v="23MH1A4432"/>
    <d v="2025-04-19T10:00:00"/>
    <x v="28"/>
    <s v="Completed"/>
  </r>
  <r>
    <s v="Test New CRM Features"/>
    <s v="23A91A1205"/>
    <d v="2025-04-06T09:00:00"/>
    <x v="33"/>
    <s v="Completed"/>
  </r>
  <r>
    <s v="Draft Internal Communication"/>
    <s v="24A95A6109"/>
    <d v="2025-04-10T10:00:00"/>
    <x v="20"/>
    <s v="In Progress"/>
  </r>
  <r>
    <s v="Update Financial Projections"/>
    <s v="23P31A0509"/>
    <d v="2025-05-28T09:00:00"/>
    <x v="34"/>
    <s v="Not Started"/>
  </r>
  <r>
    <s v="Coordinate Webinars"/>
    <s v="23A91A1293"/>
    <d v="2025-05-10T10:00:00"/>
    <x v="25"/>
    <s v="Completed"/>
  </r>
  <r>
    <s v="Update Employee Directory"/>
    <s v="23MH1A4235"/>
    <d v="2025-05-28T09:00:00"/>
    <x v="35"/>
    <s v="Completed"/>
  </r>
  <r>
    <s v="Prepare Project Timeline"/>
    <s v="23MH1A4432"/>
    <d v="2025-04-23T10:00:00"/>
    <x v="7"/>
    <s v="In Progress"/>
  </r>
  <r>
    <s v="Review Product Sales"/>
    <s v="23MH1A4235"/>
    <d v="2025-06-04T13:30:00"/>
    <x v="26"/>
    <s v="Completed"/>
  </r>
  <r>
    <s v="Company Update"/>
    <s v="23A91A1205"/>
    <d v="2025-06-04T00:00:00"/>
    <x v="26"/>
    <s v="Completed"/>
  </r>
  <r>
    <s v="Review Product Quality"/>
    <s v="23A91A1205"/>
    <d v="2025-06-04T13:21:00"/>
    <x v="26"/>
    <s v="Completed"/>
  </r>
  <r>
    <s v="Company Update"/>
    <s v="23A91A1205"/>
    <d v="2025-06-05T00:00:00"/>
    <x v="36"/>
    <s v="Completed"/>
  </r>
  <r>
    <s v="Report Generation"/>
    <s v="23A91A1293"/>
    <d v="2025-06-06T10:00:00"/>
    <x v="37"/>
    <s v="Completed"/>
  </r>
  <r>
    <s v="Review Product Sales"/>
    <s v="23A91A1205"/>
    <d v="2025-06-06T00:00:00"/>
    <x v="27"/>
    <s v="Completed"/>
  </r>
  <r>
    <s v="Review Customer rating"/>
    <s v="23MH1A4235"/>
    <d v="2025-06-05T00:00:00"/>
    <x v="1"/>
    <s v="In Progress"/>
  </r>
  <r>
    <s v="Report Generation"/>
    <s v="23A91A1293"/>
    <d v="2025-06-06T18:53:00"/>
    <x v="38"/>
    <s v="In Progress"/>
  </r>
  <r>
    <s v="Customer Service"/>
    <s v="23P31A0509"/>
    <d v="2025-06-06T00:00:00"/>
    <x v="1"/>
    <s v="Not Started"/>
  </r>
  <r>
    <s v="Product delivering"/>
    <s v="23A91A1293"/>
    <d v="2025-06-06T00:00:00"/>
    <x v="39"/>
    <s v="Not Started"/>
  </r>
  <r>
    <s v="Review the project of Team_2"/>
    <s v="Gangababu Pokanati"/>
    <d v="2025-06-08T16:00:00"/>
    <x v="40"/>
    <s v="Not Started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">
  <r>
    <s v="1"/>
    <s v="Review Budget Proposal"/>
    <x v="0"/>
    <d v="2025-04-14T06:00:00"/>
    <x v="0"/>
    <x v="0"/>
    <s v="Overdue"/>
  </r>
  <r>
    <s v="2"/>
    <s v="Update Client Database"/>
    <x v="1"/>
    <d v="2025-05-20T07:30:00"/>
    <x v="1"/>
    <x v="1"/>
    <s v="On Time"/>
  </r>
  <r>
    <s v="3"/>
    <s v="Plan Team Meeting"/>
    <x v="2"/>
    <d v="2025-04-10T13:00:00"/>
    <x v="2"/>
    <x v="1"/>
    <s v="On Time"/>
  </r>
  <r>
    <s v="4"/>
    <s v="Analyze Sales Trends"/>
    <x v="3"/>
    <d v="2025-04-25T18:00:00"/>
    <x v="3"/>
    <x v="2"/>
    <s v="Overdue"/>
  </r>
  <r>
    <s v="5"/>
    <s v="Develop Marketing Strategy"/>
    <x v="4"/>
    <d v="2025-04-06T07:15:00"/>
    <x v="4"/>
    <x v="2"/>
    <s v="Overdue"/>
  </r>
  <r>
    <s v="6"/>
    <s v="Conduct Market Research"/>
    <x v="5"/>
    <d v="2025-04-30T10:45:00"/>
    <x v="5"/>
    <x v="0"/>
    <s v="Overdue"/>
  </r>
  <r>
    <s v="7"/>
    <s v="Review Compliance Checklist"/>
    <x v="0"/>
    <d v="2025-04-27T11:12:00"/>
    <x v="6"/>
    <x v="1"/>
    <s v="On Time"/>
  </r>
  <r>
    <s v="8"/>
    <s v="Draft Product Launch Plan"/>
    <x v="1"/>
    <d v="2025-05-01T19:44:00"/>
    <x v="7"/>
    <x v="1"/>
    <s v="On Time"/>
  </r>
  <r>
    <s v="9"/>
    <s v="Review Security Policies"/>
    <x v="2"/>
    <d v="2025-05-19T20:30:00"/>
    <x v="8"/>
    <x v="2"/>
    <s v="On Time"/>
  </r>
  <r>
    <s v="10"/>
    <s v="Create Presentation Deck"/>
    <x v="3"/>
    <d v="2025-05-24T21:15:00"/>
    <x v="9"/>
    <x v="2"/>
    <s v="Overdue"/>
  </r>
  <r>
    <s v="11"/>
    <s v="Audit Expense Reports"/>
    <x v="4"/>
    <d v="2025-05-28T15:00:00"/>
    <x v="10"/>
    <x v="0"/>
    <s v="On Time"/>
  </r>
  <r>
    <s v="12"/>
    <s v="Organize Employee Training"/>
    <x v="5"/>
    <d v="2025-05-16T22:11:00"/>
    <x v="11"/>
    <x v="0"/>
    <s v="On Time"/>
  </r>
  <r>
    <s v="13"/>
    <s v="Test Website Updates"/>
    <x v="0"/>
    <d v="2025-04-07T09:56:00"/>
    <x v="12"/>
    <x v="0"/>
    <s v="Overdue"/>
  </r>
  <r>
    <s v="14"/>
    <s v="Finalize Vendor Contracts"/>
    <x v="1"/>
    <d v="2025-05-23T07:45:00"/>
    <x v="13"/>
    <x v="1"/>
    <s v="On Time"/>
  </r>
  <r>
    <s v="15"/>
    <s v="Review Customer Feedback"/>
    <x v="2"/>
    <d v="2025-04-22T22:05:00"/>
    <x v="14"/>
    <x v="2"/>
    <s v="Overdue"/>
  </r>
  <r>
    <s v="16"/>
    <s v="Compile Sales Forecast"/>
    <x v="3"/>
    <d v="2025-05-23T12:07:00"/>
    <x v="15"/>
    <x v="2"/>
    <s v="On Time"/>
  </r>
  <r>
    <s v="17"/>
    <s v="Update Inventory Records"/>
    <x v="4"/>
    <d v="2025-05-30T09:08:00"/>
    <x v="16"/>
    <x v="2"/>
    <s v="On Time"/>
  </r>
  <r>
    <s v="18"/>
    <s v="Plan Social Media Campaign"/>
    <x v="5"/>
    <d v="2025-04-09T16:17:00"/>
    <x v="17"/>
    <x v="0"/>
    <s v="Overdue"/>
  </r>
  <r>
    <s v="19"/>
    <s v="Coordinate Product Demo"/>
    <x v="0"/>
    <d v="2025-04-27T19:06:00"/>
    <x v="6"/>
    <x v="1"/>
    <s v="On Time"/>
  </r>
  <r>
    <s v="20"/>
    <s v="Prepare Event Agenda"/>
    <x v="1"/>
    <d v="2025-05-12T11:06:00"/>
    <x v="18"/>
    <x v="1"/>
    <s v="On Time"/>
  </r>
  <r>
    <s v="21"/>
    <s v="Research Competitor Strategies"/>
    <x v="2"/>
    <d v="2025-05-10T08:23:00"/>
    <x v="19"/>
    <x v="2"/>
    <s v="Overdue"/>
  </r>
  <r>
    <s v="22"/>
    <s v="Build Client Proposal"/>
    <x v="3"/>
    <d v="2025-04-17T21:32:00"/>
    <x v="20"/>
    <x v="1"/>
    <s v="On Time"/>
  </r>
  <r>
    <s v="23"/>
    <s v="Write Newsletter Content"/>
    <x v="4"/>
    <d v="2025-05-10T14:23:00"/>
    <x v="21"/>
    <x v="2"/>
    <s v="Overdue"/>
  </r>
  <r>
    <s v="24"/>
    <s v="Update Internal Wiki"/>
    <x v="5"/>
    <d v="2025-04-22T05:54:00"/>
    <x v="18"/>
    <x v="1"/>
    <s v="On Time"/>
  </r>
  <r>
    <s v="25"/>
    <s v="Review HR Policies"/>
    <x v="0"/>
    <d v="2025-05-08T19:30:00"/>
    <x v="22"/>
    <x v="2"/>
    <s v="Overdue"/>
  </r>
  <r>
    <s v="26"/>
    <s v="Coordinate with IT Support"/>
    <x v="1"/>
    <d v="2025-05-10T17:25:00"/>
    <x v="23"/>
    <x v="1"/>
    <s v="On Time"/>
  </r>
  <r>
    <s v="27"/>
    <s v="Analyze Survey Results"/>
    <x v="2"/>
    <d v="2025-05-11T22:02:00"/>
    <x v="24"/>
    <x v="2"/>
    <s v="Overdue"/>
  </r>
  <r>
    <s v="28"/>
    <s v="Prepare Press Release"/>
    <x v="3"/>
    <d v="2025-05-01T16:05:00"/>
    <x v="25"/>
    <x v="2"/>
    <s v="Overdue"/>
  </r>
  <r>
    <s v="29"/>
    <s v="Schedule Board Meeting"/>
    <x v="4"/>
    <d v="2025-05-14T10:20:00"/>
    <x v="26"/>
    <x v="2"/>
    <s v="Overdue"/>
  </r>
  <r>
    <s v="30"/>
    <s v="Develop Data Dashboard"/>
    <x v="5"/>
    <d v="2025-04-25T11:30:00"/>
    <x v="0"/>
    <x v="2"/>
    <s v="Overdue"/>
  </r>
  <r>
    <s v="31"/>
    <s v="Create Onboarding Checklist"/>
    <x v="0"/>
    <d v="2025-05-28T10:20:00"/>
    <x v="27"/>
    <x v="1"/>
    <s v="On Time"/>
  </r>
  <r>
    <s v="32"/>
    <s v="Coordinate Cross-Department Meeting"/>
    <x v="1"/>
    <d v="2025-05-15T08:45:00"/>
    <x v="28"/>
    <x v="1"/>
    <s v="On Time"/>
  </r>
  <r>
    <s v="33"/>
    <s v="Test New Features"/>
    <x v="2"/>
    <d v="2025-05-09T11:30:00"/>
    <x v="18"/>
    <x v="1"/>
    <s v="On Time"/>
  </r>
  <r>
    <s v="34"/>
    <s v="Write Executive Summary"/>
    <x v="3"/>
    <d v="2025-05-29T08:20:00"/>
    <x v="13"/>
    <x v="2"/>
    <s v="On Time"/>
  </r>
  <r>
    <s v="35"/>
    <s v="Review Pricing Structure"/>
    <x v="4"/>
    <d v="2025-05-10T06:45:00"/>
    <x v="29"/>
    <x v="0"/>
    <s v="Overdue"/>
  </r>
  <r>
    <s v="36"/>
    <s v="Plan Product Photoshoot"/>
    <x v="5"/>
    <d v="2025-04-14T09:00:00"/>
    <x v="30"/>
    <x v="1"/>
    <s v="On Time"/>
  </r>
  <r>
    <s v="37"/>
    <s v="Update Compliance Documents"/>
    <x v="0"/>
    <d v="2025-06-01T10:00:00"/>
    <x v="31"/>
    <x v="2"/>
    <s v="On Time"/>
  </r>
  <r>
    <s v="38"/>
    <s v="Review Marketing Materials"/>
    <x v="1"/>
    <d v="2025-05-30T09:00:00"/>
    <x v="1"/>
    <x v="0"/>
    <s v="On Time"/>
  </r>
  <r>
    <s v="39"/>
    <s v="Create Training Schedule"/>
    <x v="2"/>
    <d v="2025-05-06T10:00:00"/>
    <x v="21"/>
    <x v="2"/>
    <s v="Overdue"/>
  </r>
  <r>
    <s v="40"/>
    <s v="Audit Supplier Contracts"/>
    <x v="3"/>
    <d v="2025-05-19T09:00:00"/>
    <x v="22"/>
    <x v="2"/>
    <s v="Overdue"/>
  </r>
  <r>
    <s v="41"/>
    <s v="Prepare Customer Case Study"/>
    <x v="4"/>
    <d v="2025-04-13T10:00:00"/>
    <x v="0"/>
    <x v="1"/>
    <s v="On Time"/>
  </r>
  <r>
    <s v="42"/>
    <s v="Review Customer Onboarding"/>
    <x v="5"/>
    <d v="2025-05-21T09:00:00"/>
    <x v="32"/>
    <x v="2"/>
    <s v="On Time"/>
  </r>
  <r>
    <s v="43"/>
    <s v="Plan Client Workshop"/>
    <x v="0"/>
    <d v="2025-04-19T10:00:00"/>
    <x v="28"/>
    <x v="1"/>
    <s v="On Time"/>
  </r>
  <r>
    <s v="44"/>
    <s v="Test New CRM Features"/>
    <x v="1"/>
    <d v="2025-04-06T09:00:00"/>
    <x v="33"/>
    <x v="1"/>
    <s v="On Time"/>
  </r>
  <r>
    <s v="45"/>
    <s v="Draft Internal Communication"/>
    <x v="2"/>
    <d v="2025-04-10T10:00:00"/>
    <x v="20"/>
    <x v="0"/>
    <s v="Overdue"/>
  </r>
  <r>
    <s v="46"/>
    <s v="Update Financial Projections"/>
    <x v="3"/>
    <d v="2025-05-28T09:00:00"/>
    <x v="34"/>
    <x v="2"/>
    <s v="On Time"/>
  </r>
  <r>
    <s v="47"/>
    <s v="Coordinate Webinars"/>
    <x v="4"/>
    <d v="2025-05-10T10:00:00"/>
    <x v="25"/>
    <x v="1"/>
    <s v="On Time"/>
  </r>
  <r>
    <s v="48"/>
    <s v="Update Employee Directory"/>
    <x v="5"/>
    <d v="2025-05-28T09:00:00"/>
    <x v="35"/>
    <x v="1"/>
    <s v="On Time"/>
  </r>
  <r>
    <s v="49"/>
    <s v="Prepare Project Timeline"/>
    <x v="0"/>
    <d v="2025-04-23T10:00:00"/>
    <x v="7"/>
    <x v="0"/>
    <s v="Overdue"/>
  </r>
  <r>
    <s v="50"/>
    <s v="Review Product Sales"/>
    <x v="5"/>
    <d v="2025-06-04T13:30:00"/>
    <x v="26"/>
    <x v="1"/>
    <s v="On Time"/>
  </r>
  <r>
    <s v="51"/>
    <s v="Company Update"/>
    <x v="1"/>
    <d v="2025-06-04T00:00:00"/>
    <x v="26"/>
    <x v="1"/>
    <s v="On Time"/>
  </r>
  <r>
    <s v="52"/>
    <s v="Review Product Quality"/>
    <x v="1"/>
    <d v="2025-06-04T13:21:00"/>
    <x v="26"/>
    <x v="1"/>
    <s v="On Time"/>
  </r>
  <r>
    <s v="53"/>
    <s v="Company Update"/>
    <x v="1"/>
    <d v="2025-06-05T00:00:00"/>
    <x v="36"/>
    <x v="1"/>
    <s v="On Time"/>
  </r>
  <r>
    <s v="54"/>
    <s v="Report Generation"/>
    <x v="4"/>
    <d v="2025-06-06T10:00:00"/>
    <x v="37"/>
    <x v="1"/>
    <s v="On Time"/>
  </r>
  <r>
    <s v="55"/>
    <s v="Review Product Sales"/>
    <x v="1"/>
    <d v="2025-06-06T00:00:00"/>
    <x v="27"/>
    <x v="1"/>
    <s v="On Time"/>
  </r>
  <r>
    <s v="56"/>
    <s v="Review Customer rating"/>
    <x v="5"/>
    <d v="2025-06-05T00:00:00"/>
    <x v="1"/>
    <x v="0"/>
    <s v="On Time"/>
  </r>
  <r>
    <s v="57"/>
    <s v="Report Generation"/>
    <x v="4"/>
    <d v="2025-06-06T18:53:00"/>
    <x v="38"/>
    <x v="0"/>
    <s v="Overdue"/>
  </r>
  <r>
    <s v="58"/>
    <s v="Customer Service"/>
    <x v="3"/>
    <d v="2025-06-06T00:00:00"/>
    <x v="1"/>
    <x v="2"/>
    <s v="On Time"/>
  </r>
  <r>
    <s v="59"/>
    <s v="Product delivering"/>
    <x v="4"/>
    <d v="2025-06-06T00:00:00"/>
    <x v="39"/>
    <x v="2"/>
    <s v="On Time"/>
  </r>
  <r>
    <s v="60"/>
    <s v="Review the project of Team_2"/>
    <x v="6"/>
    <d v="2025-06-08T16:00:00"/>
    <x v="40"/>
    <x v="2"/>
    <s v="On Tim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A28A2-DBF9-488C-BDAC-647FE5C8D58C}" name="PivotTable2" cacheId="39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B3:C7" firstHeaderRow="1" firstDataRow="1" firstDataCol="1"/>
  <pivotFields count="10">
    <pivotField showAll="0"/>
    <pivotField dataField="1" showAll="0"/>
    <pivotField showAll="0"/>
    <pivotField numFmtId="22" showAll="0"/>
    <pivotField numFmtId="22" showAll="0">
      <items count="48">
        <item x="20"/>
        <item x="17"/>
        <item x="12"/>
        <item x="14"/>
        <item x="33"/>
        <item x="2"/>
        <item x="30"/>
        <item x="4"/>
        <item x="0"/>
        <item x="3"/>
        <item x="19"/>
        <item x="18"/>
        <item x="5"/>
        <item x="28"/>
        <item x="24"/>
        <item x="25"/>
        <item x="23"/>
        <item x="7"/>
        <item x="6"/>
        <item x="29"/>
        <item x="21"/>
        <item x="35"/>
        <item x="9"/>
        <item x="22"/>
        <item x="26"/>
        <item x="36"/>
        <item x="1"/>
        <item x="27"/>
        <item x="11"/>
        <item x="32"/>
        <item x="13"/>
        <item x="8"/>
        <item x="10"/>
        <item x="15"/>
        <item x="34"/>
        <item x="31"/>
        <item x="16"/>
        <item m="1" x="46"/>
        <item x="37"/>
        <item m="1" x="44"/>
        <item m="1" x="45"/>
        <item x="39"/>
        <item x="38"/>
        <item m="1" x="43"/>
        <item m="1" x="42"/>
        <item m="1" x="41"/>
        <item x="40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Task Name" fld="1" subtotal="count" baseField="0" baseItem="0"/>
  </dataFields>
  <formats count="12">
    <format dxfId="45">
      <pivotArea type="all" dataOnly="0" outline="0" fieldPosition="0"/>
    </format>
    <format dxfId="46">
      <pivotArea outline="0" collapsedLevelsAreSubtotals="1" fieldPosition="0"/>
    </format>
    <format dxfId="47">
      <pivotArea field="5" type="button" dataOnly="0" labelOnly="1" outline="0" axis="axisRow" fieldPosition="0"/>
    </format>
    <format dxfId="48">
      <pivotArea dataOnly="0" labelOnly="1" fieldPosition="0">
        <references count="1">
          <reference field="5" count="0"/>
        </references>
      </pivotArea>
    </format>
    <format dxfId="49">
      <pivotArea dataOnly="0" labelOnly="1" grandRow="1" outline="0" fieldPosition="0"/>
    </format>
    <format dxfId="50">
      <pivotArea dataOnly="0" labelOnly="1" outline="0" axis="axisValues" fieldPosition="0"/>
    </format>
    <format dxfId="51">
      <pivotArea type="all" dataOnly="0" outline="0" fieldPosition="0"/>
    </format>
    <format dxfId="52">
      <pivotArea outline="0" collapsedLevelsAreSubtotals="1" fieldPosition="0"/>
    </format>
    <format dxfId="53">
      <pivotArea field="5" type="button" dataOnly="0" labelOnly="1" outline="0" axis="axisRow" fieldPosition="0"/>
    </format>
    <format dxfId="54">
      <pivotArea dataOnly="0" labelOnly="1" fieldPosition="0">
        <references count="1">
          <reference field="5" count="0"/>
        </references>
      </pivotArea>
    </format>
    <format dxfId="55">
      <pivotArea dataOnly="0" labelOnly="1" grandRow="1" outline="0" fieldPosition="0"/>
    </format>
    <format dxfId="56">
      <pivotArea dataOnly="0" labelOnly="1" outline="0" axis="axisValues" fieldPosition="0"/>
    </format>
  </formats>
  <chartFormats count="4">
    <chartFormat chart="1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E50B1-0AEF-4FF5-B115-4321C754634D}" name="PivotTable10" cacheId="39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2">
  <location ref="E15:F20" firstHeaderRow="1" firstDataRow="1" firstDataCol="1"/>
  <pivotFields count="7">
    <pivotField dataField="1" showAll="0"/>
    <pivotField showAll="0"/>
    <pivotField numFmtId="22" showAll="0"/>
    <pivotField axis="axisRow" numFmtId="22" showAll="0">
      <items count="48">
        <item x="20"/>
        <item x="17"/>
        <item x="12"/>
        <item x="14"/>
        <item x="33"/>
        <item x="2"/>
        <item x="30"/>
        <item x="4"/>
        <item x="0"/>
        <item x="3"/>
        <item x="19"/>
        <item x="18"/>
        <item x="5"/>
        <item x="28"/>
        <item x="24"/>
        <item x="25"/>
        <item x="23"/>
        <item x="7"/>
        <item x="6"/>
        <item x="29"/>
        <item x="21"/>
        <item x="35"/>
        <item x="9"/>
        <item x="22"/>
        <item x="26"/>
        <item x="36"/>
        <item x="1"/>
        <item x="27"/>
        <item x="11"/>
        <item x="32"/>
        <item x="13"/>
        <item x="8"/>
        <item x="10"/>
        <item x="15"/>
        <item x="34"/>
        <item x="31"/>
        <item x="16"/>
        <item m="1" x="46"/>
        <item x="37"/>
        <item m="1" x="44"/>
        <item m="1" x="45"/>
        <item x="39"/>
        <item x="38"/>
        <item m="1" x="43"/>
        <item m="1" x="42"/>
        <item m="1" x="41"/>
        <item x="40"/>
        <item t="default"/>
      </items>
    </pivotField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 sd="0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5"/>
    <field x="3"/>
  </rowFields>
  <rowItems count="5">
    <i>
      <x v="167"/>
    </i>
    <i>
      <x v="168"/>
    </i>
    <i>
      <x v="170"/>
    </i>
    <i>
      <x v="173"/>
    </i>
    <i t="grand">
      <x/>
    </i>
  </rowItems>
  <colItems count="1">
    <i/>
  </colItems>
  <dataFields count="1">
    <dataField name="Count of Task Name" fld="0" subtotal="count" baseField="0" baseItem="0"/>
  </dataFields>
  <formats count="12">
    <format dxfId="33">
      <pivotArea type="all" dataOnly="0" outline="0" fieldPosition="0"/>
    </format>
    <format dxfId="34">
      <pivotArea outline="0" collapsedLevelsAreSubtotals="1" fieldPosition="0"/>
    </format>
    <format dxfId="35">
      <pivotArea field="5" type="button" dataOnly="0" labelOnly="1" outline="0" axis="axisRow" fieldPosition="0"/>
    </format>
    <format dxfId="36">
      <pivotArea dataOnly="0" labelOnly="1" fieldPosition="0">
        <references count="1">
          <reference field="5" count="3">
            <x v="167"/>
            <x v="170"/>
            <x v="173"/>
          </reference>
        </references>
      </pivotArea>
    </format>
    <format dxfId="37">
      <pivotArea dataOnly="0" labelOnly="1" grandRow="1" outline="0" fieldPosition="0"/>
    </format>
    <format dxfId="38">
      <pivotArea dataOnly="0" labelOnly="1" outline="0" axis="axisValues" fieldPosition="0"/>
    </format>
    <format dxfId="39">
      <pivotArea type="all" dataOnly="0" outline="0" fieldPosition="0"/>
    </format>
    <format dxfId="40">
      <pivotArea outline="0" collapsedLevelsAreSubtotals="1" fieldPosition="0"/>
    </format>
    <format dxfId="41">
      <pivotArea field="5" type="button" dataOnly="0" labelOnly="1" outline="0" axis="axisRow" fieldPosition="0"/>
    </format>
    <format dxfId="42">
      <pivotArea dataOnly="0" labelOnly="1" fieldPosition="0">
        <references count="1">
          <reference field="5" count="3">
            <x v="167"/>
            <x v="170"/>
            <x v="173"/>
          </reference>
        </references>
      </pivotArea>
    </format>
    <format dxfId="43">
      <pivotArea dataOnly="0" labelOnly="1" grandRow="1" outline="0" fieldPosition="0"/>
    </format>
    <format dxfId="44">
      <pivotArea dataOnly="0" labelOnly="1" outline="0" axis="axisValues" fieldPosition="0"/>
    </format>
  </formats>
  <chartFormats count="9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filters count="1">
    <filter fld="3" type="nextWeek" evalOrder="-1" id="1">
      <autoFilter ref="A1">
        <filterColumn colId="0">
          <dynamicFilter type="nextWeek" val="45823" maxVal="4583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07110B-6C08-484F-B510-71E33C34E768}" name="PivotTable9" cacheId="39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B11:C14" firstHeaderRow="1" firstDataRow="1" firstDataCol="1"/>
  <pivotFields count="6">
    <pivotField dataField="1" showAll="0"/>
    <pivotField showAll="0"/>
    <pivotField numFmtId="22" showAll="0"/>
    <pivotField numFmtId="22" showAll="0"/>
    <pivotField showAll="0"/>
    <pivotField axis="axisRow" showAll="0">
      <items count="3">
        <item x="1"/>
        <item x="0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Count of Task Name" fld="0" subtotal="count" baseField="0" baseItem="0"/>
  </dataFields>
  <formats count="12">
    <format dxfId="21">
      <pivotArea type="all" dataOnly="0" outline="0" fieldPosition="0"/>
    </format>
    <format dxfId="22">
      <pivotArea outline="0" collapsedLevelsAreSubtotals="1" fieldPosition="0"/>
    </format>
    <format dxfId="23">
      <pivotArea field="5" type="button" dataOnly="0" labelOnly="1" outline="0" axis="axisRow" fieldPosition="0"/>
    </format>
    <format dxfId="24">
      <pivotArea dataOnly="0" labelOnly="1" fieldPosition="0">
        <references count="1">
          <reference field="5" count="0"/>
        </references>
      </pivotArea>
    </format>
    <format dxfId="25">
      <pivotArea dataOnly="0" labelOnly="1" grandRow="1" outline="0" fieldPosition="0"/>
    </format>
    <format dxfId="26">
      <pivotArea dataOnly="0" labelOnly="1" outline="0" axis="axisValues" fieldPosition="0"/>
    </format>
    <format dxfId="27">
      <pivotArea type="all" dataOnly="0" outline="0" fieldPosition="0"/>
    </format>
    <format dxfId="28">
      <pivotArea outline="0" collapsedLevelsAreSubtotals="1" fieldPosition="0"/>
    </format>
    <format dxfId="29">
      <pivotArea field="5" type="button" dataOnly="0" labelOnly="1" outline="0" axis="axisRow" fieldPosition="0"/>
    </format>
    <format dxfId="30">
      <pivotArea dataOnly="0" labelOnly="1" fieldPosition="0">
        <references count="1">
          <reference field="5" count="0"/>
        </references>
      </pivotArea>
    </format>
    <format dxfId="31">
      <pivotArea dataOnly="0" labelOnly="1" grandRow="1" outline="0" fieldPosition="0"/>
    </format>
    <format dxfId="32">
      <pivotArea dataOnly="0" labelOnly="1" outline="0" axis="axisValues" fieldPosition="0"/>
    </format>
  </formats>
  <chartFormats count="1"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C3C30-B79F-4B51-B68B-EE9DA5C78714}" name="PivotTable3" cacheId="39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E3:F11" firstHeaderRow="1" firstDataRow="1" firstDataCol="1"/>
  <pivotFields count="10">
    <pivotField showAll="0"/>
    <pivotField dataField="1" showAll="0"/>
    <pivotField axis="axisRow" showAll="0">
      <items count="9">
        <item x="1"/>
        <item x="4"/>
        <item x="5"/>
        <item x="0"/>
        <item x="3"/>
        <item x="2"/>
        <item m="1" x="7"/>
        <item x="6"/>
        <item t="default"/>
      </items>
    </pivotField>
    <pivotField numFmtId="22" showAll="0"/>
    <pivotField numFmtId="22" showAll="0">
      <items count="48">
        <item x="20"/>
        <item x="17"/>
        <item x="12"/>
        <item x="14"/>
        <item x="33"/>
        <item x="2"/>
        <item x="30"/>
        <item x="4"/>
        <item x="0"/>
        <item x="3"/>
        <item x="19"/>
        <item x="18"/>
        <item x="5"/>
        <item x="28"/>
        <item x="24"/>
        <item x="25"/>
        <item x="23"/>
        <item x="7"/>
        <item x="6"/>
        <item x="29"/>
        <item x="21"/>
        <item x="35"/>
        <item x="9"/>
        <item x="22"/>
        <item x="26"/>
        <item x="36"/>
        <item x="1"/>
        <item x="27"/>
        <item x="11"/>
        <item x="32"/>
        <item x="13"/>
        <item x="8"/>
        <item x="10"/>
        <item x="15"/>
        <item x="34"/>
        <item x="31"/>
        <item x="16"/>
        <item m="1" x="46"/>
        <item x="37"/>
        <item m="1" x="44"/>
        <item m="1" x="45"/>
        <item x="39"/>
        <item x="38"/>
        <item m="1" x="43"/>
        <item m="1" x="42"/>
        <item m="1" x="41"/>
        <item x="40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7"/>
    </i>
    <i t="grand">
      <x/>
    </i>
  </rowItems>
  <colItems count="1">
    <i/>
  </colItems>
  <dataFields count="1">
    <dataField name="Count of Task Name" fld="1" subtotal="count" baseField="0" baseItem="0"/>
  </dataFields>
  <formats count="12">
    <format dxfId="9">
      <pivotArea type="all" dataOnly="0" outline="0" fieldPosition="0"/>
    </format>
    <format dxfId="10">
      <pivotArea outline="0" collapsedLevelsAreSubtotals="1" fieldPosition="0"/>
    </format>
    <format dxfId="11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3">
      <pivotArea dataOnly="0" labelOnly="1" grandRow="1" outline="0" fieldPosition="0"/>
    </format>
    <format dxfId="14">
      <pivotArea dataOnly="0" labelOnly="1" outline="0" axis="axisValues" fieldPosition="0"/>
    </format>
    <format dxfId="15">
      <pivotArea type="all" dataOnly="0" outline="0" fieldPosition="0"/>
    </format>
    <format dxfId="16">
      <pivotArea outline="0" collapsedLevelsAreSubtotals="1" fieldPosition="0"/>
    </format>
    <format dxfId="17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9">
      <pivotArea dataOnly="0" labelOnly="1" grandRow="1" outline="0" fieldPosition="0"/>
    </format>
    <format dxfId="20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0A933D6-E8E8-458C-B474-05336394FB4E}" autoFormatId="16" applyNumberFormats="0" applyBorderFormats="0" applyFontFormats="0" applyPatternFormats="0" applyAlignmentFormats="0" applyWidthHeightFormats="0">
  <queryTableRefresh nextId="10" unboundColumnsRight="1">
    <queryTableFields count="7">
      <queryTableField id="1" name="Title" tableColumnId="1"/>
      <queryTableField id="2" name="Task Name" tableColumnId="2"/>
      <queryTableField id="7" name="Assigned To.title" tableColumnId="7"/>
      <queryTableField id="4" name="Start Date" tableColumnId="4"/>
      <queryTableField id="5" name="Due Time" tableColumnId="5"/>
      <queryTableField id="6" name="Status" tableColumnId="6"/>
      <queryTableField id="9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4D4B95-EB87-4284-B6F6-5BF9CB9CA6E7}" name="Task_Tracker" displayName="Task_Tracker" ref="A1:G61" tableType="queryTable" totalsRowShown="0" headerRowDxfId="8" dataDxfId="7">
  <autoFilter ref="A1:G61" xr:uid="{1D4D4B95-EB87-4284-B6F6-5BF9CB9CA6E7}"/>
  <tableColumns count="7">
    <tableColumn id="1" xr3:uid="{8FBEA4E1-6D06-4F61-B1D9-911A507618EE}" uniqueName="1" name="Title" queryTableFieldId="1" dataDxfId="6"/>
    <tableColumn id="2" xr3:uid="{D0E9AA8B-DD20-4FF4-A604-81C4A6599385}" uniqueName="2" name="Task Name" queryTableFieldId="2" dataDxfId="5"/>
    <tableColumn id="7" xr3:uid="{33D2BD39-92D6-4DDF-AE42-E51E47F5F6AE}" uniqueName="7" name="Assigned To.title" queryTableFieldId="7" dataDxfId="4"/>
    <tableColumn id="4" xr3:uid="{8744A27A-DA11-4995-A158-F8A9400B3C5E}" uniqueName="4" name="Start Date" queryTableFieldId="4" dataDxfId="3"/>
    <tableColumn id="5" xr3:uid="{750F369C-B411-4FA6-A367-B8A11CCFD24E}" uniqueName="5" name="Due Time" queryTableFieldId="5" dataDxfId="2"/>
    <tableColumn id="6" xr3:uid="{2647448F-3A1E-4F3E-9BDC-432726CE83C1}" uniqueName="6" name="Status" queryTableFieldId="6" dataDxfId="1"/>
    <tableColumn id="8" xr3:uid="{170F45DE-2057-4A33-88FD-3C3A1E419D92}" uniqueName="8" name="Overdue Tasks" queryTableFieldId="9" dataDxfId="0">
      <calculatedColumnFormula>IF(AND(Task_Tracker[[#This Row],[Status]]&lt;&gt;"Completed",Task_Tracker[[#This Row],[Due Time]]&lt;TODAY()),"Overdue","On Time")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C6D26-BEB1-40B6-9C02-581BCD1912C6}">
  <sheetPr>
    <tabColor rgb="FF0B2137"/>
  </sheetPr>
  <dimension ref="A1:K61"/>
  <sheetViews>
    <sheetView workbookViewId="0">
      <selection activeCell="B33" sqref="B32:B33"/>
    </sheetView>
  </sheetViews>
  <sheetFormatPr defaultColWidth="8.85546875" defaultRowHeight="14.45"/>
  <cols>
    <col min="1" max="1" width="9.140625" style="1" bestFit="1" customWidth="1"/>
    <col min="2" max="2" width="32.28515625" style="1" bestFit="1" customWidth="1"/>
    <col min="3" max="3" width="19.28515625" style="1" bestFit="1" customWidth="1"/>
    <col min="4" max="4" width="15.28515625" style="1" bestFit="1" customWidth="1"/>
    <col min="5" max="5" width="13.140625" style="4" bestFit="1" customWidth="1"/>
    <col min="6" max="6" width="10.7109375" style="1" bestFit="1" customWidth="1"/>
    <col min="7" max="7" width="17.5703125" style="1" bestFit="1" customWidth="1"/>
    <col min="8" max="8" width="8.85546875" style="1"/>
    <col min="9" max="9" width="13.28515625" style="1" bestFit="1" customWidth="1"/>
    <col min="10" max="16384" width="8.85546875" style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 t="s">
        <v>6</v>
      </c>
    </row>
    <row r="2" spans="1:11">
      <c r="A2" s="1" t="s">
        <v>7</v>
      </c>
      <c r="B2" s="1" t="s">
        <v>8</v>
      </c>
      <c r="C2" s="1" t="s">
        <v>9</v>
      </c>
      <c r="D2" s="2">
        <v>45761.25</v>
      </c>
      <c r="E2" s="4">
        <v>45784</v>
      </c>
      <c r="F2" s="1" t="s">
        <v>10</v>
      </c>
      <c r="G2" s="1" t="str">
        <f ca="1">IF(AND(Task_Tracker[[#This Row],[Status]]&lt;&gt;"Completed",Task_Tracker[[#This Row],[Due Time]]&lt;TODAY()),"Overdue","On Time")</f>
        <v>Overdue</v>
      </c>
      <c r="I2" s="1" t="s">
        <v>11</v>
      </c>
      <c r="J2" s="1">
        <f>COUNTA(Task_Tracker[Task Name])</f>
        <v>60</v>
      </c>
    </row>
    <row r="3" spans="1:11">
      <c r="A3" s="1" t="s">
        <v>12</v>
      </c>
      <c r="B3" s="1" t="s">
        <v>13</v>
      </c>
      <c r="C3" s="1" t="s">
        <v>14</v>
      </c>
      <c r="D3" s="2">
        <v>45797.3125</v>
      </c>
      <c r="E3" s="4">
        <v>45816</v>
      </c>
      <c r="F3" s="1" t="s">
        <v>15</v>
      </c>
      <c r="G3" s="1" t="str">
        <f ca="1">IF(AND(Task_Tracker[[#This Row],[Status]]&lt;&gt;"Completed",Task_Tracker[[#This Row],[Due Time]]&lt;TODAY()),"Overdue","On Time")</f>
        <v>On Time</v>
      </c>
      <c r="I3" s="1" t="s">
        <v>16</v>
      </c>
      <c r="J3" s="1">
        <f>COUNTIF(Task_Tracker[Status],"Completed")</f>
        <v>25</v>
      </c>
    </row>
    <row r="4" spans="1:11">
      <c r="A4" s="1" t="s">
        <v>17</v>
      </c>
      <c r="B4" s="1" t="s">
        <v>18</v>
      </c>
      <c r="C4" s="1" t="s">
        <v>19</v>
      </c>
      <c r="D4" s="2">
        <v>45757.541666666664</v>
      </c>
      <c r="E4" s="4">
        <v>45779</v>
      </c>
      <c r="F4" s="1" t="s">
        <v>15</v>
      </c>
      <c r="G4" s="1" t="str">
        <f ca="1">IF(AND(Task_Tracker[[#This Row],[Status]]&lt;&gt;"Completed",Task_Tracker[[#This Row],[Due Time]]&lt;TODAY()),"Overdue","On Time")</f>
        <v>On Time</v>
      </c>
      <c r="I4" s="1" t="s">
        <v>20</v>
      </c>
      <c r="J4" s="7">
        <f>(J3/J2)*1</f>
        <v>0.41666666666666669</v>
      </c>
    </row>
    <row r="5" spans="1:11">
      <c r="A5" s="1" t="s">
        <v>21</v>
      </c>
      <c r="B5" s="1" t="s">
        <v>22</v>
      </c>
      <c r="C5" s="1" t="s">
        <v>23</v>
      </c>
      <c r="D5" s="2">
        <v>45772.75</v>
      </c>
      <c r="E5" s="4">
        <v>45787</v>
      </c>
      <c r="F5" s="1" t="s">
        <v>24</v>
      </c>
      <c r="G5" s="1" t="str">
        <f ca="1">IF(AND(Task_Tracker[[#This Row],[Status]]&lt;&gt;"Completed",Task_Tracker[[#This Row],[Due Time]]&lt;TODAY()),"Overdue","On Time")</f>
        <v>Overdue</v>
      </c>
    </row>
    <row r="6" spans="1:11">
      <c r="A6" s="1" t="s">
        <v>25</v>
      </c>
      <c r="B6" s="1" t="s">
        <v>26</v>
      </c>
      <c r="C6" s="1" t="s">
        <v>27</v>
      </c>
      <c r="D6" s="2">
        <v>45753.302083333336</v>
      </c>
      <c r="E6" s="4">
        <v>45783</v>
      </c>
      <c r="F6" s="1" t="s">
        <v>24</v>
      </c>
      <c r="G6" s="1" t="str">
        <f ca="1">IF(AND(Task_Tracker[[#This Row],[Status]]&lt;&gt;"Completed",Task_Tracker[[#This Row],[Due Time]]&lt;TODAY()),"Overdue","On Time")</f>
        <v>Overdue</v>
      </c>
    </row>
    <row r="7" spans="1:11">
      <c r="A7" s="1" t="s">
        <v>28</v>
      </c>
      <c r="B7" s="1" t="s">
        <v>29</v>
      </c>
      <c r="C7" s="1" t="s">
        <v>30</v>
      </c>
      <c r="D7" s="2">
        <v>45777.447916666664</v>
      </c>
      <c r="E7" s="4">
        <v>45791</v>
      </c>
      <c r="F7" s="1" t="s">
        <v>10</v>
      </c>
      <c r="G7" s="1" t="str">
        <f ca="1">IF(AND(Task_Tracker[[#This Row],[Status]]&lt;&gt;"Completed",Task_Tracker[[#This Row],[Due Time]]&lt;TODAY()),"Overdue","On Time")</f>
        <v>Overdue</v>
      </c>
    </row>
    <row r="8" spans="1:11">
      <c r="A8" s="1" t="s">
        <v>31</v>
      </c>
      <c r="B8" s="1" t="s">
        <v>32</v>
      </c>
      <c r="C8" s="1" t="s">
        <v>9</v>
      </c>
      <c r="D8" s="2">
        <v>45774.466666666667</v>
      </c>
      <c r="E8" s="4">
        <v>45801</v>
      </c>
      <c r="F8" s="1" t="s">
        <v>15</v>
      </c>
      <c r="G8" s="1" t="str">
        <f ca="1">IF(AND(Task_Tracker[[#This Row],[Status]]&lt;&gt;"Completed",Task_Tracker[[#This Row],[Due Time]]&lt;TODAY()),"Overdue","On Time")</f>
        <v>On Time</v>
      </c>
    </row>
    <row r="9" spans="1:11">
      <c r="A9" s="1" t="s">
        <v>33</v>
      </c>
      <c r="B9" s="1" t="s">
        <v>34</v>
      </c>
      <c r="C9" s="1" t="s">
        <v>14</v>
      </c>
      <c r="D9" s="2">
        <v>45778.822222222225</v>
      </c>
      <c r="E9" s="4">
        <v>45800</v>
      </c>
      <c r="F9" s="1" t="s">
        <v>15</v>
      </c>
      <c r="G9" s="1" t="str">
        <f ca="1">IF(AND(Task_Tracker[[#This Row],[Status]]&lt;&gt;"Completed",Task_Tracker[[#This Row],[Due Time]]&lt;TODAY()),"Overdue","On Time")</f>
        <v>On Time</v>
      </c>
    </row>
    <row r="10" spans="1:11">
      <c r="A10" s="1" t="s">
        <v>35</v>
      </c>
      <c r="B10" s="1" t="s">
        <v>36</v>
      </c>
      <c r="C10" s="1" t="s">
        <v>19</v>
      </c>
      <c r="D10" s="2">
        <v>45796.854166666664</v>
      </c>
      <c r="E10" s="4">
        <v>45826</v>
      </c>
      <c r="F10" s="1" t="s">
        <v>24</v>
      </c>
      <c r="G10" s="1" t="str">
        <f ca="1">IF(AND(Task_Tracker[[#This Row],[Status]]&lt;&gt;"Completed",Task_Tracker[[#This Row],[Due Time]]&lt;TODAY()),"Overdue","On Time")</f>
        <v>Overdue</v>
      </c>
    </row>
    <row r="11" spans="1:11">
      <c r="A11" s="1" t="s">
        <v>37</v>
      </c>
      <c r="B11" s="1" t="s">
        <v>38</v>
      </c>
      <c r="C11" s="1" t="s">
        <v>23</v>
      </c>
      <c r="D11" s="2">
        <v>45801.885416666664</v>
      </c>
      <c r="E11" s="4">
        <v>45810</v>
      </c>
      <c r="F11" s="1" t="s">
        <v>24</v>
      </c>
      <c r="G11" s="1" t="str">
        <f ca="1">IF(AND(Task_Tracker[[#This Row],[Status]]&lt;&gt;"Completed",Task_Tracker[[#This Row],[Due Time]]&lt;TODAY()),"Overdue","On Time")</f>
        <v>Overdue</v>
      </c>
    </row>
    <row r="12" spans="1:11">
      <c r="A12" s="1" t="s">
        <v>39</v>
      </c>
      <c r="B12" s="1" t="s">
        <v>40</v>
      </c>
      <c r="C12" s="1" t="s">
        <v>27</v>
      </c>
      <c r="D12" s="2">
        <v>45805.625</v>
      </c>
      <c r="E12" s="4">
        <v>45829</v>
      </c>
      <c r="F12" s="1" t="s">
        <v>10</v>
      </c>
      <c r="G12" s="1" t="str">
        <f ca="1">IF(AND(Task_Tracker[[#This Row],[Status]]&lt;&gt;"Completed",Task_Tracker[[#This Row],[Due Time]]&lt;TODAY()),"Overdue","On Time")</f>
        <v>Overdue</v>
      </c>
    </row>
    <row r="13" spans="1:11">
      <c r="A13" s="1" t="s">
        <v>41</v>
      </c>
      <c r="B13" s="1" t="s">
        <v>42</v>
      </c>
      <c r="C13" s="1" t="s">
        <v>30</v>
      </c>
      <c r="D13" s="2">
        <v>45793.924305555556</v>
      </c>
      <c r="E13" s="4">
        <v>45819</v>
      </c>
      <c r="F13" s="1" t="s">
        <v>10</v>
      </c>
      <c r="G13" s="1" t="str">
        <f ca="1">IF(AND(Task_Tracker[[#This Row],[Status]]&lt;&gt;"Completed",Task_Tracker[[#This Row],[Due Time]]&lt;TODAY()),"Overdue","On Time")</f>
        <v>Overdue</v>
      </c>
    </row>
    <row r="14" spans="1:11">
      <c r="A14" s="1" t="s">
        <v>43</v>
      </c>
      <c r="B14" s="1" t="s">
        <v>44</v>
      </c>
      <c r="C14" s="1" t="s">
        <v>9</v>
      </c>
      <c r="D14" s="2">
        <v>45754.413888888892</v>
      </c>
      <c r="E14" s="4">
        <v>45768</v>
      </c>
      <c r="F14" s="1" t="s">
        <v>10</v>
      </c>
      <c r="G14" s="1" t="str">
        <f ca="1">IF(AND(Task_Tracker[[#This Row],[Status]]&lt;&gt;"Completed",Task_Tracker[[#This Row],[Due Time]]&lt;TODAY()),"Overdue","On Time")</f>
        <v>Overdue</v>
      </c>
      <c r="I14"/>
      <c r="J14"/>
      <c r="K14"/>
    </row>
    <row r="15" spans="1:11">
      <c r="A15" s="1" t="s">
        <v>45</v>
      </c>
      <c r="B15" s="1" t="s">
        <v>46</v>
      </c>
      <c r="C15" s="1" t="s">
        <v>14</v>
      </c>
      <c r="D15" s="2">
        <v>45800.322916666664</v>
      </c>
      <c r="E15" s="4">
        <v>45823</v>
      </c>
      <c r="F15" s="1" t="s">
        <v>15</v>
      </c>
      <c r="G15" s="1" t="str">
        <f ca="1">IF(AND(Task_Tracker[[#This Row],[Status]]&lt;&gt;"Completed",Task_Tracker[[#This Row],[Due Time]]&lt;TODAY()),"Overdue","On Time")</f>
        <v>On Time</v>
      </c>
      <c r="I15"/>
      <c r="J15"/>
      <c r="K15"/>
    </row>
    <row r="16" spans="1:11">
      <c r="A16" s="1" t="s">
        <v>47</v>
      </c>
      <c r="B16" s="1" t="s">
        <v>48</v>
      </c>
      <c r="C16" s="1" t="s">
        <v>19</v>
      </c>
      <c r="D16" s="2">
        <v>45769.920138888891</v>
      </c>
      <c r="E16" s="4">
        <v>45772</v>
      </c>
      <c r="F16" s="1" t="s">
        <v>24</v>
      </c>
      <c r="G16" s="1" t="str">
        <f ca="1">IF(AND(Task_Tracker[[#This Row],[Status]]&lt;&gt;"Completed",Task_Tracker[[#This Row],[Due Time]]&lt;TODAY()),"Overdue","On Time")</f>
        <v>Overdue</v>
      </c>
      <c r="I16"/>
      <c r="J16"/>
      <c r="K16"/>
    </row>
    <row r="17" spans="1:11">
      <c r="A17" s="1" t="s">
        <v>49</v>
      </c>
      <c r="B17" s="1" t="s">
        <v>50</v>
      </c>
      <c r="C17" s="1" t="s">
        <v>23</v>
      </c>
      <c r="D17" s="2">
        <v>45800.504861111112</v>
      </c>
      <c r="E17" s="4">
        <v>45830</v>
      </c>
      <c r="F17" s="1" t="s">
        <v>24</v>
      </c>
      <c r="G17" s="1" t="str">
        <f ca="1">IF(AND(Task_Tracker[[#This Row],[Status]]&lt;&gt;"Completed",Task_Tracker[[#This Row],[Due Time]]&lt;TODAY()),"Overdue","On Time")</f>
        <v>Overdue</v>
      </c>
      <c r="I17"/>
      <c r="J17"/>
      <c r="K17"/>
    </row>
    <row r="18" spans="1:11">
      <c r="A18" s="1" t="s">
        <v>51</v>
      </c>
      <c r="B18" s="1" t="s">
        <v>52</v>
      </c>
      <c r="C18" s="1" t="s">
        <v>27</v>
      </c>
      <c r="D18" s="2">
        <v>45807.380555555559</v>
      </c>
      <c r="E18" s="4">
        <v>45837</v>
      </c>
      <c r="F18" s="1" t="s">
        <v>24</v>
      </c>
      <c r="G18" s="1" t="str">
        <f ca="1">IF(AND(Task_Tracker[[#This Row],[Status]]&lt;&gt;"Completed",Task_Tracker[[#This Row],[Due Time]]&lt;TODAY()),"Overdue","On Time")</f>
        <v>Overdue</v>
      </c>
      <c r="I18"/>
      <c r="J18"/>
      <c r="K18"/>
    </row>
    <row r="19" spans="1:11">
      <c r="A19" s="1" t="s">
        <v>53</v>
      </c>
      <c r="B19" s="1" t="s">
        <v>54</v>
      </c>
      <c r="C19" s="1" t="s">
        <v>30</v>
      </c>
      <c r="D19" s="2">
        <v>45756.678472222222</v>
      </c>
      <c r="E19" s="4">
        <v>45767</v>
      </c>
      <c r="F19" s="1" t="s">
        <v>10</v>
      </c>
      <c r="G19" s="1" t="str">
        <f ca="1">IF(AND(Task_Tracker[[#This Row],[Status]]&lt;&gt;"Completed",Task_Tracker[[#This Row],[Due Time]]&lt;TODAY()),"Overdue","On Time")</f>
        <v>Overdue</v>
      </c>
      <c r="I19"/>
      <c r="J19"/>
      <c r="K19"/>
    </row>
    <row r="20" spans="1:11">
      <c r="A20" s="1" t="s">
        <v>55</v>
      </c>
      <c r="B20" s="1" t="s">
        <v>56</v>
      </c>
      <c r="C20" s="1" t="s">
        <v>9</v>
      </c>
      <c r="D20" s="2">
        <v>45774.79583333333</v>
      </c>
      <c r="E20" s="4">
        <v>45801</v>
      </c>
      <c r="F20" s="1" t="s">
        <v>15</v>
      </c>
      <c r="G20" s="1" t="str">
        <f ca="1">IF(AND(Task_Tracker[[#This Row],[Status]]&lt;&gt;"Completed",Task_Tracker[[#This Row],[Due Time]]&lt;TODAY()),"Overdue","On Time")</f>
        <v>On Time</v>
      </c>
      <c r="I20"/>
      <c r="J20"/>
      <c r="K20"/>
    </row>
    <row r="21" spans="1:11">
      <c r="A21" s="1" t="s">
        <v>57</v>
      </c>
      <c r="B21" s="1" t="s">
        <v>58</v>
      </c>
      <c r="C21" s="1" t="s">
        <v>14</v>
      </c>
      <c r="D21" s="2">
        <v>45789.462500000001</v>
      </c>
      <c r="E21" s="4">
        <v>45790</v>
      </c>
      <c r="F21" s="1" t="s">
        <v>15</v>
      </c>
      <c r="G21" s="1" t="str">
        <f ca="1">IF(AND(Task_Tracker[[#This Row],[Status]]&lt;&gt;"Completed",Task_Tracker[[#This Row],[Due Time]]&lt;TODAY()),"Overdue","On Time")</f>
        <v>On Time</v>
      </c>
      <c r="I21"/>
      <c r="J21"/>
      <c r="K21"/>
    </row>
    <row r="22" spans="1:11">
      <c r="A22" s="1" t="s">
        <v>59</v>
      </c>
      <c r="B22" s="1" t="s">
        <v>60</v>
      </c>
      <c r="C22" s="1" t="s">
        <v>19</v>
      </c>
      <c r="D22" s="2">
        <v>45787.349305555559</v>
      </c>
      <c r="E22" s="4">
        <v>45789</v>
      </c>
      <c r="F22" s="1" t="s">
        <v>24</v>
      </c>
      <c r="G22" s="1" t="str">
        <f ca="1">IF(AND(Task_Tracker[[#This Row],[Status]]&lt;&gt;"Completed",Task_Tracker[[#This Row],[Due Time]]&lt;TODAY()),"Overdue","On Time")</f>
        <v>Overdue</v>
      </c>
      <c r="I22"/>
      <c r="J22"/>
      <c r="K22"/>
    </row>
    <row r="23" spans="1:11">
      <c r="A23" s="1" t="s">
        <v>61</v>
      </c>
      <c r="B23" s="1" t="s">
        <v>62</v>
      </c>
      <c r="C23" s="1" t="s">
        <v>23</v>
      </c>
      <c r="D23" s="2">
        <v>45764.897222222222</v>
      </c>
      <c r="E23" s="4">
        <v>45766</v>
      </c>
      <c r="F23" s="1" t="s">
        <v>15</v>
      </c>
      <c r="G23" s="1" t="str">
        <f ca="1">IF(AND(Task_Tracker[[#This Row],[Status]]&lt;&gt;"Completed",Task_Tracker[[#This Row],[Due Time]]&lt;TODAY()),"Overdue","On Time")</f>
        <v>On Time</v>
      </c>
      <c r="I23"/>
      <c r="J23"/>
      <c r="K23"/>
    </row>
    <row r="24" spans="1:11">
      <c r="A24" s="1" t="s">
        <v>63</v>
      </c>
      <c r="B24" s="1" t="s">
        <v>64</v>
      </c>
      <c r="C24" s="1" t="s">
        <v>27</v>
      </c>
      <c r="D24" s="2">
        <v>45787.599305555559</v>
      </c>
      <c r="E24" s="4">
        <v>45806</v>
      </c>
      <c r="F24" s="1" t="s">
        <v>24</v>
      </c>
      <c r="G24" s="1" t="str">
        <f ca="1">IF(AND(Task_Tracker[[#This Row],[Status]]&lt;&gt;"Completed",Task_Tracker[[#This Row],[Due Time]]&lt;TODAY()),"Overdue","On Time")</f>
        <v>Overdue</v>
      </c>
      <c r="I24"/>
      <c r="J24"/>
      <c r="K24"/>
    </row>
    <row r="25" spans="1:11">
      <c r="A25" s="1" t="s">
        <v>65</v>
      </c>
      <c r="B25" s="1" t="s">
        <v>66</v>
      </c>
      <c r="C25" s="1" t="s">
        <v>30</v>
      </c>
      <c r="D25" s="2">
        <v>45769.245833333334</v>
      </c>
      <c r="E25" s="4">
        <v>45790</v>
      </c>
      <c r="F25" s="1" t="s">
        <v>15</v>
      </c>
      <c r="G25" s="1" t="str">
        <f ca="1">IF(AND(Task_Tracker[[#This Row],[Status]]&lt;&gt;"Completed",Task_Tracker[[#This Row],[Due Time]]&lt;TODAY()),"Overdue","On Time")</f>
        <v>On Time</v>
      </c>
      <c r="I25"/>
      <c r="J25"/>
      <c r="K25"/>
    </row>
    <row r="26" spans="1:11">
      <c r="A26" s="1" t="s">
        <v>67</v>
      </c>
      <c r="B26" s="1" t="s">
        <v>68</v>
      </c>
      <c r="C26" s="1" t="s">
        <v>9</v>
      </c>
      <c r="D26" s="2">
        <v>45785.8125</v>
      </c>
      <c r="E26" s="4">
        <v>45812</v>
      </c>
      <c r="F26" s="1" t="s">
        <v>24</v>
      </c>
      <c r="G26" s="1" t="str">
        <f ca="1">IF(AND(Task_Tracker[[#This Row],[Status]]&lt;&gt;"Completed",Task_Tracker[[#This Row],[Due Time]]&lt;TODAY()),"Overdue","On Time")</f>
        <v>Overdue</v>
      </c>
      <c r="I26"/>
      <c r="J26"/>
      <c r="K26"/>
    </row>
    <row r="27" spans="1:11">
      <c r="A27" s="1" t="s">
        <v>69</v>
      </c>
      <c r="B27" s="1" t="s">
        <v>70</v>
      </c>
      <c r="C27" s="1" t="s">
        <v>14</v>
      </c>
      <c r="D27" s="2">
        <v>45787.725694444445</v>
      </c>
      <c r="E27" s="4">
        <v>45797</v>
      </c>
      <c r="F27" s="1" t="s">
        <v>15</v>
      </c>
      <c r="G27" s="1" t="str">
        <f ca="1">IF(AND(Task_Tracker[[#This Row],[Status]]&lt;&gt;"Completed",Task_Tracker[[#This Row],[Due Time]]&lt;TODAY()),"Overdue","On Time")</f>
        <v>On Time</v>
      </c>
      <c r="I27"/>
      <c r="J27"/>
      <c r="K27"/>
    </row>
    <row r="28" spans="1:11">
      <c r="A28" s="1" t="s">
        <v>71</v>
      </c>
      <c r="B28" s="1" t="s">
        <v>72</v>
      </c>
      <c r="C28" s="1" t="s">
        <v>19</v>
      </c>
      <c r="D28" s="2">
        <v>45788.918055555558</v>
      </c>
      <c r="E28" s="4">
        <v>45794</v>
      </c>
      <c r="F28" s="1" t="s">
        <v>24</v>
      </c>
      <c r="G28" s="1" t="str">
        <f ca="1">IF(AND(Task_Tracker[[#This Row],[Status]]&lt;&gt;"Completed",Task_Tracker[[#This Row],[Due Time]]&lt;TODAY()),"Overdue","On Time")</f>
        <v>Overdue</v>
      </c>
      <c r="I28"/>
      <c r="J28"/>
      <c r="K28"/>
    </row>
    <row r="29" spans="1:11">
      <c r="A29" s="1" t="s">
        <v>73</v>
      </c>
      <c r="B29" s="1" t="s">
        <v>74</v>
      </c>
      <c r="C29" s="1" t="s">
        <v>23</v>
      </c>
      <c r="D29" s="2">
        <v>45778.670138888891</v>
      </c>
      <c r="E29" s="4">
        <v>45795</v>
      </c>
      <c r="F29" s="1" t="s">
        <v>24</v>
      </c>
      <c r="G29" s="1" t="str">
        <f ca="1">IF(AND(Task_Tracker[[#This Row],[Status]]&lt;&gt;"Completed",Task_Tracker[[#This Row],[Due Time]]&lt;TODAY()),"Overdue","On Time")</f>
        <v>Overdue</v>
      </c>
      <c r="I29"/>
      <c r="J29"/>
      <c r="K29"/>
    </row>
    <row r="30" spans="1:11">
      <c r="A30" s="1" t="s">
        <v>75</v>
      </c>
      <c r="B30" s="1" t="s">
        <v>76</v>
      </c>
      <c r="C30" s="1" t="s">
        <v>27</v>
      </c>
      <c r="D30" s="2">
        <v>45791.430555555555</v>
      </c>
      <c r="E30" s="4">
        <v>45813</v>
      </c>
      <c r="F30" s="1" t="s">
        <v>24</v>
      </c>
      <c r="G30" s="1" t="str">
        <f ca="1">IF(AND(Task_Tracker[[#This Row],[Status]]&lt;&gt;"Completed",Task_Tracker[[#This Row],[Due Time]]&lt;TODAY()),"Overdue","On Time")</f>
        <v>Overdue</v>
      </c>
      <c r="I30"/>
      <c r="J30"/>
      <c r="K30"/>
    </row>
    <row r="31" spans="1:11">
      <c r="A31" s="1" t="s">
        <v>77</v>
      </c>
      <c r="B31" s="1" t="s">
        <v>78</v>
      </c>
      <c r="C31" s="1" t="s">
        <v>30</v>
      </c>
      <c r="D31" s="2">
        <v>45772.479166666664</v>
      </c>
      <c r="E31" s="4">
        <v>45784</v>
      </c>
      <c r="F31" s="1" t="s">
        <v>24</v>
      </c>
      <c r="G31" s="1" t="str">
        <f ca="1">IF(AND(Task_Tracker[[#This Row],[Status]]&lt;&gt;"Completed",Task_Tracker[[#This Row],[Due Time]]&lt;TODAY()),"Overdue","On Time")</f>
        <v>Overdue</v>
      </c>
      <c r="I31"/>
      <c r="J31"/>
      <c r="K31"/>
    </row>
    <row r="32" spans="1:11">
      <c r="A32" s="1" t="s">
        <v>79</v>
      </c>
      <c r="B32" s="1" t="s">
        <v>80</v>
      </c>
      <c r="C32" s="1" t="s">
        <v>9</v>
      </c>
      <c r="D32" s="2">
        <v>45805.430555555555</v>
      </c>
      <c r="E32" s="4">
        <v>45817</v>
      </c>
      <c r="F32" s="1" t="s">
        <v>15</v>
      </c>
      <c r="G32" s="1" t="str">
        <f ca="1">IF(AND(Task_Tracker[[#This Row],[Status]]&lt;&gt;"Completed",Task_Tracker[[#This Row],[Due Time]]&lt;TODAY()),"Overdue","On Time")</f>
        <v>On Time</v>
      </c>
    </row>
    <row r="33" spans="1:7">
      <c r="A33" s="1" t="s">
        <v>81</v>
      </c>
      <c r="B33" s="1" t="s">
        <v>82</v>
      </c>
      <c r="C33" s="1" t="s">
        <v>14</v>
      </c>
      <c r="D33" s="2">
        <v>45792.364583333336</v>
      </c>
      <c r="E33" s="4">
        <v>45793</v>
      </c>
      <c r="F33" s="1" t="s">
        <v>15</v>
      </c>
      <c r="G33" s="1" t="str">
        <f ca="1">IF(AND(Task_Tracker[[#This Row],[Status]]&lt;&gt;"Completed",Task_Tracker[[#This Row],[Due Time]]&lt;TODAY()),"Overdue","On Time")</f>
        <v>On Time</v>
      </c>
    </row>
    <row r="34" spans="1:7">
      <c r="A34" s="1" t="s">
        <v>83</v>
      </c>
      <c r="B34" s="1" t="s">
        <v>84</v>
      </c>
      <c r="C34" s="1" t="s">
        <v>19</v>
      </c>
      <c r="D34" s="2">
        <v>45786.479166666664</v>
      </c>
      <c r="E34" s="4">
        <v>45790</v>
      </c>
      <c r="F34" s="1" t="s">
        <v>15</v>
      </c>
      <c r="G34" s="1" t="str">
        <f ca="1">IF(AND(Task_Tracker[[#This Row],[Status]]&lt;&gt;"Completed",Task_Tracker[[#This Row],[Due Time]]&lt;TODAY()),"Overdue","On Time")</f>
        <v>On Time</v>
      </c>
    </row>
    <row r="35" spans="1:7">
      <c r="A35" s="1" t="s">
        <v>85</v>
      </c>
      <c r="B35" s="1" t="s">
        <v>86</v>
      </c>
      <c r="C35" s="1" t="s">
        <v>23</v>
      </c>
      <c r="D35" s="2">
        <v>45806.347222222219</v>
      </c>
      <c r="E35" s="4">
        <v>45823</v>
      </c>
      <c r="F35" s="1" t="s">
        <v>24</v>
      </c>
      <c r="G35" s="1" t="str">
        <f ca="1">IF(AND(Task_Tracker[[#This Row],[Status]]&lt;&gt;"Completed",Task_Tracker[[#This Row],[Due Time]]&lt;TODAY()),"Overdue","On Time")</f>
        <v>Overdue</v>
      </c>
    </row>
    <row r="36" spans="1:7">
      <c r="A36" s="1" t="s">
        <v>87</v>
      </c>
      <c r="B36" s="1" t="s">
        <v>88</v>
      </c>
      <c r="C36" s="1" t="s">
        <v>27</v>
      </c>
      <c r="D36" s="2">
        <v>45787.28125</v>
      </c>
      <c r="E36" s="4">
        <v>45805</v>
      </c>
      <c r="F36" s="1" t="s">
        <v>10</v>
      </c>
      <c r="G36" s="1" t="str">
        <f ca="1">IF(AND(Task_Tracker[[#This Row],[Status]]&lt;&gt;"Completed",Task_Tracker[[#This Row],[Due Time]]&lt;TODAY()),"Overdue","On Time")</f>
        <v>Overdue</v>
      </c>
    </row>
    <row r="37" spans="1:7">
      <c r="A37" s="1" t="s">
        <v>89</v>
      </c>
      <c r="B37" s="1" t="s">
        <v>90</v>
      </c>
      <c r="C37" s="1" t="s">
        <v>30</v>
      </c>
      <c r="D37" s="2">
        <v>45761.375</v>
      </c>
      <c r="E37" s="4">
        <v>45780</v>
      </c>
      <c r="F37" s="1" t="s">
        <v>15</v>
      </c>
      <c r="G37" s="1" t="str">
        <f ca="1">IF(AND(Task_Tracker[[#This Row],[Status]]&lt;&gt;"Completed",Task_Tracker[[#This Row],[Due Time]]&lt;TODAY()),"Overdue","On Time")</f>
        <v>On Time</v>
      </c>
    </row>
    <row r="38" spans="1:7">
      <c r="A38" s="1" t="s">
        <v>91</v>
      </c>
      <c r="B38" s="1" t="s">
        <v>92</v>
      </c>
      <c r="C38" s="1" t="s">
        <v>9</v>
      </c>
      <c r="D38" s="2">
        <v>45809.416666666664</v>
      </c>
      <c r="E38" s="4">
        <v>45833</v>
      </c>
      <c r="F38" s="1" t="s">
        <v>24</v>
      </c>
      <c r="G38" s="1" t="str">
        <f ca="1">IF(AND(Task_Tracker[[#This Row],[Status]]&lt;&gt;"Completed",Task_Tracker[[#This Row],[Due Time]]&lt;TODAY()),"Overdue","On Time")</f>
        <v>Overdue</v>
      </c>
    </row>
    <row r="39" spans="1:7">
      <c r="A39" s="1" t="s">
        <v>93</v>
      </c>
      <c r="B39" s="1" t="s">
        <v>94</v>
      </c>
      <c r="C39" s="1" t="s">
        <v>14</v>
      </c>
      <c r="D39" s="2">
        <v>45807.375</v>
      </c>
      <c r="E39" s="4">
        <v>45816</v>
      </c>
      <c r="F39" s="1" t="s">
        <v>10</v>
      </c>
      <c r="G39" s="1" t="str">
        <f ca="1">IF(AND(Task_Tracker[[#This Row],[Status]]&lt;&gt;"Completed",Task_Tracker[[#This Row],[Due Time]]&lt;TODAY()),"Overdue","On Time")</f>
        <v>Overdue</v>
      </c>
    </row>
    <row r="40" spans="1:7">
      <c r="A40" s="1" t="s">
        <v>95</v>
      </c>
      <c r="B40" s="1" t="s">
        <v>96</v>
      </c>
      <c r="C40" s="1" t="s">
        <v>19</v>
      </c>
      <c r="D40" s="2">
        <v>45783.416666666664</v>
      </c>
      <c r="E40" s="4">
        <v>45806</v>
      </c>
      <c r="F40" s="1" t="s">
        <v>24</v>
      </c>
      <c r="G40" s="1" t="str">
        <f ca="1">IF(AND(Task_Tracker[[#This Row],[Status]]&lt;&gt;"Completed",Task_Tracker[[#This Row],[Due Time]]&lt;TODAY()),"Overdue","On Time")</f>
        <v>Overdue</v>
      </c>
    </row>
    <row r="41" spans="1:7">
      <c r="A41" s="1" t="s">
        <v>97</v>
      </c>
      <c r="B41" s="1" t="s">
        <v>98</v>
      </c>
      <c r="C41" s="1" t="s">
        <v>23</v>
      </c>
      <c r="D41" s="2">
        <v>45796.375</v>
      </c>
      <c r="E41" s="4">
        <v>45812</v>
      </c>
      <c r="F41" s="1" t="s">
        <v>24</v>
      </c>
      <c r="G41" s="1" t="str">
        <f ca="1">IF(AND(Task_Tracker[[#This Row],[Status]]&lt;&gt;"Completed",Task_Tracker[[#This Row],[Due Time]]&lt;TODAY()),"Overdue","On Time")</f>
        <v>Overdue</v>
      </c>
    </row>
    <row r="42" spans="1:7">
      <c r="A42" s="1" t="s">
        <v>99</v>
      </c>
      <c r="B42" s="1" t="s">
        <v>100</v>
      </c>
      <c r="C42" s="1" t="s">
        <v>27</v>
      </c>
      <c r="D42" s="2">
        <v>45760.416666666664</v>
      </c>
      <c r="E42" s="4">
        <v>45784</v>
      </c>
      <c r="F42" s="1" t="s">
        <v>15</v>
      </c>
      <c r="G42" s="1" t="str">
        <f ca="1">IF(AND(Task_Tracker[[#This Row],[Status]]&lt;&gt;"Completed",Task_Tracker[[#This Row],[Due Time]]&lt;TODAY()),"Overdue","On Time")</f>
        <v>On Time</v>
      </c>
    </row>
    <row r="43" spans="1:7">
      <c r="A43" s="1" t="s">
        <v>101</v>
      </c>
      <c r="B43" s="1" t="s">
        <v>102</v>
      </c>
      <c r="C43" s="1" t="s">
        <v>30</v>
      </c>
      <c r="D43" s="2">
        <v>45798.375</v>
      </c>
      <c r="E43" s="4">
        <v>45821</v>
      </c>
      <c r="F43" s="1" t="s">
        <v>24</v>
      </c>
      <c r="G43" s="1" t="str">
        <f ca="1">IF(AND(Task_Tracker[[#This Row],[Status]]&lt;&gt;"Completed",Task_Tracker[[#This Row],[Due Time]]&lt;TODAY()),"Overdue","On Time")</f>
        <v>Overdue</v>
      </c>
    </row>
    <row r="44" spans="1:7">
      <c r="A44" s="1" t="s">
        <v>103</v>
      </c>
      <c r="B44" s="1" t="s">
        <v>104</v>
      </c>
      <c r="C44" s="1" t="s">
        <v>9</v>
      </c>
      <c r="D44" s="2">
        <v>45766.416666666664</v>
      </c>
      <c r="E44" s="4">
        <v>45793</v>
      </c>
      <c r="F44" s="1" t="s">
        <v>15</v>
      </c>
      <c r="G44" s="1" t="str">
        <f ca="1">IF(AND(Task_Tracker[[#This Row],[Status]]&lt;&gt;"Completed",Task_Tracker[[#This Row],[Due Time]]&lt;TODAY()),"Overdue","On Time")</f>
        <v>On Time</v>
      </c>
    </row>
    <row r="45" spans="1:7">
      <c r="A45" s="1" t="s">
        <v>105</v>
      </c>
      <c r="B45" s="1" t="s">
        <v>106</v>
      </c>
      <c r="C45" s="1" t="s">
        <v>14</v>
      </c>
      <c r="D45" s="2">
        <v>45753.375</v>
      </c>
      <c r="E45" s="4">
        <v>45773</v>
      </c>
      <c r="F45" s="1" t="s">
        <v>15</v>
      </c>
      <c r="G45" s="1" t="str">
        <f ca="1">IF(AND(Task_Tracker[[#This Row],[Status]]&lt;&gt;"Completed",Task_Tracker[[#This Row],[Due Time]]&lt;TODAY()),"Overdue","On Time")</f>
        <v>On Time</v>
      </c>
    </row>
    <row r="46" spans="1:7">
      <c r="A46" s="1" t="s">
        <v>107</v>
      </c>
      <c r="B46" s="1" t="s">
        <v>108</v>
      </c>
      <c r="C46" s="1" t="s">
        <v>19</v>
      </c>
      <c r="D46" s="2">
        <v>45757.416666666664</v>
      </c>
      <c r="E46" s="4">
        <v>45766</v>
      </c>
      <c r="F46" s="1" t="s">
        <v>10</v>
      </c>
      <c r="G46" s="1" t="str">
        <f ca="1">IF(AND(Task_Tracker[[#This Row],[Status]]&lt;&gt;"Completed",Task_Tracker[[#This Row],[Due Time]]&lt;TODAY()),"Overdue","On Time")</f>
        <v>Overdue</v>
      </c>
    </row>
    <row r="47" spans="1:7">
      <c r="A47" s="1" t="s">
        <v>109</v>
      </c>
      <c r="B47" s="1" t="s">
        <v>110</v>
      </c>
      <c r="C47" s="1" t="s">
        <v>23</v>
      </c>
      <c r="D47" s="2">
        <v>45805.375</v>
      </c>
      <c r="E47" s="4">
        <v>45832</v>
      </c>
      <c r="F47" s="1" t="s">
        <v>24</v>
      </c>
      <c r="G47" s="1" t="str">
        <f ca="1">IF(AND(Task_Tracker[[#This Row],[Status]]&lt;&gt;"Completed",Task_Tracker[[#This Row],[Due Time]]&lt;TODAY()),"Overdue","On Time")</f>
        <v>Overdue</v>
      </c>
    </row>
    <row r="48" spans="1:7">
      <c r="A48" s="1" t="s">
        <v>111</v>
      </c>
      <c r="B48" s="1" t="s">
        <v>112</v>
      </c>
      <c r="C48" s="1" t="s">
        <v>27</v>
      </c>
      <c r="D48" s="2">
        <v>45787.416666666664</v>
      </c>
      <c r="E48" s="4">
        <v>45795</v>
      </c>
      <c r="F48" s="1" t="s">
        <v>15</v>
      </c>
      <c r="G48" s="1" t="str">
        <f ca="1">IF(AND(Task_Tracker[[#This Row],[Status]]&lt;&gt;"Completed",Task_Tracker[[#This Row],[Due Time]]&lt;TODAY()),"Overdue","On Time")</f>
        <v>On Time</v>
      </c>
    </row>
    <row r="49" spans="1:7">
      <c r="A49" s="1" t="s">
        <v>113</v>
      </c>
      <c r="B49" s="1" t="s">
        <v>114</v>
      </c>
      <c r="C49" s="1" t="s">
        <v>30</v>
      </c>
      <c r="D49" s="2">
        <v>45805.375</v>
      </c>
      <c r="E49" s="4">
        <v>45809</v>
      </c>
      <c r="F49" s="1" t="s">
        <v>15</v>
      </c>
      <c r="G49" s="1" t="str">
        <f ca="1">IF(AND(Task_Tracker[[#This Row],[Status]]&lt;&gt;"Completed",Task_Tracker[[#This Row],[Due Time]]&lt;TODAY()),"Overdue","On Time")</f>
        <v>On Time</v>
      </c>
    </row>
    <row r="50" spans="1:7">
      <c r="A50" s="1" t="s">
        <v>115</v>
      </c>
      <c r="B50" s="1" t="s">
        <v>116</v>
      </c>
      <c r="C50" s="1" t="s">
        <v>9</v>
      </c>
      <c r="D50" s="2">
        <v>45770.416666666664</v>
      </c>
      <c r="E50" s="4">
        <v>45800</v>
      </c>
      <c r="F50" s="1" t="s">
        <v>10</v>
      </c>
      <c r="G50" s="1" t="str">
        <f ca="1">IF(AND(Task_Tracker[[#This Row],[Status]]&lt;&gt;"Completed",Task_Tracker[[#This Row],[Due Time]]&lt;TODAY()),"Overdue","On Time")</f>
        <v>Overdue</v>
      </c>
    </row>
    <row r="51" spans="1:7">
      <c r="A51" s="1" t="s">
        <v>117</v>
      </c>
      <c r="B51" s="1" t="s">
        <v>118</v>
      </c>
      <c r="C51" s="1" t="s">
        <v>30</v>
      </c>
      <c r="D51" s="2">
        <v>45812.5625</v>
      </c>
      <c r="E51" s="4">
        <v>45813</v>
      </c>
      <c r="F51" s="1" t="s">
        <v>15</v>
      </c>
      <c r="G51" s="1" t="str">
        <f ca="1">IF(AND(Task_Tracker[[#This Row],[Status]]&lt;&gt;"Completed",Task_Tracker[[#This Row],[Due Time]]&lt;TODAY()),"Overdue","On Time")</f>
        <v>On Time</v>
      </c>
    </row>
    <row r="52" spans="1:7">
      <c r="A52" s="1" t="s">
        <v>119</v>
      </c>
      <c r="B52" s="1" t="s">
        <v>120</v>
      </c>
      <c r="C52" s="1" t="s">
        <v>14</v>
      </c>
      <c r="D52" s="2">
        <v>45812</v>
      </c>
      <c r="E52" s="4">
        <v>45813</v>
      </c>
      <c r="F52" s="1" t="s">
        <v>15</v>
      </c>
      <c r="G52" s="1" t="str">
        <f ca="1">IF(AND(Task_Tracker[[#This Row],[Status]]&lt;&gt;"Completed",Task_Tracker[[#This Row],[Due Time]]&lt;TODAY()),"Overdue","On Time")</f>
        <v>On Time</v>
      </c>
    </row>
    <row r="53" spans="1:7">
      <c r="A53" s="1" t="s">
        <v>121</v>
      </c>
      <c r="B53" s="1" t="s">
        <v>122</v>
      </c>
      <c r="C53" s="1" t="s">
        <v>14</v>
      </c>
      <c r="D53" s="2">
        <v>45812.556250000001</v>
      </c>
      <c r="E53" s="4">
        <v>45813</v>
      </c>
      <c r="F53" s="1" t="s">
        <v>15</v>
      </c>
      <c r="G53" s="1" t="str">
        <f ca="1">IF(AND(Task_Tracker[[#This Row],[Status]]&lt;&gt;"Completed",Task_Tracker[[#This Row],[Due Time]]&lt;TODAY()),"Overdue","On Time")</f>
        <v>On Time</v>
      </c>
    </row>
    <row r="54" spans="1:7">
      <c r="A54" s="1" t="s">
        <v>123</v>
      </c>
      <c r="B54" s="1" t="s">
        <v>120</v>
      </c>
      <c r="C54" s="1" t="s">
        <v>14</v>
      </c>
      <c r="D54" s="2">
        <v>45813</v>
      </c>
      <c r="E54" s="4">
        <v>45815</v>
      </c>
      <c r="F54" s="1" t="s">
        <v>15</v>
      </c>
      <c r="G54" s="1" t="str">
        <f ca="1">IF(AND(Task_Tracker[[#This Row],[Status]]&lt;&gt;"Completed",Task_Tracker[[#This Row],[Due Time]]&lt;TODAY()),"Overdue","On Time")</f>
        <v>On Time</v>
      </c>
    </row>
    <row r="55" spans="1:7">
      <c r="A55" s="1" t="s">
        <v>124</v>
      </c>
      <c r="B55" s="1" t="s">
        <v>125</v>
      </c>
      <c r="C55" s="1" t="s">
        <v>27</v>
      </c>
      <c r="D55" s="2">
        <v>45814.416666666664</v>
      </c>
      <c r="E55" s="4">
        <v>45817.416666666664</v>
      </c>
      <c r="F55" s="1" t="s">
        <v>15</v>
      </c>
      <c r="G55" s="1" t="str">
        <f ca="1">IF(AND(Task_Tracker[[#This Row],[Status]]&lt;&gt;"Completed",Task_Tracker[[#This Row],[Due Time]]&lt;TODAY()),"Overdue","On Time")</f>
        <v>On Time</v>
      </c>
    </row>
    <row r="56" spans="1:7">
      <c r="A56" s="1" t="s">
        <v>126</v>
      </c>
      <c r="B56" s="1" t="s">
        <v>118</v>
      </c>
      <c r="C56" s="1" t="s">
        <v>14</v>
      </c>
      <c r="D56" s="2">
        <v>45814</v>
      </c>
      <c r="E56" s="4">
        <v>45817</v>
      </c>
      <c r="F56" s="1" t="s">
        <v>15</v>
      </c>
      <c r="G56" s="1" t="str">
        <f ca="1">IF(AND(Task_Tracker[[#This Row],[Status]]&lt;&gt;"Completed",Task_Tracker[[#This Row],[Due Time]]&lt;TODAY()),"Overdue","On Time")</f>
        <v>On Time</v>
      </c>
    </row>
    <row r="57" spans="1:7">
      <c r="A57" s="1" t="s">
        <v>127</v>
      </c>
      <c r="B57" s="1" t="s">
        <v>128</v>
      </c>
      <c r="C57" s="1" t="s">
        <v>30</v>
      </c>
      <c r="D57" s="2">
        <v>45813</v>
      </c>
      <c r="E57" s="4">
        <v>45816</v>
      </c>
      <c r="F57" s="1" t="s">
        <v>10</v>
      </c>
      <c r="G57" s="1" t="str">
        <f ca="1">IF(AND(Task_Tracker[[#This Row],[Status]]&lt;&gt;"Completed",Task_Tracker[[#This Row],[Due Time]]&lt;TODAY()),"Overdue","On Time")</f>
        <v>Overdue</v>
      </c>
    </row>
    <row r="58" spans="1:7">
      <c r="A58" s="1" t="s">
        <v>129</v>
      </c>
      <c r="B58" s="1" t="s">
        <v>125</v>
      </c>
      <c r="C58" s="1" t="s">
        <v>27</v>
      </c>
      <c r="D58" s="2">
        <v>45814.786805555559</v>
      </c>
      <c r="E58" s="4">
        <v>45815.786805555559</v>
      </c>
      <c r="F58" s="1" t="s">
        <v>10</v>
      </c>
      <c r="G58" s="1" t="str">
        <f ca="1">IF(AND(Task_Tracker[[#This Row],[Status]]&lt;&gt;"Completed",Task_Tracker[[#This Row],[Due Time]]&lt;TODAY()),"Overdue","On Time")</f>
        <v>Overdue</v>
      </c>
    </row>
    <row r="59" spans="1:7">
      <c r="A59" s="1" t="s">
        <v>130</v>
      </c>
      <c r="B59" s="1" t="s">
        <v>131</v>
      </c>
      <c r="C59" s="1" t="s">
        <v>23</v>
      </c>
      <c r="D59" s="2">
        <v>45814</v>
      </c>
      <c r="E59" s="4">
        <v>45816</v>
      </c>
      <c r="F59" s="1" t="s">
        <v>24</v>
      </c>
      <c r="G59" s="1" t="str">
        <f ca="1">IF(AND(Task_Tracker[[#This Row],[Status]]&lt;&gt;"Completed",Task_Tracker[[#This Row],[Due Time]]&lt;TODAY()),"Overdue","On Time")</f>
        <v>Overdue</v>
      </c>
    </row>
    <row r="60" spans="1:7">
      <c r="A60" s="1" t="s">
        <v>132</v>
      </c>
      <c r="B60" s="1" t="s">
        <v>133</v>
      </c>
      <c r="C60" s="1" t="s">
        <v>27</v>
      </c>
      <c r="D60" s="2">
        <v>45814</v>
      </c>
      <c r="E60" s="4">
        <v>45818</v>
      </c>
      <c r="F60" s="1" t="s">
        <v>24</v>
      </c>
      <c r="G60" s="1" t="str">
        <f ca="1">IF(AND(Task_Tracker[[#This Row],[Status]]&lt;&gt;"Completed",Task_Tracker[[#This Row],[Due Time]]&lt;TODAY()),"Overdue","On Time")</f>
        <v>Overdue</v>
      </c>
    </row>
    <row r="61" spans="1:7">
      <c r="A61" s="1" t="s">
        <v>134</v>
      </c>
      <c r="B61" s="1" t="s">
        <v>135</v>
      </c>
      <c r="C61" s="1" t="s">
        <v>136</v>
      </c>
      <c r="D61" s="2">
        <v>45816.666666666664</v>
      </c>
      <c r="E61" s="4">
        <v>45824.375</v>
      </c>
      <c r="F61" s="1" t="s">
        <v>24</v>
      </c>
      <c r="G61" s="1" t="str">
        <f ca="1">IF(AND(Task_Tracker[[#This Row],[Status]]&lt;&gt;"Completed",Task_Tracker[[#This Row],[Due Time]]&lt;TODAY()),"Overdue","On Time")</f>
        <v>Overdue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4C727-010D-4DEA-AADD-13B31937F07D}">
  <sheetPr>
    <tabColor rgb="FFEFE4D2"/>
  </sheetPr>
  <dimension ref="B1:G25"/>
  <sheetViews>
    <sheetView workbookViewId="0">
      <selection activeCell="D26" sqref="D26"/>
    </sheetView>
  </sheetViews>
  <sheetFormatPr defaultColWidth="8.85546875" defaultRowHeight="14.45"/>
  <cols>
    <col min="1" max="1" width="8.42578125" style="1" customWidth="1"/>
    <col min="2" max="2" width="14.7109375" style="1" bestFit="1" customWidth="1"/>
    <col min="3" max="3" width="17.42578125" style="1" bestFit="1" customWidth="1"/>
    <col min="4" max="4" width="12.42578125" style="1" bestFit="1" customWidth="1"/>
    <col min="5" max="5" width="17.7109375" style="1" bestFit="1" customWidth="1"/>
    <col min="6" max="6" width="17.42578125" style="1" bestFit="1" customWidth="1"/>
    <col min="7" max="7" width="11.7109375" style="1" customWidth="1"/>
    <col min="8" max="8" width="12.42578125" style="1" bestFit="1" customWidth="1"/>
    <col min="9" max="10" width="17.42578125" style="1" bestFit="1" customWidth="1"/>
    <col min="11" max="16384" width="8.85546875" style="1"/>
  </cols>
  <sheetData>
    <row r="1" spans="2:7" ht="15" thickBot="1"/>
    <row r="2" spans="2:7" ht="16.149999999999999" thickBot="1">
      <c r="B2" s="9" t="s">
        <v>137</v>
      </c>
      <c r="C2" s="10"/>
      <c r="E2" s="11" t="s">
        <v>138</v>
      </c>
      <c r="F2" s="12"/>
    </row>
    <row r="3" spans="2:7">
      <c r="B3" s="8" t="s">
        <v>139</v>
      </c>
      <c r="C3" s="1" t="s">
        <v>140</v>
      </c>
      <c r="E3" s="8" t="s">
        <v>139</v>
      </c>
      <c r="F3" s="1" t="s">
        <v>140</v>
      </c>
      <c r="G3" s="7"/>
    </row>
    <row r="4" spans="2:7">
      <c r="B4" s="1" t="s">
        <v>15</v>
      </c>
      <c r="C4" s="1">
        <v>25</v>
      </c>
      <c r="E4" s="1" t="s">
        <v>14</v>
      </c>
      <c r="F4" s="1">
        <v>12</v>
      </c>
    </row>
    <row r="5" spans="2:7">
      <c r="B5" s="1" t="s">
        <v>10</v>
      </c>
      <c r="C5" s="1">
        <v>12</v>
      </c>
      <c r="E5" s="1" t="s">
        <v>27</v>
      </c>
      <c r="F5" s="1">
        <v>11</v>
      </c>
    </row>
    <row r="6" spans="2:7">
      <c r="B6" s="1" t="s">
        <v>24</v>
      </c>
      <c r="C6" s="1">
        <v>23</v>
      </c>
      <c r="E6" s="1" t="s">
        <v>30</v>
      </c>
      <c r="F6" s="1">
        <v>10</v>
      </c>
    </row>
    <row r="7" spans="2:7">
      <c r="B7" s="1" t="s">
        <v>141</v>
      </c>
      <c r="C7" s="1">
        <v>60</v>
      </c>
      <c r="E7" s="1" t="s">
        <v>9</v>
      </c>
      <c r="F7" s="1">
        <v>9</v>
      </c>
    </row>
    <row r="8" spans="2:7">
      <c r="E8" s="1" t="s">
        <v>23</v>
      </c>
      <c r="F8" s="1">
        <v>9</v>
      </c>
    </row>
    <row r="9" spans="2:7" ht="15" thickBot="1">
      <c r="E9" s="1" t="s">
        <v>19</v>
      </c>
      <c r="F9" s="1">
        <v>8</v>
      </c>
    </row>
    <row r="10" spans="2:7" ht="16.149999999999999" thickBot="1">
      <c r="B10" s="13" t="s">
        <v>142</v>
      </c>
      <c r="C10" s="14"/>
      <c r="E10" s="1" t="s">
        <v>136</v>
      </c>
      <c r="F10" s="1">
        <v>1</v>
      </c>
    </row>
    <row r="11" spans="2:7">
      <c r="B11" s="8" t="s">
        <v>139</v>
      </c>
      <c r="C11" s="1" t="s">
        <v>140</v>
      </c>
      <c r="E11" s="1" t="s">
        <v>141</v>
      </c>
      <c r="F11" s="1">
        <v>60</v>
      </c>
    </row>
    <row r="12" spans="2:7">
      <c r="B12" s="1" t="s">
        <v>143</v>
      </c>
      <c r="C12" s="1">
        <v>39</v>
      </c>
    </row>
    <row r="13" spans="2:7" ht="15" thickBot="1">
      <c r="B13" s="1" t="s">
        <v>144</v>
      </c>
      <c r="C13" s="1">
        <v>21</v>
      </c>
    </row>
    <row r="14" spans="2:7" ht="16.149999999999999" thickBot="1">
      <c r="B14" s="1" t="s">
        <v>141</v>
      </c>
      <c r="C14" s="1">
        <v>60</v>
      </c>
      <c r="E14" s="15" t="s">
        <v>145</v>
      </c>
      <c r="F14" s="16"/>
    </row>
    <row r="15" spans="2:7">
      <c r="E15" s="8" t="s">
        <v>139</v>
      </c>
      <c r="F15" s="1" t="s">
        <v>140</v>
      </c>
    </row>
    <row r="16" spans="2:7">
      <c r="E16" s="1" t="s">
        <v>146</v>
      </c>
      <c r="F16" s="1">
        <v>2</v>
      </c>
    </row>
    <row r="17" spans="5:6">
      <c r="E17" s="1" t="s">
        <v>147</v>
      </c>
      <c r="F17" s="1">
        <v>1</v>
      </c>
    </row>
    <row r="18" spans="5:6">
      <c r="E18" s="1" t="s">
        <v>148</v>
      </c>
      <c r="F18" s="1">
        <v>1</v>
      </c>
    </row>
    <row r="19" spans="5:6">
      <c r="E19" s="1" t="s">
        <v>149</v>
      </c>
      <c r="F19" s="1">
        <v>1</v>
      </c>
    </row>
    <row r="20" spans="5:6">
      <c r="E20" s="1" t="s">
        <v>141</v>
      </c>
      <c r="F20" s="1">
        <v>5</v>
      </c>
    </row>
    <row r="25" spans="5:6" ht="12.6" customHeight="1">
      <c r="E25" s="6"/>
    </row>
  </sheetData>
  <mergeCells count="4">
    <mergeCell ref="B2:C2"/>
    <mergeCell ref="E2:F2"/>
    <mergeCell ref="B10:C10"/>
    <mergeCell ref="E14:F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A749D-FF7F-43B0-AAAA-5C4BC55C6B60}">
  <sheetPr>
    <tabColor rgb="FF954C2E"/>
  </sheetPr>
  <dimension ref="P33:U50"/>
  <sheetViews>
    <sheetView showGridLines="0" showRowColHeaders="0" tabSelected="1" zoomScale="90" zoomScaleNormal="90" workbookViewId="0">
      <selection activeCell="T58" sqref="T58"/>
    </sheetView>
  </sheetViews>
  <sheetFormatPr defaultColWidth="8.85546875" defaultRowHeight="14.45"/>
  <cols>
    <col min="1" max="16384" width="8.85546875" style="3"/>
  </cols>
  <sheetData>
    <row r="33" spans="21:21">
      <c r="U33" s="5"/>
    </row>
    <row r="50" spans="16:16">
      <c r="P50" s="3">
        <v>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34D1153E5D0142B296FDDE56F9389C" ma:contentTypeVersion="5" ma:contentTypeDescription="Create a new document." ma:contentTypeScope="" ma:versionID="259d836b72492db6a64eab46c4df3d22">
  <xsd:schema xmlns:xsd="http://www.w3.org/2001/XMLSchema" xmlns:xs="http://www.w3.org/2001/XMLSchema" xmlns:p="http://schemas.microsoft.com/office/2006/metadata/properties" xmlns:ns3="e6d1e84f-aeee-4d38-a077-cde6515424df" targetNamespace="http://schemas.microsoft.com/office/2006/metadata/properties" ma:root="true" ma:fieldsID="7f4806279a8d333f78d003b03a2dc57b" ns3:_="">
    <xsd:import namespace="e6d1e84f-aeee-4d38-a077-cde6515424df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d1e84f-aeee-4d38-a077-cde6515424df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6d1e84f-aeee-4d38-a077-cde6515424df" xsi:nil="true"/>
  </documentManagement>
</p:properties>
</file>

<file path=customXml/itemProps1.xml><?xml version="1.0" encoding="utf-8"?>
<ds:datastoreItem xmlns:ds="http://schemas.openxmlformats.org/officeDocument/2006/customXml" ds:itemID="{7543452C-CF82-4A1F-8417-1808EA4D339D}"/>
</file>

<file path=customXml/itemProps2.xml><?xml version="1.0" encoding="utf-8"?>
<ds:datastoreItem xmlns:ds="http://schemas.openxmlformats.org/officeDocument/2006/customXml" ds:itemID="{0D26C432-7FCB-4E96-AF3B-BEAA60E37710}"/>
</file>

<file path=customXml/itemProps3.xml><?xml version="1.0" encoding="utf-8"?>
<ds:datastoreItem xmlns:ds="http://schemas.openxmlformats.org/officeDocument/2006/customXml" ds:itemID="{8DEEDF3A-3332-4DF2-9469-1767F99E3D64}"/>
</file>

<file path=customXml/itemProps4.xml><?xml version="1.0" encoding="utf-8"?>
<ds:datastoreItem xmlns:ds="http://schemas.openxmlformats.org/officeDocument/2006/customXml" ds:itemID="{11746E4E-37B6-4C77-8406-9C3118A02E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Nivedita</dc:creator>
  <cp:keywords/>
  <dc:description/>
  <cp:lastModifiedBy/>
  <cp:revision/>
  <dcterms:created xsi:type="dcterms:W3CDTF">2025-06-04T04:17:11Z</dcterms:created>
  <dcterms:modified xsi:type="dcterms:W3CDTF">2025-09-26T05:23:17Z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0x0101005634D1153E5D0142B296FDDE56F9389C</vt:lpwstr>
  </property>
</Properties>
</file>