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\Documents\MEGAsync\DOUTORADO 2016\TESE\"/>
    </mc:Choice>
  </mc:AlternateContent>
  <xr:revisionPtr revIDLastSave="0" documentId="13_ncr:1_{4F8B229B-2420-4669-81B9-743683BF953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  <sheet name="Planilha7" sheetId="7" r:id="rId7"/>
    <sheet name="Planilha8" sheetId="8" r:id="rId8"/>
    <sheet name="Planilha9" sheetId="9" r:id="rId9"/>
    <sheet name="Planilha10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73" i="1" l="1"/>
  <c r="AE72" i="1"/>
  <c r="AE71" i="1"/>
  <c r="AE70" i="1"/>
  <c r="AE69" i="1"/>
  <c r="AE68" i="1"/>
  <c r="AE67" i="1"/>
  <c r="AE66" i="1"/>
  <c r="AE65" i="1"/>
  <c r="AG73" i="1"/>
  <c r="AG72" i="1"/>
  <c r="AG71" i="1"/>
  <c r="AG70" i="1"/>
  <c r="AG69" i="1"/>
  <c r="AG68" i="1"/>
  <c r="AG67" i="1"/>
  <c r="AG66" i="1"/>
  <c r="AG65" i="1"/>
  <c r="AF73" i="1"/>
  <c r="AF72" i="1"/>
  <c r="AF71" i="1"/>
  <c r="AF70" i="1"/>
  <c r="AF69" i="1"/>
  <c r="AF68" i="1"/>
  <c r="AF67" i="1"/>
  <c r="AF66" i="1"/>
  <c r="AF65" i="1"/>
  <c r="AF64" i="1"/>
  <c r="AG64" i="1"/>
  <c r="AE64" i="1"/>
  <c r="AH73" i="1"/>
  <c r="AH72" i="1"/>
  <c r="AH71" i="1"/>
  <c r="AH70" i="1"/>
  <c r="AH69" i="1"/>
  <c r="AH68" i="1"/>
  <c r="AH67" i="1"/>
  <c r="AH66" i="1"/>
  <c r="AH65" i="1"/>
  <c r="AH64" i="1"/>
  <c r="D102" i="1" l="1"/>
  <c r="D101" i="1"/>
  <c r="D100" i="1"/>
  <c r="D99" i="1"/>
  <c r="D98" i="1"/>
  <c r="D103" i="1"/>
  <c r="F101" i="1"/>
  <c r="F100" i="1"/>
  <c r="F99" i="1"/>
  <c r="F98" i="1"/>
  <c r="F103" i="1"/>
  <c r="E102" i="1"/>
  <c r="E101" i="1"/>
  <c r="E100" i="1"/>
  <c r="E99" i="1"/>
  <c r="E98" i="1"/>
  <c r="E103" i="1"/>
  <c r="G99" i="1"/>
  <c r="G98" i="1"/>
  <c r="G103" i="1"/>
  <c r="AB73" i="1"/>
  <c r="AQ89" i="1" s="1"/>
  <c r="AB72" i="1"/>
  <c r="AQ88" i="1" s="1"/>
  <c r="AB71" i="1"/>
  <c r="AQ87" i="1" s="1"/>
  <c r="AB70" i="1"/>
  <c r="AQ86" i="1" s="1"/>
  <c r="AB69" i="1"/>
  <c r="AQ85" i="1" s="1"/>
  <c r="AB68" i="1"/>
  <c r="AQ84" i="1" s="1"/>
  <c r="AB67" i="1"/>
  <c r="AQ83" i="1" s="1"/>
  <c r="AB66" i="1"/>
  <c r="AQ82" i="1" s="1"/>
  <c r="AB65" i="1"/>
  <c r="AQ81" i="1" s="1"/>
  <c r="AB64" i="1"/>
  <c r="AQ80" i="1" s="1"/>
  <c r="AA73" i="1"/>
  <c r="AA72" i="1"/>
  <c r="AA71" i="1"/>
  <c r="AA70" i="1"/>
  <c r="AA69" i="1"/>
  <c r="AA68" i="1"/>
  <c r="AA67" i="1"/>
  <c r="AA66" i="1"/>
  <c r="AA65" i="1"/>
  <c r="AA64" i="1"/>
  <c r="Z73" i="1"/>
  <c r="Z72" i="1"/>
  <c r="Z71" i="1"/>
  <c r="Z70" i="1"/>
  <c r="Z69" i="1"/>
  <c r="Z68" i="1"/>
  <c r="Z67" i="1"/>
  <c r="Z66" i="1"/>
  <c r="Z65" i="1"/>
  <c r="Z64" i="1"/>
  <c r="Y73" i="1"/>
  <c r="Y72" i="1"/>
  <c r="Y71" i="1"/>
  <c r="Y70" i="1"/>
  <c r="Y69" i="1"/>
  <c r="Y68" i="1"/>
  <c r="Y67" i="1"/>
  <c r="Y66" i="1"/>
  <c r="Y65" i="1"/>
  <c r="Y64" i="1"/>
  <c r="X73" i="1"/>
  <c r="AN89" i="1" s="1"/>
  <c r="X72" i="1"/>
  <c r="AN88" i="1" s="1"/>
  <c r="X71" i="1"/>
  <c r="AN87" i="1" s="1"/>
  <c r="X70" i="1"/>
  <c r="AN86" i="1" s="1"/>
  <c r="X69" i="1"/>
  <c r="AN85" i="1" s="1"/>
  <c r="X68" i="1"/>
  <c r="AN84" i="1" s="1"/>
  <c r="X67" i="1"/>
  <c r="AN83" i="1" s="1"/>
  <c r="X66" i="1"/>
  <c r="AN82" i="1" s="1"/>
  <c r="X65" i="1"/>
  <c r="AN81" i="1" s="1"/>
  <c r="X64" i="1"/>
  <c r="AN80" i="1" s="1"/>
  <c r="W73" i="1"/>
  <c r="AP89" i="1" s="1"/>
  <c r="W72" i="1"/>
  <c r="AP88" i="1" s="1"/>
  <c r="W71" i="1"/>
  <c r="AP87" i="1" s="1"/>
  <c r="W70" i="1"/>
  <c r="AP86" i="1" s="1"/>
  <c r="W69" i="1"/>
  <c r="AP85" i="1" s="1"/>
  <c r="W68" i="1"/>
  <c r="AP84" i="1" s="1"/>
  <c r="W67" i="1"/>
  <c r="AP83" i="1" s="1"/>
  <c r="W66" i="1"/>
  <c r="AP82" i="1" s="1"/>
  <c r="W65" i="1"/>
  <c r="AP81" i="1" s="1"/>
  <c r="W64" i="1"/>
  <c r="AP80" i="1" s="1"/>
  <c r="AB63" i="1"/>
  <c r="AA63" i="1"/>
  <c r="Z63" i="1"/>
  <c r="Y63" i="1"/>
  <c r="X63" i="1"/>
  <c r="W63" i="1"/>
  <c r="V73" i="1"/>
  <c r="AO89" i="1" s="1"/>
  <c r="V72" i="1"/>
  <c r="AO88" i="1" s="1"/>
  <c r="V71" i="1"/>
  <c r="AO87" i="1" s="1"/>
  <c r="V70" i="1"/>
  <c r="AO86" i="1" s="1"/>
  <c r="V69" i="1"/>
  <c r="AO85" i="1" s="1"/>
  <c r="V68" i="1"/>
  <c r="AO84" i="1" s="1"/>
  <c r="V67" i="1"/>
  <c r="AO83" i="1" s="1"/>
  <c r="V66" i="1"/>
  <c r="AO82" i="1" s="1"/>
  <c r="V65" i="1"/>
  <c r="AO81" i="1" s="1"/>
  <c r="V64" i="1"/>
  <c r="AO80" i="1" s="1"/>
  <c r="V63" i="1"/>
  <c r="J73" i="1"/>
  <c r="J72" i="1"/>
  <c r="J71" i="1"/>
  <c r="J70" i="1"/>
  <c r="J69" i="1"/>
  <c r="J68" i="1"/>
  <c r="J67" i="1"/>
  <c r="J66" i="1"/>
  <c r="J65" i="1"/>
  <c r="J64" i="1"/>
  <c r="I73" i="1"/>
  <c r="I72" i="1"/>
  <c r="I71" i="1"/>
  <c r="I70" i="1"/>
  <c r="I69" i="1"/>
  <c r="I68" i="1"/>
  <c r="I67" i="1"/>
  <c r="I66" i="1"/>
  <c r="I65" i="1"/>
  <c r="I64" i="1"/>
  <c r="H73" i="1"/>
  <c r="H72" i="1"/>
  <c r="H71" i="1"/>
  <c r="H70" i="1"/>
  <c r="H69" i="1"/>
  <c r="H68" i="1"/>
  <c r="H67" i="1"/>
  <c r="H66" i="1"/>
  <c r="H65" i="1"/>
  <c r="H64" i="1"/>
  <c r="G73" i="1"/>
  <c r="G72" i="1"/>
  <c r="G71" i="1"/>
  <c r="G70" i="1"/>
  <c r="G69" i="1"/>
  <c r="G68" i="1"/>
  <c r="G67" i="1"/>
  <c r="G66" i="1"/>
  <c r="G65" i="1"/>
  <c r="G64" i="1"/>
  <c r="F73" i="1"/>
  <c r="F72" i="1"/>
  <c r="F71" i="1"/>
  <c r="F70" i="1"/>
  <c r="F69" i="1"/>
  <c r="F68" i="1"/>
  <c r="F67" i="1"/>
  <c r="F66" i="1"/>
  <c r="F65" i="1"/>
  <c r="F64" i="1"/>
  <c r="E73" i="1"/>
  <c r="E72" i="1"/>
  <c r="E71" i="1"/>
  <c r="E70" i="1"/>
  <c r="E69" i="1"/>
  <c r="E68" i="1"/>
  <c r="E67" i="1"/>
  <c r="E66" i="1"/>
  <c r="E65" i="1"/>
  <c r="E64" i="1"/>
  <c r="D73" i="1"/>
  <c r="D72" i="1"/>
  <c r="D71" i="1"/>
  <c r="D70" i="1"/>
  <c r="D69" i="1"/>
  <c r="D68" i="1"/>
  <c r="D67" i="1"/>
  <c r="D66" i="1"/>
  <c r="D65" i="1"/>
  <c r="D64" i="1"/>
  <c r="H63" i="1"/>
  <c r="I63" i="1"/>
  <c r="J63" i="1"/>
  <c r="G63" i="1"/>
  <c r="F63" i="1"/>
  <c r="E63" i="1"/>
  <c r="D63" i="1"/>
  <c r="G57" i="1" l="1"/>
  <c r="K57" i="1"/>
  <c r="O57" i="1"/>
  <c r="S57" i="1"/>
  <c r="W57" i="1"/>
  <c r="AA57" i="1"/>
  <c r="AE57" i="1"/>
  <c r="AE56" i="1"/>
  <c r="S73" i="1" s="1"/>
  <c r="AE55" i="1"/>
  <c r="S72" i="1" s="1"/>
  <c r="AE54" i="1"/>
  <c r="S71" i="1" s="1"/>
  <c r="AE53" i="1"/>
  <c r="S70" i="1" s="1"/>
  <c r="AE52" i="1"/>
  <c r="S69" i="1" s="1"/>
  <c r="AE51" i="1"/>
  <c r="S68" i="1" s="1"/>
  <c r="AE50" i="1"/>
  <c r="S67" i="1" s="1"/>
  <c r="AE49" i="1"/>
  <c r="S66" i="1" s="1"/>
  <c r="AE48" i="1"/>
  <c r="S65" i="1" s="1"/>
  <c r="AE47" i="1"/>
  <c r="S64" i="1" s="1"/>
  <c r="AE46" i="1"/>
  <c r="S63" i="1" s="1"/>
  <c r="AA56" i="1"/>
  <c r="AA55" i="1"/>
  <c r="R72" i="1" s="1"/>
  <c r="AA54" i="1"/>
  <c r="AA53" i="1"/>
  <c r="AA52" i="1"/>
  <c r="AA51" i="1"/>
  <c r="AA50" i="1"/>
  <c r="AA49" i="1"/>
  <c r="R66" i="1" s="1"/>
  <c r="AA48" i="1"/>
  <c r="AA47" i="1"/>
  <c r="AA46" i="1"/>
  <c r="W56" i="1"/>
  <c r="W55" i="1"/>
  <c r="W54" i="1"/>
  <c r="Q71" i="1" s="1"/>
  <c r="W53" i="1"/>
  <c r="Q70" i="1" s="1"/>
  <c r="W52" i="1"/>
  <c r="W51" i="1"/>
  <c r="Q68" i="1" s="1"/>
  <c r="W50" i="1"/>
  <c r="W49" i="1"/>
  <c r="W48" i="1"/>
  <c r="W47" i="1"/>
  <c r="W46" i="1"/>
  <c r="S56" i="1"/>
  <c r="O56" i="1"/>
  <c r="K56" i="1"/>
  <c r="G56" i="1"/>
  <c r="S55" i="1"/>
  <c r="O55" i="1"/>
  <c r="O72" i="1" s="1"/>
  <c r="K55" i="1"/>
  <c r="G55" i="1"/>
  <c r="S54" i="1"/>
  <c r="O54" i="1"/>
  <c r="O71" i="1" s="1"/>
  <c r="K54" i="1"/>
  <c r="G54" i="1"/>
  <c r="S53" i="1"/>
  <c r="O53" i="1"/>
  <c r="K53" i="1"/>
  <c r="G53" i="1"/>
  <c r="S52" i="1"/>
  <c r="O52" i="1"/>
  <c r="K52" i="1"/>
  <c r="G52" i="1"/>
  <c r="S51" i="1"/>
  <c r="O51" i="1"/>
  <c r="K51" i="1"/>
  <c r="G51" i="1"/>
  <c r="S50" i="1"/>
  <c r="O50" i="1"/>
  <c r="K50" i="1"/>
  <c r="G50" i="1"/>
  <c r="M67" i="1" s="1"/>
  <c r="S49" i="1"/>
  <c r="O49" i="1"/>
  <c r="K49" i="1"/>
  <c r="N66" i="1" s="1"/>
  <c r="G49" i="1"/>
  <c r="S48" i="1"/>
  <c r="O48" i="1"/>
  <c r="K48" i="1"/>
  <c r="N65" i="1" s="1"/>
  <c r="G48" i="1"/>
  <c r="S47" i="1"/>
  <c r="O47" i="1"/>
  <c r="K47" i="1"/>
  <c r="N64" i="1" s="1"/>
  <c r="G47" i="1"/>
  <c r="M64" i="1" s="1"/>
  <c r="S46" i="1"/>
  <c r="O46" i="1"/>
  <c r="K46" i="1"/>
  <c r="N63" i="1" s="1"/>
  <c r="G46" i="1"/>
  <c r="AK54" i="1" l="1"/>
  <c r="AO47" i="1"/>
  <c r="AO49" i="1"/>
  <c r="AO53" i="1"/>
  <c r="AO55" i="1"/>
  <c r="AK51" i="1"/>
  <c r="O68" i="1"/>
  <c r="AM56" i="1"/>
  <c r="Q73" i="1"/>
  <c r="AI47" i="1"/>
  <c r="AL47" i="1"/>
  <c r="P64" i="1"/>
  <c r="AL49" i="1"/>
  <c r="P66" i="1"/>
  <c r="AL51" i="1"/>
  <c r="P68" i="1"/>
  <c r="AL53" i="1"/>
  <c r="P70" i="1"/>
  <c r="AL55" i="1"/>
  <c r="P72" i="1"/>
  <c r="AM49" i="1"/>
  <c r="Q66" i="1"/>
  <c r="AN46" i="1"/>
  <c r="R63" i="1"/>
  <c r="AN54" i="1"/>
  <c r="R71" i="1"/>
  <c r="AO48" i="1"/>
  <c r="AO56" i="1"/>
  <c r="AI50" i="1"/>
  <c r="AN53" i="1"/>
  <c r="R70" i="1"/>
  <c r="AI54" i="1"/>
  <c r="M71" i="1"/>
  <c r="AJ50" i="1"/>
  <c r="N67" i="1"/>
  <c r="AJ54" i="1"/>
  <c r="N71" i="1"/>
  <c r="AJ56" i="1"/>
  <c r="N73" i="1"/>
  <c r="AN48" i="1"/>
  <c r="R65" i="1"/>
  <c r="AN56" i="1"/>
  <c r="R73" i="1"/>
  <c r="AO50" i="1"/>
  <c r="AK55" i="1"/>
  <c r="AK53" i="1"/>
  <c r="O70" i="1"/>
  <c r="AI56" i="1"/>
  <c r="M73" i="1"/>
  <c r="AN47" i="1"/>
  <c r="R64" i="1"/>
  <c r="AJ52" i="1"/>
  <c r="N69" i="1"/>
  <c r="AK48" i="1"/>
  <c r="O65" i="1"/>
  <c r="AK52" i="1"/>
  <c r="O69" i="1"/>
  <c r="AK56" i="1"/>
  <c r="O73" i="1"/>
  <c r="AM52" i="1"/>
  <c r="Q69" i="1"/>
  <c r="AO51" i="1"/>
  <c r="AJ46" i="1"/>
  <c r="AK47" i="1"/>
  <c r="O64" i="1"/>
  <c r="AK49" i="1"/>
  <c r="O66" i="1"/>
  <c r="AM48" i="1"/>
  <c r="Q65" i="1"/>
  <c r="AI46" i="1"/>
  <c r="M63" i="1"/>
  <c r="AI48" i="1"/>
  <c r="M65" i="1"/>
  <c r="AI52" i="1"/>
  <c r="M69" i="1"/>
  <c r="AM50" i="1"/>
  <c r="Q67" i="1"/>
  <c r="AK46" i="1"/>
  <c r="O63" i="1"/>
  <c r="AK50" i="1"/>
  <c r="O67" i="1"/>
  <c r="AL46" i="1"/>
  <c r="P63" i="1"/>
  <c r="AL48" i="1"/>
  <c r="P65" i="1"/>
  <c r="AL50" i="1"/>
  <c r="P67" i="1"/>
  <c r="AL52" i="1"/>
  <c r="P69" i="1"/>
  <c r="AL54" i="1"/>
  <c r="P71" i="1"/>
  <c r="AL56" i="1"/>
  <c r="P73" i="1"/>
  <c r="AN50" i="1"/>
  <c r="R67" i="1"/>
  <c r="AO52" i="1"/>
  <c r="AJ47" i="1"/>
  <c r="AI49" i="1"/>
  <c r="M66" i="1"/>
  <c r="AI51" i="1"/>
  <c r="M68" i="1"/>
  <c r="AI53" i="1"/>
  <c r="M70" i="1"/>
  <c r="AI55" i="1"/>
  <c r="M72" i="1"/>
  <c r="AM46" i="1"/>
  <c r="Q63" i="1"/>
  <c r="AN51" i="1"/>
  <c r="R68" i="1"/>
  <c r="AJ48" i="1"/>
  <c r="AJ51" i="1"/>
  <c r="N68" i="1"/>
  <c r="AJ53" i="1"/>
  <c r="N70" i="1"/>
  <c r="AJ55" i="1"/>
  <c r="N72" i="1"/>
  <c r="AM47" i="1"/>
  <c r="Q64" i="1"/>
  <c r="AM55" i="1"/>
  <c r="Q72" i="1"/>
  <c r="AN52" i="1"/>
  <c r="R69" i="1"/>
  <c r="AO46" i="1"/>
  <c r="AO54" i="1"/>
  <c r="AJ49" i="1"/>
  <c r="AN55" i="1"/>
  <c r="AN49" i="1"/>
  <c r="AM54" i="1"/>
  <c r="AM53" i="1"/>
  <c r="AM51" i="1"/>
  <c r="S40" i="1"/>
  <c r="O40" i="1"/>
  <c r="K40" i="1"/>
  <c r="G40" i="1"/>
  <c r="S39" i="1"/>
  <c r="Z38" i="1" s="1"/>
  <c r="O39" i="1"/>
  <c r="Y38" i="1" s="1"/>
  <c r="K39" i="1"/>
  <c r="X38" i="1" s="1"/>
  <c r="G39" i="1"/>
  <c r="W38" i="1" s="1"/>
  <c r="S38" i="1"/>
  <c r="Z37" i="1" s="1"/>
  <c r="O38" i="1"/>
  <c r="Y37" i="1" s="1"/>
  <c r="K38" i="1"/>
  <c r="X37" i="1" s="1"/>
  <c r="G38" i="1"/>
  <c r="W37" i="1" s="1"/>
  <c r="S37" i="1"/>
  <c r="Z36" i="1" s="1"/>
  <c r="O37" i="1"/>
  <c r="Y36" i="1" s="1"/>
  <c r="K37" i="1"/>
  <c r="X36" i="1" s="1"/>
  <c r="G37" i="1"/>
  <c r="W36" i="1" s="1"/>
  <c r="S36" i="1"/>
  <c r="Z35" i="1" s="1"/>
  <c r="O36" i="1"/>
  <c r="Y35" i="1" s="1"/>
  <c r="K36" i="1"/>
  <c r="X35" i="1" s="1"/>
  <c r="G36" i="1"/>
  <c r="W35" i="1" s="1"/>
  <c r="S35" i="1"/>
  <c r="Z34" i="1" s="1"/>
  <c r="O35" i="1"/>
  <c r="Y34" i="1" s="1"/>
  <c r="K35" i="1"/>
  <c r="X34" i="1" s="1"/>
  <c r="G35" i="1"/>
  <c r="W34" i="1" s="1"/>
  <c r="S34" i="1"/>
  <c r="Z33" i="1" s="1"/>
  <c r="O34" i="1"/>
  <c r="Y33" i="1" s="1"/>
  <c r="K34" i="1"/>
  <c r="X33" i="1" s="1"/>
  <c r="G34" i="1"/>
  <c r="W33" i="1" s="1"/>
  <c r="S33" i="1"/>
  <c r="Z32" i="1" s="1"/>
  <c r="O33" i="1"/>
  <c r="Y32" i="1" s="1"/>
  <c r="K33" i="1"/>
  <c r="X32" i="1" s="1"/>
  <c r="G33" i="1"/>
  <c r="W32" i="1" s="1"/>
  <c r="S32" i="1"/>
  <c r="Z31" i="1" s="1"/>
  <c r="O32" i="1"/>
  <c r="Y31" i="1" s="1"/>
  <c r="K32" i="1"/>
  <c r="X31" i="1" s="1"/>
  <c r="G32" i="1"/>
  <c r="W31" i="1" s="1"/>
  <c r="S31" i="1"/>
  <c r="Z30" i="1" s="1"/>
  <c r="O31" i="1"/>
  <c r="Y30" i="1" s="1"/>
  <c r="K31" i="1"/>
  <c r="X30" i="1" s="1"/>
  <c r="G31" i="1"/>
  <c r="W30" i="1" s="1"/>
  <c r="S30" i="1"/>
  <c r="Z29" i="1" s="1"/>
  <c r="O30" i="1"/>
  <c r="Y29" i="1" s="1"/>
  <c r="K30" i="1"/>
  <c r="X29" i="1" s="1"/>
  <c r="G30" i="1"/>
  <c r="W29" i="1" s="1"/>
  <c r="S29" i="1"/>
  <c r="Z28" i="1" s="1"/>
  <c r="O29" i="1"/>
  <c r="Y28" i="1" s="1"/>
  <c r="K29" i="1"/>
  <c r="X28" i="1" s="1"/>
  <c r="G29" i="1"/>
  <c r="W28" i="1" s="1"/>
  <c r="S21" i="1" l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G12" i="1"/>
  <c r="G21" i="1"/>
  <c r="G20" i="1"/>
  <c r="G19" i="1"/>
  <c r="G18" i="1"/>
  <c r="G17" i="1"/>
  <c r="G16" i="1"/>
  <c r="G15" i="1"/>
  <c r="G14" i="1"/>
  <c r="G13" i="1"/>
  <c r="G11" i="1"/>
  <c r="G10" i="1"/>
  <c r="G9" i="1"/>
  <c r="G8" i="1"/>
  <c r="G7" i="1"/>
</calcChain>
</file>

<file path=xl/sharedStrings.xml><?xml version="1.0" encoding="utf-8"?>
<sst xmlns="http://schemas.openxmlformats.org/spreadsheetml/2006/main" count="183" uniqueCount="51">
  <si>
    <t>Nº MI</t>
  </si>
  <si>
    <t>ISA100.11a</t>
  </si>
  <si>
    <t>IEEE802.15.4e</t>
  </si>
  <si>
    <t>WirelesHART</t>
  </si>
  <si>
    <t>¿Novo Padrão</t>
  </si>
  <si>
    <r>
      <t>E</t>
    </r>
    <r>
      <rPr>
        <sz val="5"/>
        <color rgb="FF000000"/>
        <rFont val="Calibri"/>
        <family val="2"/>
        <scheme val="minor"/>
      </rPr>
      <t>nvio</t>
    </r>
  </si>
  <si>
    <r>
      <t>A</t>
    </r>
    <r>
      <rPr>
        <sz val="5"/>
        <color rgb="FF000000"/>
        <rFont val="Calibri"/>
        <family val="2"/>
        <scheme val="minor"/>
      </rPr>
      <t>CK</t>
    </r>
  </si>
  <si>
    <r>
      <t>R</t>
    </r>
    <r>
      <rPr>
        <sz val="5"/>
        <color rgb="FF000000"/>
        <rFont val="Calibri"/>
        <family val="2"/>
        <scheme val="minor"/>
      </rPr>
      <t>eenvio</t>
    </r>
  </si>
  <si>
    <t>E/A</t>
  </si>
  <si>
    <t>E/E+R</t>
  </si>
  <si>
    <t>Isa100.11a</t>
  </si>
  <si>
    <t>WirelessHART</t>
  </si>
  <si>
    <t/>
  </si>
  <si>
    <t>NP+BK</t>
  </si>
  <si>
    <t>NP+BK+DCV</t>
  </si>
  <si>
    <t>NP+BK+DIM</t>
  </si>
  <si>
    <t>NP+BK+DCV+DIM</t>
  </si>
  <si>
    <t>¿Novo Padrão + BK</t>
  </si>
  <si>
    <t>¿Novo Padrão + BK + DIM</t>
  </si>
  <si>
    <t>¿Novo Padrão + BK + DVC</t>
  </si>
  <si>
    <t>¿Novo Padrão + BK + DIM +DCV</t>
  </si>
  <si>
    <t>REEVIOS</t>
  </si>
  <si>
    <t>DESEMPENHO</t>
  </si>
  <si>
    <t xml:space="preserve">OMAC + Blacklist </t>
  </si>
  <si>
    <t>OMAC + Blacklist + DIM</t>
  </si>
  <si>
    <t>OMAC + Blacklist + DCV</t>
  </si>
  <si>
    <t>Total Reenvios</t>
  </si>
  <si>
    <t>1º Reevio</t>
  </si>
  <si>
    <t>2º Reenvio</t>
  </si>
  <si>
    <t>3º eenvio</t>
  </si>
  <si>
    <t>4º  Reenvio</t>
  </si>
  <si>
    <t>5º Reenvio</t>
  </si>
  <si>
    <t>,</t>
  </si>
  <si>
    <t xml:space="preserve">O-MAC + D-Blacklist </t>
  </si>
  <si>
    <t>Para 100 dispositivos interferentes</t>
  </si>
  <si>
    <t>Reenvios</t>
  </si>
  <si>
    <t xml:space="preserve">OCH + D-Blacklist </t>
  </si>
  <si>
    <t>delay</t>
  </si>
  <si>
    <t>CICLO</t>
  </si>
  <si>
    <t>Number of retransmission attempts</t>
  </si>
  <si>
    <t>Total Retransmission</t>
  </si>
  <si>
    <t>5  Retransmission</t>
  </si>
  <si>
    <t>1  Retransmission</t>
  </si>
  <si>
    <t>2  Retransmission</t>
  </si>
  <si>
    <t>3  Retransmission</t>
  </si>
  <si>
    <t>4  Retransmission</t>
  </si>
  <si>
    <t>Relação Envio / ACK</t>
  </si>
  <si>
    <r>
      <t>E</t>
    </r>
    <r>
      <rPr>
        <b/>
        <sz val="11"/>
        <color theme="1"/>
        <rFont val="Calibri"/>
        <family val="2"/>
        <scheme val="minor"/>
      </rPr>
      <t>NVIO +REENVIOS</t>
    </r>
  </si>
  <si>
    <t>Relação Média</t>
  </si>
  <si>
    <t>Relação Envio / ACK (média)</t>
  </si>
  <si>
    <t>Relação Envio / ACK (máxima)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</si>
</sst>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5"/>
      <color rgb="FF000000"/>
      <name val="Calibri"/>
      <family val="2"/>
      <scheme val="minor"/>
    </font>
    <font>
      <b/>
      <sz val="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1" fillId="0" borderId="0" xfId="0" applyFont="1"/>
    <xf numFmtId="0" fontId="8" fillId="0" borderId="4" xfId="0" applyFont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0" fillId="0" borderId="0" xfId="0" quotePrefix="1"/>
    <xf numFmtId="0" fontId="1" fillId="0" borderId="0" xfId="0" applyFont="1" applyFill="1" applyBorder="1"/>
    <xf numFmtId="0" fontId="9" fillId="0" borderId="5" xfId="0" applyFont="1" applyBorder="1" applyAlignment="1">
      <alignment horizontal="justify" vertical="center" wrapText="1"/>
    </xf>
    <xf numFmtId="0" fontId="10" fillId="0" borderId="0" xfId="0" applyFont="1"/>
    <xf numFmtId="0" fontId="11" fillId="0" borderId="0" xfId="0" applyFont="1"/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Q139"/>
  <sheetViews>
    <sheetView tabSelected="1" topLeftCell="A97" zoomScaleNormal="100" workbookViewId="0">
      <selection activeCell="I32" sqref="I32"/>
    </sheetView>
  </sheetViews>
  <sheetFormatPr defaultRowHeight="14.4" x14ac:dyDescent="0.3"/>
  <cols>
    <col min="7" max="7" width="11.44140625" bestFit="1" customWidth="1"/>
    <col min="11" max="11" width="11.44140625" bestFit="1" customWidth="1"/>
    <col min="15" max="15" width="11.44140625" bestFit="1" customWidth="1"/>
    <col min="19" max="19" width="11.44140625" bestFit="1" customWidth="1"/>
    <col min="39" max="41" width="11.44140625" bestFit="1" customWidth="1"/>
  </cols>
  <sheetData>
    <row r="3" spans="3:19" ht="21" x14ac:dyDescent="0.4">
      <c r="J3" s="13" t="s">
        <v>49</v>
      </c>
    </row>
    <row r="4" spans="3:19" ht="15" thickBot="1" x14ac:dyDescent="0.35"/>
    <row r="5" spans="3:19" ht="15" thickBot="1" x14ac:dyDescent="0.35">
      <c r="C5" s="1" t="s">
        <v>0</v>
      </c>
      <c r="D5" s="15" t="s">
        <v>1</v>
      </c>
      <c r="E5" s="16"/>
      <c r="F5" s="16"/>
      <c r="G5" s="17"/>
      <c r="H5" s="18" t="s">
        <v>2</v>
      </c>
      <c r="I5" s="16"/>
      <c r="J5" s="16"/>
      <c r="K5" s="17"/>
      <c r="L5" s="18" t="s">
        <v>3</v>
      </c>
      <c r="M5" s="16"/>
      <c r="N5" s="16"/>
      <c r="O5" s="17"/>
      <c r="P5" s="18" t="s">
        <v>4</v>
      </c>
      <c r="Q5" s="16"/>
      <c r="R5" s="16"/>
      <c r="S5" s="17"/>
    </row>
    <row r="6" spans="3:19" ht="15" thickBot="1" x14ac:dyDescent="0.35">
      <c r="C6" s="2"/>
      <c r="D6" s="3" t="s">
        <v>5</v>
      </c>
      <c r="E6" s="3" t="s">
        <v>6</v>
      </c>
      <c r="F6" s="3" t="s">
        <v>7</v>
      </c>
      <c r="G6" s="3" t="s">
        <v>8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5</v>
      </c>
      <c r="M6" s="3" t="s">
        <v>6</v>
      </c>
      <c r="N6" s="3" t="s">
        <v>7</v>
      </c>
      <c r="O6" s="3" t="s">
        <v>8</v>
      </c>
      <c r="P6" s="3" t="s">
        <v>5</v>
      </c>
      <c r="Q6" s="3" t="s">
        <v>6</v>
      </c>
      <c r="R6" s="3" t="s">
        <v>7</v>
      </c>
      <c r="S6" s="3" t="s">
        <v>9</v>
      </c>
    </row>
    <row r="7" spans="3:19" ht="15" thickBot="1" x14ac:dyDescent="0.35">
      <c r="C7" s="4">
        <v>1</v>
      </c>
      <c r="D7" s="5">
        <v>1000</v>
      </c>
      <c r="E7" s="6">
        <v>1011</v>
      </c>
      <c r="F7" s="6"/>
      <c r="G7" s="6">
        <f>D7/E7</f>
        <v>0.98911968348170132</v>
      </c>
      <c r="H7" s="5">
        <v>1000</v>
      </c>
      <c r="I7" s="6">
        <v>1009</v>
      </c>
      <c r="J7" s="6"/>
      <c r="K7" s="6">
        <f>H7/I7</f>
        <v>0.99108027750247774</v>
      </c>
      <c r="L7" s="5">
        <v>1000</v>
      </c>
      <c r="M7" s="6">
        <v>1077</v>
      </c>
      <c r="N7" s="6"/>
      <c r="O7" s="6">
        <f>L7/M7</f>
        <v>0.92850510677808729</v>
      </c>
      <c r="P7" s="5">
        <v>1000</v>
      </c>
      <c r="Q7" s="6">
        <v>1009</v>
      </c>
      <c r="R7" s="6"/>
      <c r="S7" s="6">
        <f>P7/Q7</f>
        <v>0.99108027750247774</v>
      </c>
    </row>
    <row r="8" spans="3:19" ht="15" thickBot="1" x14ac:dyDescent="0.35">
      <c r="C8" s="4">
        <v>2</v>
      </c>
      <c r="D8" s="5">
        <v>1000</v>
      </c>
      <c r="E8" s="6">
        <v>1027</v>
      </c>
      <c r="F8" s="6"/>
      <c r="G8" s="6">
        <f t="shared" ref="G8:G21" si="0">D8/E8</f>
        <v>0.97370983446932813</v>
      </c>
      <c r="H8" s="5">
        <v>1000</v>
      </c>
      <c r="I8" s="6">
        <v>1026</v>
      </c>
      <c r="J8" s="6"/>
      <c r="K8" s="6">
        <f t="shared" ref="K8:K21" si="1">H8/I8</f>
        <v>0.97465886939571145</v>
      </c>
      <c r="L8" s="5">
        <v>1000</v>
      </c>
      <c r="M8" s="6">
        <v>1132</v>
      </c>
      <c r="N8" s="6"/>
      <c r="O8" s="6">
        <f t="shared" ref="O8:O21" si="2">L8/M8</f>
        <v>0.88339222614840984</v>
      </c>
      <c r="P8" s="5">
        <v>1000</v>
      </c>
      <c r="Q8" s="6">
        <v>1013</v>
      </c>
      <c r="R8" s="6"/>
      <c r="S8" s="6">
        <f t="shared" ref="S8:S21" si="3">P8/Q8</f>
        <v>0.98716683119447191</v>
      </c>
    </row>
    <row r="9" spans="3:19" ht="15" thickBot="1" x14ac:dyDescent="0.35">
      <c r="C9" s="4">
        <v>4</v>
      </c>
      <c r="D9" s="5">
        <v>1000</v>
      </c>
      <c r="E9" s="6">
        <v>1083</v>
      </c>
      <c r="F9" s="6"/>
      <c r="G9" s="6">
        <f t="shared" si="0"/>
        <v>0.92336103416435822</v>
      </c>
      <c r="H9" s="5">
        <v>1000</v>
      </c>
      <c r="I9" s="6">
        <v>1079</v>
      </c>
      <c r="J9" s="6"/>
      <c r="K9" s="6">
        <f t="shared" si="1"/>
        <v>0.92678405931417984</v>
      </c>
      <c r="L9" s="5">
        <v>1000</v>
      </c>
      <c r="M9" s="6">
        <v>1187</v>
      </c>
      <c r="N9" s="6"/>
      <c r="O9" s="6">
        <f t="shared" si="2"/>
        <v>0.84245998315080028</v>
      </c>
      <c r="P9" s="5">
        <v>1000</v>
      </c>
      <c r="Q9" s="6">
        <v>1027</v>
      </c>
      <c r="R9" s="6"/>
      <c r="S9" s="6">
        <f t="shared" si="3"/>
        <v>0.97370983446932813</v>
      </c>
    </row>
    <row r="10" spans="3:19" ht="15" thickBot="1" x14ac:dyDescent="0.35">
      <c r="C10" s="4">
        <v>8</v>
      </c>
      <c r="D10" s="5">
        <v>1000</v>
      </c>
      <c r="E10" s="6">
        <v>1167</v>
      </c>
      <c r="F10" s="6"/>
      <c r="G10" s="6">
        <f t="shared" si="0"/>
        <v>0.85689802913453295</v>
      </c>
      <c r="H10" s="5">
        <v>1000</v>
      </c>
      <c r="I10" s="6">
        <v>1158</v>
      </c>
      <c r="J10" s="6"/>
      <c r="K10" s="6">
        <f t="shared" si="1"/>
        <v>0.86355785837651122</v>
      </c>
      <c r="L10" s="5">
        <v>1000</v>
      </c>
      <c r="M10" s="6">
        <v>1292</v>
      </c>
      <c r="N10" s="6"/>
      <c r="O10" s="6">
        <f t="shared" si="2"/>
        <v>0.77399380804953566</v>
      </c>
      <c r="P10" s="5">
        <v>1000</v>
      </c>
      <c r="Q10" s="6">
        <v>1073</v>
      </c>
      <c r="R10" s="6"/>
      <c r="S10" s="6">
        <f t="shared" si="3"/>
        <v>0.93196644920782856</v>
      </c>
    </row>
    <row r="11" spans="3:19" ht="15" thickBot="1" x14ac:dyDescent="0.35">
      <c r="C11" s="4">
        <v>16</v>
      </c>
      <c r="D11" s="5">
        <v>1000</v>
      </c>
      <c r="E11" s="6">
        <v>1233</v>
      </c>
      <c r="F11" s="6"/>
      <c r="G11" s="6">
        <f t="shared" si="0"/>
        <v>0.81103000811030013</v>
      </c>
      <c r="H11" s="5">
        <v>1000</v>
      </c>
      <c r="I11" s="6">
        <v>1228</v>
      </c>
      <c r="J11" s="6"/>
      <c r="K11" s="6">
        <f t="shared" si="1"/>
        <v>0.81433224755700329</v>
      </c>
      <c r="L11" s="5">
        <v>1000</v>
      </c>
      <c r="M11" s="6">
        <v>1332</v>
      </c>
      <c r="N11" s="6"/>
      <c r="O11" s="6">
        <f t="shared" si="2"/>
        <v>0.75075075075075071</v>
      </c>
      <c r="P11" s="5">
        <v>1000</v>
      </c>
      <c r="Q11" s="6">
        <v>1117</v>
      </c>
      <c r="R11" s="6"/>
      <c r="S11" s="6">
        <f t="shared" si="3"/>
        <v>0.89525514771709935</v>
      </c>
    </row>
    <row r="12" spans="3:19" ht="15" thickBot="1" x14ac:dyDescent="0.35">
      <c r="C12" s="4">
        <v>20</v>
      </c>
      <c r="D12" s="5">
        <v>1000</v>
      </c>
      <c r="E12" s="6">
        <v>1255</v>
      </c>
      <c r="F12" s="6"/>
      <c r="G12" s="6">
        <f>D12/E12</f>
        <v>0.79681274900398402</v>
      </c>
      <c r="H12" s="5">
        <v>1000</v>
      </c>
      <c r="I12" s="6">
        <v>1254</v>
      </c>
      <c r="J12" s="6"/>
      <c r="K12" s="6">
        <f t="shared" si="1"/>
        <v>0.79744816586921852</v>
      </c>
      <c r="L12" s="5">
        <v>1000</v>
      </c>
      <c r="M12" s="6">
        <v>1352</v>
      </c>
      <c r="N12" s="6"/>
      <c r="O12" s="6">
        <f t="shared" si="2"/>
        <v>0.73964497041420119</v>
      </c>
      <c r="P12" s="5">
        <v>1000</v>
      </c>
      <c r="Q12" s="6">
        <v>1122</v>
      </c>
      <c r="R12" s="6"/>
      <c r="S12" s="6">
        <f t="shared" si="3"/>
        <v>0.89126559714795006</v>
      </c>
    </row>
    <row r="13" spans="3:19" ht="15" thickBot="1" x14ac:dyDescent="0.35">
      <c r="C13" s="4">
        <v>30</v>
      </c>
      <c r="D13" s="5">
        <v>1000</v>
      </c>
      <c r="E13" s="6">
        <v>1268</v>
      </c>
      <c r="F13" s="6"/>
      <c r="G13" s="6">
        <f t="shared" si="0"/>
        <v>0.78864353312302837</v>
      </c>
      <c r="H13" s="5">
        <v>1000</v>
      </c>
      <c r="I13" s="6">
        <v>1265</v>
      </c>
      <c r="J13" s="6"/>
      <c r="K13" s="6">
        <f t="shared" si="1"/>
        <v>0.79051383399209485</v>
      </c>
      <c r="L13" s="5">
        <v>1000</v>
      </c>
      <c r="M13" s="6">
        <v>1367</v>
      </c>
      <c r="N13" s="6"/>
      <c r="O13" s="6">
        <f t="shared" si="2"/>
        <v>0.73152889539136801</v>
      </c>
      <c r="P13" s="5">
        <v>1000</v>
      </c>
      <c r="Q13" s="6">
        <v>1130</v>
      </c>
      <c r="R13" s="6"/>
      <c r="S13" s="6">
        <f t="shared" si="3"/>
        <v>0.88495575221238942</v>
      </c>
    </row>
    <row r="14" spans="3:19" ht="15" thickBot="1" x14ac:dyDescent="0.35">
      <c r="C14" s="4">
        <v>32</v>
      </c>
      <c r="D14" s="5">
        <v>1000</v>
      </c>
      <c r="E14" s="6">
        <v>1281</v>
      </c>
      <c r="F14" s="6"/>
      <c r="G14" s="6">
        <f t="shared" si="0"/>
        <v>0.78064012490241996</v>
      </c>
      <c r="H14" s="5">
        <v>1000</v>
      </c>
      <c r="I14" s="6">
        <v>1279</v>
      </c>
      <c r="J14" s="6"/>
      <c r="K14" s="6">
        <f t="shared" si="1"/>
        <v>0.78186082877247853</v>
      </c>
      <c r="L14" s="5">
        <v>1000</v>
      </c>
      <c r="M14" s="6">
        <v>1384</v>
      </c>
      <c r="N14" s="6"/>
      <c r="O14" s="6">
        <f t="shared" si="2"/>
        <v>0.7225433526011561</v>
      </c>
      <c r="P14" s="5">
        <v>1000</v>
      </c>
      <c r="Q14" s="6">
        <v>1136</v>
      </c>
      <c r="R14" s="6"/>
      <c r="S14" s="6">
        <f t="shared" si="3"/>
        <v>0.88028169014084512</v>
      </c>
    </row>
    <row r="15" spans="3:19" ht="15" thickBot="1" x14ac:dyDescent="0.35">
      <c r="C15" s="4">
        <v>40</v>
      </c>
      <c r="D15" s="5">
        <v>1000</v>
      </c>
      <c r="E15" s="6">
        <v>1289</v>
      </c>
      <c r="F15" s="6"/>
      <c r="G15" s="6">
        <f t="shared" si="0"/>
        <v>0.77579519006982156</v>
      </c>
      <c r="H15" s="5">
        <v>1000</v>
      </c>
      <c r="I15" s="6">
        <v>1289</v>
      </c>
      <c r="J15" s="6"/>
      <c r="K15" s="6">
        <f t="shared" si="1"/>
        <v>0.77579519006982156</v>
      </c>
      <c r="L15" s="5">
        <v>1000</v>
      </c>
      <c r="M15" s="6">
        <v>1398</v>
      </c>
      <c r="N15" s="6"/>
      <c r="O15" s="6">
        <f t="shared" si="2"/>
        <v>0.71530758226037194</v>
      </c>
      <c r="P15" s="5">
        <v>1000</v>
      </c>
      <c r="Q15" s="6">
        <v>1142</v>
      </c>
      <c r="R15" s="6"/>
      <c r="S15" s="6">
        <f t="shared" si="3"/>
        <v>0.87565674255691772</v>
      </c>
    </row>
    <row r="16" spans="3:19" ht="15" thickBot="1" x14ac:dyDescent="0.35">
      <c r="C16" s="4">
        <v>50</v>
      </c>
      <c r="D16" s="5">
        <v>1000</v>
      </c>
      <c r="E16" s="6">
        <v>1298</v>
      </c>
      <c r="F16" s="6"/>
      <c r="G16" s="6">
        <f t="shared" si="0"/>
        <v>0.77041602465331283</v>
      </c>
      <c r="H16" s="5">
        <v>1000</v>
      </c>
      <c r="I16" s="6">
        <v>1297</v>
      </c>
      <c r="J16" s="6"/>
      <c r="K16" s="6">
        <f t="shared" si="1"/>
        <v>0.77101002313030065</v>
      </c>
      <c r="L16" s="5">
        <v>1000</v>
      </c>
      <c r="M16" s="6">
        <v>1411</v>
      </c>
      <c r="N16" s="6"/>
      <c r="O16" s="6">
        <f t="shared" si="2"/>
        <v>0.7087172218284904</v>
      </c>
      <c r="P16" s="5">
        <v>1000</v>
      </c>
      <c r="Q16" s="6">
        <v>1151</v>
      </c>
      <c r="R16" s="6"/>
      <c r="S16" s="6">
        <f t="shared" si="3"/>
        <v>0.86880973066898348</v>
      </c>
    </row>
    <row r="17" spans="3:29" ht="15" thickBot="1" x14ac:dyDescent="0.35">
      <c r="C17" s="4">
        <v>60</v>
      </c>
      <c r="D17" s="5">
        <v>1000</v>
      </c>
      <c r="E17" s="6">
        <v>1311</v>
      </c>
      <c r="F17" s="6"/>
      <c r="G17" s="6">
        <f t="shared" si="0"/>
        <v>0.76277650648360029</v>
      </c>
      <c r="H17" s="5">
        <v>1000</v>
      </c>
      <c r="I17" s="6">
        <v>1317</v>
      </c>
      <c r="J17" s="6"/>
      <c r="K17" s="6">
        <f t="shared" si="1"/>
        <v>0.75930144267274113</v>
      </c>
      <c r="L17" s="5">
        <v>1000</v>
      </c>
      <c r="M17" s="6">
        <v>1427</v>
      </c>
      <c r="N17" s="6"/>
      <c r="O17" s="6">
        <f t="shared" si="2"/>
        <v>0.70077084793272604</v>
      </c>
      <c r="P17" s="5">
        <v>1000</v>
      </c>
      <c r="Q17" s="6">
        <v>1163</v>
      </c>
      <c r="R17" s="6"/>
      <c r="S17" s="6">
        <f t="shared" si="3"/>
        <v>0.85984522785898543</v>
      </c>
    </row>
    <row r="18" spans="3:29" ht="15" thickBot="1" x14ac:dyDescent="0.35">
      <c r="C18" s="4">
        <v>70</v>
      </c>
      <c r="D18" s="5">
        <v>1000</v>
      </c>
      <c r="E18" s="6">
        <v>1327</v>
      </c>
      <c r="F18" s="6"/>
      <c r="G18" s="6">
        <f t="shared" si="0"/>
        <v>0.75357950263752826</v>
      </c>
      <c r="H18" s="5">
        <v>1000</v>
      </c>
      <c r="I18" s="6">
        <v>1333</v>
      </c>
      <c r="J18" s="6"/>
      <c r="K18" s="6">
        <f t="shared" si="1"/>
        <v>0.75018754688672173</v>
      </c>
      <c r="L18" s="5">
        <v>1000</v>
      </c>
      <c r="M18" s="6">
        <v>1444</v>
      </c>
      <c r="N18" s="6"/>
      <c r="O18" s="6">
        <f t="shared" si="2"/>
        <v>0.69252077562326875</v>
      </c>
      <c r="P18" s="5">
        <v>1000</v>
      </c>
      <c r="Q18" s="6">
        <v>1174</v>
      </c>
      <c r="R18" s="6"/>
      <c r="S18" s="6">
        <f t="shared" si="3"/>
        <v>0.85178875638841567</v>
      </c>
    </row>
    <row r="19" spans="3:29" ht="15" thickBot="1" x14ac:dyDescent="0.35">
      <c r="C19" s="4">
        <v>80</v>
      </c>
      <c r="D19" s="5">
        <v>1000</v>
      </c>
      <c r="E19" s="6">
        <v>1344</v>
      </c>
      <c r="F19" s="6"/>
      <c r="G19" s="6">
        <f t="shared" si="0"/>
        <v>0.74404761904761907</v>
      </c>
      <c r="H19" s="5">
        <v>1000</v>
      </c>
      <c r="I19" s="6">
        <v>1351</v>
      </c>
      <c r="J19" s="6"/>
      <c r="K19" s="6">
        <f t="shared" si="1"/>
        <v>0.74019245003700962</v>
      </c>
      <c r="L19" s="5">
        <v>1000</v>
      </c>
      <c r="M19" s="6">
        <v>1465</v>
      </c>
      <c r="N19" s="6"/>
      <c r="O19" s="6">
        <f t="shared" si="2"/>
        <v>0.68259385665529015</v>
      </c>
      <c r="P19" s="5">
        <v>1000</v>
      </c>
      <c r="Q19" s="6">
        <v>1184</v>
      </c>
      <c r="R19" s="6"/>
      <c r="S19" s="6">
        <f t="shared" si="3"/>
        <v>0.84459459459459463</v>
      </c>
    </row>
    <row r="20" spans="3:29" ht="15" thickBot="1" x14ac:dyDescent="0.35">
      <c r="C20" s="4">
        <v>90</v>
      </c>
      <c r="D20" s="5">
        <v>1000</v>
      </c>
      <c r="E20" s="6">
        <v>1362</v>
      </c>
      <c r="F20" s="6"/>
      <c r="G20" s="6">
        <f t="shared" si="0"/>
        <v>0.73421439060205584</v>
      </c>
      <c r="H20" s="5">
        <v>1000</v>
      </c>
      <c r="I20" s="6">
        <v>1375</v>
      </c>
      <c r="J20" s="6"/>
      <c r="K20" s="6">
        <f t="shared" si="1"/>
        <v>0.72727272727272729</v>
      </c>
      <c r="L20" s="5">
        <v>1000</v>
      </c>
      <c r="M20" s="6">
        <v>1478</v>
      </c>
      <c r="N20" s="6"/>
      <c r="O20" s="6">
        <f t="shared" si="2"/>
        <v>0.67658998646820023</v>
      </c>
      <c r="P20" s="5">
        <v>1000</v>
      </c>
      <c r="Q20" s="6">
        <v>1191</v>
      </c>
      <c r="R20" s="6"/>
      <c r="S20" s="6">
        <f t="shared" si="3"/>
        <v>0.83963056255247692</v>
      </c>
    </row>
    <row r="21" spans="3:29" ht="15" thickBot="1" x14ac:dyDescent="0.35">
      <c r="C21" s="4">
        <v>100</v>
      </c>
      <c r="D21" s="5">
        <v>1000</v>
      </c>
      <c r="E21" s="6">
        <v>1378</v>
      </c>
      <c r="F21" s="6"/>
      <c r="G21" s="6">
        <f t="shared" si="0"/>
        <v>0.72568940493468792</v>
      </c>
      <c r="H21" s="5">
        <v>1000</v>
      </c>
      <c r="I21" s="6">
        <v>1391</v>
      </c>
      <c r="J21" s="6"/>
      <c r="K21" s="6">
        <f t="shared" si="1"/>
        <v>0.71890726096333568</v>
      </c>
      <c r="L21" s="5">
        <v>1000</v>
      </c>
      <c r="M21" s="6">
        <v>1491</v>
      </c>
      <c r="N21" s="6"/>
      <c r="O21" s="6">
        <f t="shared" si="2"/>
        <v>0.67069081153588195</v>
      </c>
      <c r="P21" s="5">
        <v>1000</v>
      </c>
      <c r="Q21" s="6">
        <v>1201</v>
      </c>
      <c r="R21" s="6"/>
      <c r="S21" s="6">
        <f t="shared" si="3"/>
        <v>0.83263946711074099</v>
      </c>
    </row>
    <row r="25" spans="3:29" ht="21" x14ac:dyDescent="0.4">
      <c r="J25" s="13" t="s">
        <v>46</v>
      </c>
      <c r="X25" s="7" t="s">
        <v>48</v>
      </c>
    </row>
    <row r="26" spans="3:29" ht="15" thickBot="1" x14ac:dyDescent="0.35"/>
    <row r="27" spans="3:29" ht="15" thickBot="1" x14ac:dyDescent="0.35">
      <c r="C27" s="1" t="s">
        <v>0</v>
      </c>
      <c r="D27" s="15" t="s">
        <v>1</v>
      </c>
      <c r="E27" s="16"/>
      <c r="F27" s="16"/>
      <c r="G27" s="17"/>
      <c r="H27" s="18" t="s">
        <v>2</v>
      </c>
      <c r="I27" s="16"/>
      <c r="J27" s="16"/>
      <c r="K27" s="17"/>
      <c r="L27" s="18" t="s">
        <v>3</v>
      </c>
      <c r="M27" s="16"/>
      <c r="N27" s="16"/>
      <c r="O27" s="17"/>
      <c r="P27" s="18" t="s">
        <v>4</v>
      </c>
      <c r="Q27" s="16"/>
      <c r="R27" s="16"/>
      <c r="S27" s="17"/>
      <c r="V27" s="1"/>
      <c r="W27" s="7" t="s">
        <v>10</v>
      </c>
      <c r="X27" s="7" t="s">
        <v>2</v>
      </c>
      <c r="Y27" s="7" t="s">
        <v>11</v>
      </c>
      <c r="Z27" s="7" t="s">
        <v>13</v>
      </c>
      <c r="AA27" s="11" t="s">
        <v>15</v>
      </c>
      <c r="AB27" s="11" t="s">
        <v>14</v>
      </c>
      <c r="AC27" s="11" t="s">
        <v>16</v>
      </c>
    </row>
    <row r="28" spans="3:29" ht="15" thickBot="1" x14ac:dyDescent="0.35">
      <c r="C28" s="2"/>
      <c r="D28" s="3" t="s">
        <v>5</v>
      </c>
      <c r="E28" s="3" t="s">
        <v>6</v>
      </c>
      <c r="F28" s="3" t="s">
        <v>7</v>
      </c>
      <c r="G28" s="3" t="s">
        <v>8</v>
      </c>
      <c r="H28" s="3" t="s">
        <v>5</v>
      </c>
      <c r="I28" s="3" t="s">
        <v>6</v>
      </c>
      <c r="J28" s="3" t="s">
        <v>7</v>
      </c>
      <c r="K28" s="3" t="s">
        <v>8</v>
      </c>
      <c r="L28" s="3" t="s">
        <v>5</v>
      </c>
      <c r="M28" s="3" t="s">
        <v>6</v>
      </c>
      <c r="N28" s="3" t="s">
        <v>7</v>
      </c>
      <c r="O28" s="3" t="s">
        <v>8</v>
      </c>
      <c r="P28" s="3" t="s">
        <v>5</v>
      </c>
      <c r="Q28" s="3" t="s">
        <v>6</v>
      </c>
      <c r="R28" s="3" t="s">
        <v>7</v>
      </c>
      <c r="S28" s="3" t="s">
        <v>9</v>
      </c>
      <c r="V28" s="8">
        <v>0</v>
      </c>
      <c r="W28">
        <f>G29</f>
        <v>0.98911968348170132</v>
      </c>
      <c r="X28">
        <f>K29</f>
        <v>0.99108027750247774</v>
      </c>
      <c r="Y28">
        <f>O29</f>
        <v>0.92850510677808729</v>
      </c>
      <c r="Z28">
        <f>S29</f>
        <v>0.99108027750247774</v>
      </c>
    </row>
    <row r="29" spans="3:29" ht="15" thickBot="1" x14ac:dyDescent="0.35">
      <c r="C29" s="4">
        <v>0</v>
      </c>
      <c r="D29" s="5">
        <v>1000</v>
      </c>
      <c r="E29" s="6">
        <v>1011</v>
      </c>
      <c r="F29" s="6"/>
      <c r="G29" s="6">
        <f>D29/E29</f>
        <v>0.98911968348170132</v>
      </c>
      <c r="H29" s="5">
        <v>1000</v>
      </c>
      <c r="I29" s="6">
        <v>1009</v>
      </c>
      <c r="J29" s="6"/>
      <c r="K29" s="6">
        <f>H29/I29</f>
        <v>0.99108027750247774</v>
      </c>
      <c r="L29" s="5">
        <v>1000</v>
      </c>
      <c r="M29" s="6">
        <v>1077</v>
      </c>
      <c r="N29" s="6"/>
      <c r="O29" s="6">
        <f>L29/M29</f>
        <v>0.92850510677808729</v>
      </c>
      <c r="P29" s="5">
        <v>1000</v>
      </c>
      <c r="Q29" s="6">
        <v>1009</v>
      </c>
      <c r="R29" s="6"/>
      <c r="S29" s="6">
        <f>P29/Q29</f>
        <v>0.99108027750247774</v>
      </c>
      <c r="V29" s="8">
        <v>10</v>
      </c>
      <c r="W29">
        <f t="shared" ref="W29:W38" si="4">G30</f>
        <v>0.81103000811030013</v>
      </c>
      <c r="X29">
        <f t="shared" ref="X29:X38" si="5">K30</f>
        <v>0.81433224755700329</v>
      </c>
      <c r="Y29">
        <f t="shared" ref="Y29:Y38" si="6">O30</f>
        <v>0.75075075075075071</v>
      </c>
      <c r="Z29">
        <f t="shared" ref="Z29:Z38" si="7">S30</f>
        <v>0.89525514771709935</v>
      </c>
    </row>
    <row r="30" spans="3:29" ht="15" thickBot="1" x14ac:dyDescent="0.35">
      <c r="C30" s="4">
        <v>10</v>
      </c>
      <c r="D30" s="5">
        <v>1000</v>
      </c>
      <c r="E30" s="6">
        <v>1233</v>
      </c>
      <c r="F30" s="6"/>
      <c r="G30" s="6">
        <f t="shared" ref="G30" si="8">D30/E30</f>
        <v>0.81103000811030013</v>
      </c>
      <c r="H30" s="5">
        <v>1000</v>
      </c>
      <c r="I30" s="6">
        <v>1228</v>
      </c>
      <c r="J30" s="6"/>
      <c r="K30" s="6">
        <f t="shared" ref="K30:K40" si="9">H30/I30</f>
        <v>0.81433224755700329</v>
      </c>
      <c r="L30" s="5">
        <v>1000</v>
      </c>
      <c r="M30" s="6">
        <v>1332</v>
      </c>
      <c r="N30" s="6"/>
      <c r="O30" s="6">
        <f t="shared" ref="O30:O40" si="10">L30/M30</f>
        <v>0.75075075075075071</v>
      </c>
      <c r="P30" s="5">
        <v>1000</v>
      </c>
      <c r="Q30" s="6">
        <v>1117</v>
      </c>
      <c r="R30" s="6"/>
      <c r="S30" s="6">
        <f t="shared" ref="S30:S40" si="11">P30/Q30</f>
        <v>0.89525514771709935</v>
      </c>
      <c r="V30" s="8">
        <v>20</v>
      </c>
      <c r="W30">
        <f t="shared" si="4"/>
        <v>0.79681274900398402</v>
      </c>
      <c r="X30">
        <f t="shared" si="5"/>
        <v>0.79744816586921852</v>
      </c>
      <c r="Y30">
        <f t="shared" si="6"/>
        <v>0.73964497041420119</v>
      </c>
      <c r="Z30">
        <f t="shared" si="7"/>
        <v>0.89126559714795006</v>
      </c>
    </row>
    <row r="31" spans="3:29" ht="15" thickBot="1" x14ac:dyDescent="0.35">
      <c r="C31" s="4">
        <v>20</v>
      </c>
      <c r="D31" s="5">
        <v>1000</v>
      </c>
      <c r="E31" s="6">
        <v>1255</v>
      </c>
      <c r="F31" s="6"/>
      <c r="G31" s="6">
        <f>D31/E31</f>
        <v>0.79681274900398402</v>
      </c>
      <c r="H31" s="5">
        <v>1000</v>
      </c>
      <c r="I31" s="6">
        <v>1254</v>
      </c>
      <c r="J31" s="6"/>
      <c r="K31" s="6">
        <f t="shared" si="9"/>
        <v>0.79744816586921852</v>
      </c>
      <c r="L31" s="5">
        <v>1000</v>
      </c>
      <c r="M31" s="6">
        <v>1352</v>
      </c>
      <c r="N31" s="6"/>
      <c r="O31" s="6">
        <f t="shared" si="10"/>
        <v>0.73964497041420119</v>
      </c>
      <c r="P31" s="5">
        <v>1000</v>
      </c>
      <c r="Q31" s="6">
        <v>1122</v>
      </c>
      <c r="R31" s="6"/>
      <c r="S31" s="6">
        <f t="shared" si="11"/>
        <v>0.89126559714795006</v>
      </c>
      <c r="V31" s="8">
        <v>30</v>
      </c>
      <c r="W31">
        <f t="shared" si="4"/>
        <v>0.78864353312302837</v>
      </c>
      <c r="X31">
        <f t="shared" si="5"/>
        <v>0.79051383399209485</v>
      </c>
      <c r="Y31">
        <f t="shared" si="6"/>
        <v>0.73152889539136801</v>
      </c>
      <c r="Z31">
        <f t="shared" si="7"/>
        <v>0.88495575221238942</v>
      </c>
    </row>
    <row r="32" spans="3:29" ht="15" thickBot="1" x14ac:dyDescent="0.35">
      <c r="C32" s="4">
        <v>30</v>
      </c>
      <c r="D32" s="5">
        <v>1000</v>
      </c>
      <c r="E32" s="6">
        <v>1268</v>
      </c>
      <c r="F32" s="6"/>
      <c r="G32" s="6">
        <f t="shared" ref="G32:G40" si="12">D32/E32</f>
        <v>0.78864353312302837</v>
      </c>
      <c r="H32" s="5">
        <v>1000</v>
      </c>
      <c r="I32" s="6">
        <v>1265</v>
      </c>
      <c r="J32" s="6"/>
      <c r="K32" s="6">
        <f t="shared" si="9"/>
        <v>0.79051383399209485</v>
      </c>
      <c r="L32" s="5">
        <v>1000</v>
      </c>
      <c r="M32" s="6">
        <v>1367</v>
      </c>
      <c r="N32" s="6"/>
      <c r="O32" s="6">
        <f t="shared" si="10"/>
        <v>0.73152889539136801</v>
      </c>
      <c r="P32" s="5">
        <v>1000</v>
      </c>
      <c r="Q32" s="6">
        <v>1130</v>
      </c>
      <c r="R32" s="6"/>
      <c r="S32" s="6">
        <f t="shared" si="11"/>
        <v>0.88495575221238942</v>
      </c>
      <c r="V32" s="8">
        <v>40</v>
      </c>
      <c r="W32">
        <f t="shared" si="4"/>
        <v>0.78064012490241996</v>
      </c>
      <c r="X32">
        <f t="shared" si="5"/>
        <v>0.78186082877247853</v>
      </c>
      <c r="Y32">
        <f t="shared" si="6"/>
        <v>0.7225433526011561</v>
      </c>
      <c r="Z32">
        <f t="shared" si="7"/>
        <v>0.88028169014084512</v>
      </c>
    </row>
    <row r="33" spans="3:41" ht="15" thickBot="1" x14ac:dyDescent="0.35">
      <c r="C33" s="4">
        <v>32</v>
      </c>
      <c r="D33" s="5">
        <v>1000</v>
      </c>
      <c r="E33" s="6">
        <v>1281</v>
      </c>
      <c r="F33" s="6"/>
      <c r="G33" s="6">
        <f t="shared" si="12"/>
        <v>0.78064012490241996</v>
      </c>
      <c r="H33" s="5">
        <v>1000</v>
      </c>
      <c r="I33" s="6">
        <v>1279</v>
      </c>
      <c r="J33" s="6"/>
      <c r="K33" s="6">
        <f t="shared" si="9"/>
        <v>0.78186082877247853</v>
      </c>
      <c r="L33" s="5">
        <v>1000</v>
      </c>
      <c r="M33" s="6">
        <v>1384</v>
      </c>
      <c r="N33" s="6"/>
      <c r="O33" s="6">
        <f t="shared" si="10"/>
        <v>0.7225433526011561</v>
      </c>
      <c r="P33" s="5">
        <v>1000</v>
      </c>
      <c r="Q33" s="6">
        <v>1136</v>
      </c>
      <c r="R33" s="6"/>
      <c r="S33" s="6">
        <f t="shared" si="11"/>
        <v>0.88028169014084512</v>
      </c>
      <c r="V33" s="8">
        <v>50</v>
      </c>
      <c r="W33">
        <f t="shared" si="4"/>
        <v>0.77579519006982156</v>
      </c>
      <c r="X33">
        <f t="shared" si="5"/>
        <v>0.77579519006982156</v>
      </c>
      <c r="Y33">
        <f t="shared" si="6"/>
        <v>0.71530758226037194</v>
      </c>
      <c r="Z33">
        <f t="shared" si="7"/>
        <v>0.87565674255691772</v>
      </c>
    </row>
    <row r="34" spans="3:41" ht="15" thickBot="1" x14ac:dyDescent="0.35">
      <c r="C34" s="4">
        <v>40</v>
      </c>
      <c r="D34" s="5">
        <v>1000</v>
      </c>
      <c r="E34" s="6">
        <v>1289</v>
      </c>
      <c r="F34" s="6"/>
      <c r="G34" s="6">
        <f t="shared" si="12"/>
        <v>0.77579519006982156</v>
      </c>
      <c r="H34" s="5">
        <v>1000</v>
      </c>
      <c r="I34" s="6">
        <v>1289</v>
      </c>
      <c r="J34" s="6"/>
      <c r="K34" s="6">
        <f t="shared" si="9"/>
        <v>0.77579519006982156</v>
      </c>
      <c r="L34" s="5">
        <v>1000</v>
      </c>
      <c r="M34" s="6">
        <v>1398</v>
      </c>
      <c r="N34" s="6"/>
      <c r="O34" s="6">
        <f t="shared" si="10"/>
        <v>0.71530758226037194</v>
      </c>
      <c r="P34" s="5">
        <v>1000</v>
      </c>
      <c r="Q34" s="6">
        <v>1142</v>
      </c>
      <c r="R34" s="6"/>
      <c r="S34" s="6">
        <f t="shared" si="11"/>
        <v>0.87565674255691772</v>
      </c>
      <c r="V34" s="9">
        <v>60</v>
      </c>
      <c r="W34">
        <f t="shared" si="4"/>
        <v>0.77041602465331283</v>
      </c>
      <c r="X34">
        <f t="shared" si="5"/>
        <v>0.77101002313030065</v>
      </c>
      <c r="Y34">
        <f t="shared" si="6"/>
        <v>0.7087172218284904</v>
      </c>
      <c r="Z34">
        <f t="shared" si="7"/>
        <v>0.86880973066898348</v>
      </c>
    </row>
    <row r="35" spans="3:41" ht="15" thickBot="1" x14ac:dyDescent="0.35">
      <c r="C35" s="4">
        <v>50</v>
      </c>
      <c r="D35" s="5">
        <v>1000</v>
      </c>
      <c r="E35" s="6">
        <v>1298</v>
      </c>
      <c r="F35" s="6"/>
      <c r="G35" s="6">
        <f t="shared" si="12"/>
        <v>0.77041602465331283</v>
      </c>
      <c r="H35" s="5">
        <v>1000</v>
      </c>
      <c r="I35" s="6">
        <v>1297</v>
      </c>
      <c r="J35" s="6"/>
      <c r="K35" s="6">
        <f t="shared" si="9"/>
        <v>0.77101002313030065</v>
      </c>
      <c r="L35" s="5">
        <v>1000</v>
      </c>
      <c r="M35" s="6">
        <v>1411</v>
      </c>
      <c r="N35" s="6"/>
      <c r="O35" s="6">
        <f t="shared" si="10"/>
        <v>0.7087172218284904</v>
      </c>
      <c r="P35" s="5">
        <v>1000</v>
      </c>
      <c r="Q35" s="6">
        <v>1151</v>
      </c>
      <c r="R35" s="6"/>
      <c r="S35" s="6">
        <f t="shared" si="11"/>
        <v>0.86880973066898348</v>
      </c>
      <c r="V35" s="9">
        <v>70</v>
      </c>
      <c r="W35">
        <f t="shared" si="4"/>
        <v>0.76277650648360029</v>
      </c>
      <c r="X35">
        <f t="shared" si="5"/>
        <v>0.75930144267274113</v>
      </c>
      <c r="Y35">
        <f t="shared" si="6"/>
        <v>0.70077084793272604</v>
      </c>
      <c r="Z35">
        <f t="shared" si="7"/>
        <v>0.85984522785898543</v>
      </c>
    </row>
    <row r="36" spans="3:41" ht="15" thickBot="1" x14ac:dyDescent="0.35">
      <c r="C36" s="4">
        <v>60</v>
      </c>
      <c r="D36" s="5">
        <v>1000</v>
      </c>
      <c r="E36" s="6">
        <v>1311</v>
      </c>
      <c r="F36" s="6"/>
      <c r="G36" s="6">
        <f t="shared" si="12"/>
        <v>0.76277650648360029</v>
      </c>
      <c r="H36" s="5">
        <v>1000</v>
      </c>
      <c r="I36" s="6">
        <v>1317</v>
      </c>
      <c r="J36" s="6"/>
      <c r="K36" s="6">
        <f t="shared" si="9"/>
        <v>0.75930144267274113</v>
      </c>
      <c r="L36" s="5">
        <v>1000</v>
      </c>
      <c r="M36" s="6">
        <v>1427</v>
      </c>
      <c r="N36" s="6"/>
      <c r="O36" s="6">
        <f t="shared" si="10"/>
        <v>0.70077084793272604</v>
      </c>
      <c r="P36" s="5">
        <v>1000</v>
      </c>
      <c r="Q36" s="6">
        <v>1163</v>
      </c>
      <c r="R36" s="6"/>
      <c r="S36" s="6">
        <f t="shared" si="11"/>
        <v>0.85984522785898543</v>
      </c>
      <c r="V36" s="9">
        <v>80</v>
      </c>
      <c r="W36">
        <f t="shared" si="4"/>
        <v>0.75357950263752826</v>
      </c>
      <c r="X36">
        <f t="shared" si="5"/>
        <v>0.75018754688672173</v>
      </c>
      <c r="Y36">
        <f t="shared" si="6"/>
        <v>0.69252077562326875</v>
      </c>
      <c r="Z36">
        <f t="shared" si="7"/>
        <v>0.85178875638841567</v>
      </c>
    </row>
    <row r="37" spans="3:41" ht="15" thickBot="1" x14ac:dyDescent="0.35">
      <c r="C37" s="4">
        <v>70</v>
      </c>
      <c r="D37" s="5">
        <v>1000</v>
      </c>
      <c r="E37" s="6">
        <v>1327</v>
      </c>
      <c r="F37" s="6"/>
      <c r="G37" s="6">
        <f t="shared" si="12"/>
        <v>0.75357950263752826</v>
      </c>
      <c r="H37" s="5">
        <v>1000</v>
      </c>
      <c r="I37" s="6">
        <v>1333</v>
      </c>
      <c r="J37" s="6"/>
      <c r="K37" s="6">
        <f t="shared" si="9"/>
        <v>0.75018754688672173</v>
      </c>
      <c r="L37" s="5">
        <v>1000</v>
      </c>
      <c r="M37" s="6">
        <v>1444</v>
      </c>
      <c r="N37" s="6"/>
      <c r="O37" s="6">
        <f t="shared" si="10"/>
        <v>0.69252077562326875</v>
      </c>
      <c r="P37" s="5">
        <v>1000</v>
      </c>
      <c r="Q37" s="6">
        <v>1174</v>
      </c>
      <c r="R37" s="6"/>
      <c r="S37" s="6">
        <f t="shared" si="11"/>
        <v>0.85178875638841567</v>
      </c>
      <c r="V37" s="9">
        <v>90</v>
      </c>
      <c r="W37">
        <f t="shared" si="4"/>
        <v>0.74404761904761907</v>
      </c>
      <c r="X37">
        <f t="shared" si="5"/>
        <v>0.74019245003700962</v>
      </c>
      <c r="Y37">
        <f t="shared" si="6"/>
        <v>0.68259385665529015</v>
      </c>
      <c r="Z37">
        <f t="shared" si="7"/>
        <v>0.84459459459459463</v>
      </c>
    </row>
    <row r="38" spans="3:41" ht="15" thickBot="1" x14ac:dyDescent="0.35">
      <c r="C38" s="4">
        <v>80</v>
      </c>
      <c r="D38" s="5">
        <v>1000</v>
      </c>
      <c r="E38" s="6">
        <v>1344</v>
      </c>
      <c r="F38" s="6"/>
      <c r="G38" s="6">
        <f t="shared" si="12"/>
        <v>0.74404761904761907</v>
      </c>
      <c r="H38" s="5">
        <v>1000</v>
      </c>
      <c r="I38" s="6">
        <v>1351</v>
      </c>
      <c r="J38" s="6"/>
      <c r="K38" s="6">
        <f t="shared" si="9"/>
        <v>0.74019245003700962</v>
      </c>
      <c r="L38" s="5">
        <v>1000</v>
      </c>
      <c r="M38" s="6">
        <v>1465</v>
      </c>
      <c r="N38" s="6"/>
      <c r="O38" s="6">
        <f t="shared" si="10"/>
        <v>0.68259385665529015</v>
      </c>
      <c r="P38" s="5">
        <v>1000</v>
      </c>
      <c r="Q38" s="6">
        <v>1184</v>
      </c>
      <c r="R38" s="6"/>
      <c r="S38" s="6">
        <f t="shared" si="11"/>
        <v>0.84459459459459463</v>
      </c>
      <c r="V38" s="9">
        <v>100</v>
      </c>
      <c r="W38">
        <f t="shared" si="4"/>
        <v>0.73421439060205584</v>
      </c>
      <c r="X38">
        <f t="shared" si="5"/>
        <v>0.72727272727272729</v>
      </c>
      <c r="Y38">
        <f t="shared" si="6"/>
        <v>0.67658998646820023</v>
      </c>
      <c r="Z38">
        <f t="shared" si="7"/>
        <v>0.83963056255247692</v>
      </c>
    </row>
    <row r="39" spans="3:41" ht="15" thickBot="1" x14ac:dyDescent="0.35">
      <c r="C39" s="4">
        <v>90</v>
      </c>
      <c r="D39" s="5">
        <v>1000</v>
      </c>
      <c r="E39" s="6">
        <v>1362</v>
      </c>
      <c r="F39" s="6"/>
      <c r="G39" s="6">
        <f t="shared" si="12"/>
        <v>0.73421439060205584</v>
      </c>
      <c r="H39" s="5">
        <v>1000</v>
      </c>
      <c r="I39" s="6">
        <v>1375</v>
      </c>
      <c r="J39" s="6"/>
      <c r="K39" s="6">
        <f t="shared" si="9"/>
        <v>0.72727272727272729</v>
      </c>
      <c r="L39" s="5">
        <v>1000</v>
      </c>
      <c r="M39" s="6">
        <v>1478</v>
      </c>
      <c r="N39" s="6"/>
      <c r="O39" s="6">
        <f t="shared" si="10"/>
        <v>0.67658998646820023</v>
      </c>
      <c r="P39" s="5">
        <v>1000</v>
      </c>
      <c r="Q39" s="6">
        <v>1191</v>
      </c>
      <c r="R39" s="6"/>
      <c r="S39" s="6">
        <f t="shared" si="11"/>
        <v>0.83963056255247692</v>
      </c>
    </row>
    <row r="40" spans="3:41" ht="15" thickBot="1" x14ac:dyDescent="0.35">
      <c r="C40" s="4">
        <v>100</v>
      </c>
      <c r="D40" s="5">
        <v>1000</v>
      </c>
      <c r="E40" s="6">
        <v>1378</v>
      </c>
      <c r="F40" s="6"/>
      <c r="G40" s="6">
        <f t="shared" si="12"/>
        <v>0.72568940493468792</v>
      </c>
      <c r="H40" s="5">
        <v>1000</v>
      </c>
      <c r="I40" s="6">
        <v>1391</v>
      </c>
      <c r="J40" s="6"/>
      <c r="K40" s="6">
        <f t="shared" si="9"/>
        <v>0.71890726096333568</v>
      </c>
      <c r="L40" s="5">
        <v>1000</v>
      </c>
      <c r="M40" s="6">
        <v>1491</v>
      </c>
      <c r="N40" s="6"/>
      <c r="O40" s="6">
        <f t="shared" si="10"/>
        <v>0.67069081153588195</v>
      </c>
      <c r="P40" s="5">
        <v>1000</v>
      </c>
      <c r="Q40" s="6">
        <v>1201</v>
      </c>
      <c r="R40" s="6"/>
      <c r="S40" s="6">
        <f t="shared" si="11"/>
        <v>0.83263946711074099</v>
      </c>
    </row>
    <row r="42" spans="3:41" ht="21" x14ac:dyDescent="0.4">
      <c r="K42" s="13" t="s">
        <v>50</v>
      </c>
      <c r="W42" s="10" t="s">
        <v>12</v>
      </c>
    </row>
    <row r="43" spans="3:41" ht="15" thickBot="1" x14ac:dyDescent="0.35"/>
    <row r="44" spans="3:41" ht="15" thickBot="1" x14ac:dyDescent="0.35">
      <c r="C44" s="1" t="s">
        <v>0</v>
      </c>
      <c r="D44" s="15" t="s">
        <v>1</v>
      </c>
      <c r="E44" s="16"/>
      <c r="F44" s="16"/>
      <c r="G44" s="17"/>
      <c r="H44" s="18" t="s">
        <v>2</v>
      </c>
      <c r="I44" s="16"/>
      <c r="J44" s="16"/>
      <c r="K44" s="17"/>
      <c r="L44" s="18" t="s">
        <v>3</v>
      </c>
      <c r="M44" s="16"/>
      <c r="N44" s="16"/>
      <c r="O44" s="17"/>
      <c r="P44" s="18" t="s">
        <v>17</v>
      </c>
      <c r="Q44" s="16"/>
      <c r="R44" s="16"/>
      <c r="S44" s="17"/>
      <c r="T44" s="18" t="s">
        <v>18</v>
      </c>
      <c r="U44" s="16"/>
      <c r="V44" s="16"/>
      <c r="W44" s="17"/>
      <c r="X44" s="18" t="s">
        <v>19</v>
      </c>
      <c r="Y44" s="16"/>
      <c r="Z44" s="16"/>
      <c r="AA44" s="17"/>
      <c r="AB44" s="18" t="s">
        <v>20</v>
      </c>
      <c r="AC44" s="16"/>
      <c r="AD44" s="16"/>
      <c r="AE44" s="17"/>
    </row>
    <row r="45" spans="3:41" ht="15" thickBot="1" x14ac:dyDescent="0.35">
      <c r="C45" s="2"/>
      <c r="D45" s="3" t="s">
        <v>5</v>
      </c>
      <c r="E45" s="3" t="s">
        <v>6</v>
      </c>
      <c r="F45" s="3" t="s">
        <v>7</v>
      </c>
      <c r="G45" s="3" t="s">
        <v>8</v>
      </c>
      <c r="H45" s="3" t="s">
        <v>5</v>
      </c>
      <c r="I45" s="3" t="s">
        <v>6</v>
      </c>
      <c r="J45" s="3" t="s">
        <v>7</v>
      </c>
      <c r="K45" s="3" t="s">
        <v>8</v>
      </c>
      <c r="L45" s="3" t="s">
        <v>5</v>
      </c>
      <c r="M45" s="3" t="s">
        <v>6</v>
      </c>
      <c r="N45" s="3" t="s">
        <v>7</v>
      </c>
      <c r="O45" s="3" t="s">
        <v>8</v>
      </c>
      <c r="P45" s="3" t="s">
        <v>5</v>
      </c>
      <c r="Q45" s="3" t="s">
        <v>6</v>
      </c>
      <c r="R45" s="3" t="s">
        <v>7</v>
      </c>
      <c r="S45" s="3" t="s">
        <v>9</v>
      </c>
      <c r="T45" s="3" t="s">
        <v>5</v>
      </c>
      <c r="U45" s="3" t="s">
        <v>6</v>
      </c>
      <c r="V45" s="3" t="s">
        <v>7</v>
      </c>
      <c r="W45" s="3" t="s">
        <v>9</v>
      </c>
      <c r="X45" s="3" t="s">
        <v>5</v>
      </c>
      <c r="Y45" s="3" t="s">
        <v>6</v>
      </c>
      <c r="Z45" s="3" t="s">
        <v>7</v>
      </c>
      <c r="AA45" s="3" t="s">
        <v>9</v>
      </c>
      <c r="AB45" s="3" t="s">
        <v>5</v>
      </c>
      <c r="AC45" s="3" t="s">
        <v>6</v>
      </c>
      <c r="AD45" s="3" t="s">
        <v>7</v>
      </c>
      <c r="AE45" s="3" t="s">
        <v>9</v>
      </c>
      <c r="AH45" s="1" t="s">
        <v>0</v>
      </c>
      <c r="AI45" s="7" t="s">
        <v>10</v>
      </c>
      <c r="AJ45" s="7" t="s">
        <v>2</v>
      </c>
      <c r="AK45" s="7" t="s">
        <v>11</v>
      </c>
      <c r="AL45" s="7" t="s">
        <v>13</v>
      </c>
      <c r="AM45" s="11" t="s">
        <v>15</v>
      </c>
      <c r="AN45" s="11" t="s">
        <v>14</v>
      </c>
      <c r="AO45" s="11" t="s">
        <v>16</v>
      </c>
    </row>
    <row r="46" spans="3:41" ht="15" thickBot="1" x14ac:dyDescent="0.35">
      <c r="C46" s="4">
        <v>0</v>
      </c>
      <c r="D46" s="5">
        <v>1000</v>
      </c>
      <c r="E46" s="6">
        <v>1000</v>
      </c>
      <c r="F46" s="6"/>
      <c r="G46" s="6">
        <f>D46/E46</f>
        <v>1</v>
      </c>
      <c r="H46" s="5">
        <v>1000</v>
      </c>
      <c r="I46" s="6">
        <v>1000</v>
      </c>
      <c r="J46" s="6"/>
      <c r="K46" s="6">
        <f>H46/I46</f>
        <v>1</v>
      </c>
      <c r="L46" s="5">
        <v>1000</v>
      </c>
      <c r="M46" s="6">
        <v>1000</v>
      </c>
      <c r="N46" s="6"/>
      <c r="O46" s="6">
        <f>L46/M46</f>
        <v>1</v>
      </c>
      <c r="P46" s="5">
        <v>1000</v>
      </c>
      <c r="Q46" s="6">
        <v>1000</v>
      </c>
      <c r="R46" s="6"/>
      <c r="S46" s="6">
        <f t="shared" ref="S46:S57" si="13">P46/Q46</f>
        <v>1</v>
      </c>
      <c r="T46" s="5">
        <v>1000</v>
      </c>
      <c r="U46" s="6">
        <v>1000</v>
      </c>
      <c r="V46" s="6"/>
      <c r="W46" s="6">
        <f t="shared" ref="W46:W57" si="14">T46/U46</f>
        <v>1</v>
      </c>
      <c r="X46" s="5">
        <v>1000</v>
      </c>
      <c r="Y46" s="6">
        <v>1000</v>
      </c>
      <c r="Z46" s="6"/>
      <c r="AA46" s="6">
        <f t="shared" ref="AA46:AA57" si="15">X46/Y46</f>
        <v>1</v>
      </c>
      <c r="AB46" s="5">
        <v>1000</v>
      </c>
      <c r="AC46" s="6">
        <v>1000</v>
      </c>
      <c r="AD46" s="6"/>
      <c r="AE46" s="6">
        <f t="shared" ref="AE46:AE57" si="16">AB46/AC46</f>
        <v>1</v>
      </c>
      <c r="AH46" s="8">
        <v>0</v>
      </c>
      <c r="AI46">
        <f>G46</f>
        <v>1</v>
      </c>
      <c r="AJ46">
        <f>K46</f>
        <v>1</v>
      </c>
      <c r="AK46">
        <f>O46</f>
        <v>1</v>
      </c>
      <c r="AL46">
        <f>S46</f>
        <v>1</v>
      </c>
      <c r="AM46" s="12">
        <f t="shared" ref="AM46:AM56" si="17">W46</f>
        <v>1</v>
      </c>
      <c r="AN46" s="12">
        <f t="shared" ref="AN46:AN56" si="18">AA46</f>
        <v>1</v>
      </c>
      <c r="AO46" s="12">
        <f t="shared" ref="AO46:AO56" si="19">AE46</f>
        <v>1</v>
      </c>
    </row>
    <row r="47" spans="3:41" ht="15" thickBot="1" x14ac:dyDescent="0.35">
      <c r="C47" s="4">
        <v>10</v>
      </c>
      <c r="D47" s="5">
        <v>1000</v>
      </c>
      <c r="E47" s="6">
        <v>1233</v>
      </c>
      <c r="F47" s="6"/>
      <c r="G47" s="6">
        <f t="shared" ref="G47" si="20">D47/E47</f>
        <v>0.81103000811030013</v>
      </c>
      <c r="H47" s="5">
        <v>1000</v>
      </c>
      <c r="I47" s="6">
        <v>1228</v>
      </c>
      <c r="J47" s="6"/>
      <c r="K47" s="6">
        <f t="shared" ref="K47:K57" si="21">H47/I47</f>
        <v>0.81433224755700329</v>
      </c>
      <c r="L47" s="5">
        <v>1000</v>
      </c>
      <c r="M47" s="6">
        <v>1332</v>
      </c>
      <c r="N47" s="6"/>
      <c r="O47" s="6">
        <f t="shared" ref="O47:O57" si="22">L47/M47</f>
        <v>0.75075075075075071</v>
      </c>
      <c r="P47" s="5">
        <v>1000</v>
      </c>
      <c r="Q47" s="6">
        <v>1177</v>
      </c>
      <c r="R47" s="6"/>
      <c r="S47" s="6">
        <f t="shared" si="13"/>
        <v>0.84961767204757854</v>
      </c>
      <c r="T47" s="5">
        <v>1000</v>
      </c>
      <c r="U47" s="6">
        <v>1155</v>
      </c>
      <c r="V47" s="6"/>
      <c r="W47" s="6">
        <f t="shared" si="14"/>
        <v>0.86580086580086579</v>
      </c>
      <c r="X47" s="5">
        <v>1000</v>
      </c>
      <c r="Y47" s="6">
        <v>1145</v>
      </c>
      <c r="Z47" s="6"/>
      <c r="AA47" s="6">
        <f t="shared" si="15"/>
        <v>0.8733624454148472</v>
      </c>
      <c r="AB47" s="5">
        <v>1000</v>
      </c>
      <c r="AC47" s="6">
        <v>1117</v>
      </c>
      <c r="AD47" s="6"/>
      <c r="AE47" s="6">
        <f t="shared" si="16"/>
        <v>0.89525514771709935</v>
      </c>
      <c r="AH47" s="8">
        <v>10</v>
      </c>
      <c r="AI47">
        <f t="shared" ref="AI47:AI56" si="23">G47</f>
        <v>0.81103000811030013</v>
      </c>
      <c r="AJ47">
        <f t="shared" ref="AJ47:AJ56" si="24">K47</f>
        <v>0.81433224755700329</v>
      </c>
      <c r="AK47">
        <f t="shared" ref="AK47:AK56" si="25">O47</f>
        <v>0.75075075075075071</v>
      </c>
      <c r="AL47">
        <f t="shared" ref="AL47:AL56" si="26">S47</f>
        <v>0.84961767204757854</v>
      </c>
      <c r="AM47" s="12">
        <f t="shared" si="17"/>
        <v>0.86580086580086579</v>
      </c>
      <c r="AN47" s="12">
        <f t="shared" si="18"/>
        <v>0.8733624454148472</v>
      </c>
      <c r="AO47" s="12">
        <f t="shared" si="19"/>
        <v>0.89525514771709935</v>
      </c>
    </row>
    <row r="48" spans="3:41" ht="15" thickBot="1" x14ac:dyDescent="0.35">
      <c r="C48" s="4">
        <v>20</v>
      </c>
      <c r="D48" s="5">
        <v>1000</v>
      </c>
      <c r="E48" s="6">
        <v>1278</v>
      </c>
      <c r="F48" s="6"/>
      <c r="G48" s="6">
        <f>D48/E48</f>
        <v>0.78247261345852892</v>
      </c>
      <c r="H48" s="5">
        <v>1000</v>
      </c>
      <c r="I48" s="6">
        <v>1254</v>
      </c>
      <c r="J48" s="6"/>
      <c r="K48" s="6">
        <f t="shared" si="21"/>
        <v>0.79744816586921852</v>
      </c>
      <c r="L48" s="5">
        <v>1000</v>
      </c>
      <c r="M48" s="6">
        <v>1452</v>
      </c>
      <c r="N48" s="6"/>
      <c r="O48" s="6">
        <f t="shared" si="22"/>
        <v>0.68870523415977958</v>
      </c>
      <c r="P48" s="5">
        <v>1000</v>
      </c>
      <c r="Q48" s="6">
        <v>1196</v>
      </c>
      <c r="R48" s="6"/>
      <c r="S48" s="6">
        <f t="shared" si="13"/>
        <v>0.83612040133779264</v>
      </c>
      <c r="T48" s="5">
        <v>1000</v>
      </c>
      <c r="U48" s="6">
        <v>1175</v>
      </c>
      <c r="V48" s="6"/>
      <c r="W48" s="6">
        <f t="shared" si="14"/>
        <v>0.85106382978723405</v>
      </c>
      <c r="X48" s="5">
        <v>1000</v>
      </c>
      <c r="Y48" s="6">
        <v>1159</v>
      </c>
      <c r="Z48" s="6"/>
      <c r="AA48" s="6">
        <f t="shared" si="15"/>
        <v>0.86281276962899056</v>
      </c>
      <c r="AB48" s="5">
        <v>1000</v>
      </c>
      <c r="AC48" s="6">
        <v>1122</v>
      </c>
      <c r="AD48" s="6"/>
      <c r="AE48" s="6">
        <f t="shared" si="16"/>
        <v>0.89126559714795006</v>
      </c>
      <c r="AH48" s="8">
        <v>20</v>
      </c>
      <c r="AI48">
        <f t="shared" si="23"/>
        <v>0.78247261345852892</v>
      </c>
      <c r="AJ48">
        <f t="shared" si="24"/>
        <v>0.79744816586921852</v>
      </c>
      <c r="AK48">
        <f t="shared" si="25"/>
        <v>0.68870523415977958</v>
      </c>
      <c r="AL48">
        <f t="shared" si="26"/>
        <v>0.83612040133779264</v>
      </c>
      <c r="AM48" s="12">
        <f t="shared" si="17"/>
        <v>0.85106382978723405</v>
      </c>
      <c r="AN48" s="12">
        <f t="shared" si="18"/>
        <v>0.86281276962899056</v>
      </c>
      <c r="AO48" s="12">
        <f t="shared" si="19"/>
        <v>0.89126559714795006</v>
      </c>
    </row>
    <row r="49" spans="3:41" ht="15" thickBot="1" x14ac:dyDescent="0.35">
      <c r="C49" s="4">
        <v>30</v>
      </c>
      <c r="D49" s="5">
        <v>1000</v>
      </c>
      <c r="E49" s="6">
        <v>1318</v>
      </c>
      <c r="F49" s="6"/>
      <c r="G49" s="6">
        <f t="shared" ref="G49:G57" si="27">D49/E49</f>
        <v>0.75872534142640369</v>
      </c>
      <c r="H49" s="5">
        <v>1000</v>
      </c>
      <c r="I49" s="6">
        <v>1295</v>
      </c>
      <c r="J49" s="6"/>
      <c r="K49" s="6">
        <f t="shared" si="21"/>
        <v>0.77220077220077221</v>
      </c>
      <c r="L49" s="5">
        <v>1000</v>
      </c>
      <c r="M49" s="6">
        <v>1667</v>
      </c>
      <c r="N49" s="6"/>
      <c r="O49" s="6">
        <f t="shared" si="22"/>
        <v>0.59988002399520091</v>
      </c>
      <c r="P49" s="5">
        <v>1000</v>
      </c>
      <c r="Q49" s="6">
        <v>1228</v>
      </c>
      <c r="R49" s="6"/>
      <c r="S49" s="6">
        <f t="shared" si="13"/>
        <v>0.81433224755700329</v>
      </c>
      <c r="T49" s="5">
        <v>1000</v>
      </c>
      <c r="U49" s="6">
        <v>1205</v>
      </c>
      <c r="V49" s="6"/>
      <c r="W49" s="6">
        <f t="shared" si="14"/>
        <v>0.82987551867219922</v>
      </c>
      <c r="X49" s="5">
        <v>1000</v>
      </c>
      <c r="Y49" s="6">
        <v>1171</v>
      </c>
      <c r="Z49" s="6"/>
      <c r="AA49" s="6">
        <f t="shared" si="15"/>
        <v>0.85397096498719038</v>
      </c>
      <c r="AB49" s="5">
        <v>1000</v>
      </c>
      <c r="AC49" s="6">
        <v>1130</v>
      </c>
      <c r="AD49" s="6"/>
      <c r="AE49" s="6">
        <f t="shared" si="16"/>
        <v>0.88495575221238942</v>
      </c>
      <c r="AH49" s="8">
        <v>30</v>
      </c>
      <c r="AI49">
        <f t="shared" si="23"/>
        <v>0.75872534142640369</v>
      </c>
      <c r="AJ49">
        <f t="shared" si="24"/>
        <v>0.77220077220077221</v>
      </c>
      <c r="AK49">
        <f t="shared" si="25"/>
        <v>0.59988002399520091</v>
      </c>
      <c r="AL49">
        <f t="shared" si="26"/>
        <v>0.81433224755700329</v>
      </c>
      <c r="AM49" s="12">
        <f t="shared" si="17"/>
        <v>0.82987551867219922</v>
      </c>
      <c r="AN49" s="12">
        <f t="shared" si="18"/>
        <v>0.85397096498719038</v>
      </c>
      <c r="AO49" s="12">
        <f t="shared" si="19"/>
        <v>0.88495575221238942</v>
      </c>
    </row>
    <row r="50" spans="3:41" ht="15" thickBot="1" x14ac:dyDescent="0.35">
      <c r="C50" s="4">
        <v>40</v>
      </c>
      <c r="D50" s="5">
        <v>1000</v>
      </c>
      <c r="E50" s="6">
        <v>1351</v>
      </c>
      <c r="F50" s="6"/>
      <c r="G50" s="6">
        <f t="shared" si="27"/>
        <v>0.74019245003700962</v>
      </c>
      <c r="H50" s="5">
        <v>1000</v>
      </c>
      <c r="I50" s="6">
        <v>1349</v>
      </c>
      <c r="J50" s="6"/>
      <c r="K50" s="6">
        <f t="shared" si="21"/>
        <v>0.7412898443291327</v>
      </c>
      <c r="L50" s="5">
        <v>1000</v>
      </c>
      <c r="M50" s="6">
        <v>1784</v>
      </c>
      <c r="N50" s="6"/>
      <c r="O50" s="6">
        <f t="shared" si="22"/>
        <v>0.5605381165919282</v>
      </c>
      <c r="P50" s="5">
        <v>1000</v>
      </c>
      <c r="Q50" s="6">
        <v>1276</v>
      </c>
      <c r="R50" s="6"/>
      <c r="S50" s="6">
        <f t="shared" si="13"/>
        <v>0.78369905956112851</v>
      </c>
      <c r="T50" s="5">
        <v>1000</v>
      </c>
      <c r="U50" s="6">
        <v>1224</v>
      </c>
      <c r="V50" s="6"/>
      <c r="W50" s="6">
        <f t="shared" si="14"/>
        <v>0.81699346405228757</v>
      </c>
      <c r="X50" s="5">
        <v>1000</v>
      </c>
      <c r="Y50" s="6">
        <v>1191</v>
      </c>
      <c r="Z50" s="6"/>
      <c r="AA50" s="6">
        <f t="shared" si="15"/>
        <v>0.83963056255247692</v>
      </c>
      <c r="AB50" s="5">
        <v>1000</v>
      </c>
      <c r="AC50" s="6">
        <v>1136</v>
      </c>
      <c r="AD50" s="6"/>
      <c r="AE50" s="6">
        <f t="shared" si="16"/>
        <v>0.88028169014084512</v>
      </c>
      <c r="AH50" s="8">
        <v>40</v>
      </c>
      <c r="AI50">
        <f t="shared" si="23"/>
        <v>0.74019245003700962</v>
      </c>
      <c r="AJ50">
        <f t="shared" si="24"/>
        <v>0.7412898443291327</v>
      </c>
      <c r="AK50">
        <f t="shared" si="25"/>
        <v>0.5605381165919282</v>
      </c>
      <c r="AL50">
        <f t="shared" si="26"/>
        <v>0.78369905956112851</v>
      </c>
      <c r="AM50" s="12">
        <f t="shared" si="17"/>
        <v>0.81699346405228757</v>
      </c>
      <c r="AN50" s="12">
        <f t="shared" si="18"/>
        <v>0.83963056255247692</v>
      </c>
      <c r="AO50" s="12">
        <f t="shared" si="19"/>
        <v>0.88028169014084512</v>
      </c>
    </row>
    <row r="51" spans="3:41" ht="15" thickBot="1" x14ac:dyDescent="0.35">
      <c r="C51" s="4">
        <v>50</v>
      </c>
      <c r="D51" s="5">
        <v>1000</v>
      </c>
      <c r="E51" s="6">
        <v>1409</v>
      </c>
      <c r="F51" s="6"/>
      <c r="G51" s="6">
        <f t="shared" si="27"/>
        <v>0.70972320794889998</v>
      </c>
      <c r="H51" s="5">
        <v>1000</v>
      </c>
      <c r="I51" s="6">
        <v>1384</v>
      </c>
      <c r="J51" s="6"/>
      <c r="K51" s="6">
        <f t="shared" si="21"/>
        <v>0.7225433526011561</v>
      </c>
      <c r="L51" s="5">
        <v>1000</v>
      </c>
      <c r="M51" s="6">
        <v>1898</v>
      </c>
      <c r="N51" s="6"/>
      <c r="O51" s="6">
        <f t="shared" si="22"/>
        <v>0.52687038988408852</v>
      </c>
      <c r="P51" s="5">
        <v>1000</v>
      </c>
      <c r="Q51" s="6">
        <v>1306</v>
      </c>
      <c r="R51" s="6"/>
      <c r="S51" s="6">
        <f t="shared" si="13"/>
        <v>0.76569678407350694</v>
      </c>
      <c r="T51" s="5">
        <v>1000</v>
      </c>
      <c r="U51" s="6">
        <v>1248</v>
      </c>
      <c r="V51" s="6"/>
      <c r="W51" s="6">
        <f t="shared" si="14"/>
        <v>0.80128205128205132</v>
      </c>
      <c r="X51" s="5">
        <v>1000</v>
      </c>
      <c r="Y51" s="6">
        <v>1208</v>
      </c>
      <c r="Z51" s="6"/>
      <c r="AA51" s="6">
        <f t="shared" si="15"/>
        <v>0.82781456953642385</v>
      </c>
      <c r="AB51" s="5">
        <v>1000</v>
      </c>
      <c r="AC51" s="6">
        <v>1142</v>
      </c>
      <c r="AD51" s="6"/>
      <c r="AE51" s="6">
        <f t="shared" si="16"/>
        <v>0.87565674255691772</v>
      </c>
      <c r="AH51" s="8">
        <v>50</v>
      </c>
      <c r="AI51">
        <f t="shared" si="23"/>
        <v>0.70972320794889998</v>
      </c>
      <c r="AJ51">
        <f t="shared" si="24"/>
        <v>0.7225433526011561</v>
      </c>
      <c r="AK51">
        <f t="shared" si="25"/>
        <v>0.52687038988408852</v>
      </c>
      <c r="AL51">
        <f t="shared" si="26"/>
        <v>0.76569678407350694</v>
      </c>
      <c r="AM51" s="12">
        <f t="shared" si="17"/>
        <v>0.80128205128205132</v>
      </c>
      <c r="AN51" s="12">
        <f t="shared" si="18"/>
        <v>0.82781456953642385</v>
      </c>
      <c r="AO51" s="12">
        <f t="shared" si="19"/>
        <v>0.87565674255691772</v>
      </c>
    </row>
    <row r="52" spans="3:41" ht="15" thickBot="1" x14ac:dyDescent="0.35">
      <c r="C52" s="4">
        <v>60</v>
      </c>
      <c r="D52" s="5">
        <v>1000</v>
      </c>
      <c r="E52" s="6">
        <v>1498</v>
      </c>
      <c r="F52" s="6"/>
      <c r="G52" s="6">
        <f t="shared" si="27"/>
        <v>0.66755674232309747</v>
      </c>
      <c r="H52" s="5">
        <v>1000</v>
      </c>
      <c r="I52" s="6">
        <v>1495</v>
      </c>
      <c r="J52" s="6"/>
      <c r="K52" s="6">
        <f t="shared" si="21"/>
        <v>0.66889632107023411</v>
      </c>
      <c r="L52" s="5">
        <v>1000</v>
      </c>
      <c r="M52" s="6">
        <v>2211</v>
      </c>
      <c r="N52" s="6"/>
      <c r="O52" s="6">
        <f t="shared" si="22"/>
        <v>0.45228403437358661</v>
      </c>
      <c r="P52" s="5">
        <v>1000</v>
      </c>
      <c r="Q52" s="6">
        <v>1355</v>
      </c>
      <c r="R52" s="6"/>
      <c r="S52" s="6">
        <f t="shared" si="13"/>
        <v>0.73800738007380073</v>
      </c>
      <c r="T52" s="5">
        <v>1000</v>
      </c>
      <c r="U52" s="6">
        <v>1285</v>
      </c>
      <c r="V52" s="6"/>
      <c r="W52" s="6">
        <f t="shared" si="14"/>
        <v>0.77821011673151752</v>
      </c>
      <c r="X52" s="5">
        <v>1000</v>
      </c>
      <c r="Y52" s="6">
        <v>1231</v>
      </c>
      <c r="Z52" s="6"/>
      <c r="AA52" s="6">
        <f t="shared" si="15"/>
        <v>0.81234768480909825</v>
      </c>
      <c r="AB52" s="5">
        <v>1000</v>
      </c>
      <c r="AC52" s="6">
        <v>1151</v>
      </c>
      <c r="AD52" s="6"/>
      <c r="AE52" s="6">
        <f t="shared" si="16"/>
        <v>0.86880973066898348</v>
      </c>
      <c r="AH52" s="9">
        <v>60</v>
      </c>
      <c r="AI52">
        <f t="shared" si="23"/>
        <v>0.66755674232309747</v>
      </c>
      <c r="AJ52">
        <f t="shared" si="24"/>
        <v>0.66889632107023411</v>
      </c>
      <c r="AK52">
        <f t="shared" si="25"/>
        <v>0.45228403437358661</v>
      </c>
      <c r="AL52">
        <f t="shared" si="26"/>
        <v>0.73800738007380073</v>
      </c>
      <c r="AM52" s="12">
        <f t="shared" si="17"/>
        <v>0.77821011673151752</v>
      </c>
      <c r="AN52" s="12">
        <f t="shared" si="18"/>
        <v>0.81234768480909825</v>
      </c>
      <c r="AO52" s="12">
        <f t="shared" si="19"/>
        <v>0.86880973066898348</v>
      </c>
    </row>
    <row r="53" spans="3:41" ht="15" thickBot="1" x14ac:dyDescent="0.35">
      <c r="C53" s="4">
        <v>70</v>
      </c>
      <c r="D53" s="5">
        <v>1000</v>
      </c>
      <c r="E53" s="6">
        <v>1617</v>
      </c>
      <c r="F53" s="6"/>
      <c r="G53" s="6">
        <f t="shared" si="27"/>
        <v>0.6184291898577613</v>
      </c>
      <c r="H53" s="5">
        <v>1000</v>
      </c>
      <c r="I53" s="6">
        <v>1588</v>
      </c>
      <c r="J53" s="6"/>
      <c r="K53" s="6">
        <f t="shared" si="21"/>
        <v>0.62972292191435764</v>
      </c>
      <c r="L53" s="5">
        <v>1000</v>
      </c>
      <c r="M53" s="6">
        <v>2327</v>
      </c>
      <c r="N53" s="6"/>
      <c r="O53" s="6">
        <f t="shared" si="22"/>
        <v>0.42973785990545765</v>
      </c>
      <c r="P53" s="5">
        <v>1000</v>
      </c>
      <c r="Q53" s="6">
        <v>1388</v>
      </c>
      <c r="R53" s="6"/>
      <c r="S53" s="6">
        <f t="shared" si="13"/>
        <v>0.72046109510086453</v>
      </c>
      <c r="T53" s="5">
        <v>1000</v>
      </c>
      <c r="U53" s="6">
        <v>1324</v>
      </c>
      <c r="V53" s="6"/>
      <c r="W53" s="6">
        <f t="shared" si="14"/>
        <v>0.75528700906344415</v>
      </c>
      <c r="X53" s="5">
        <v>1000</v>
      </c>
      <c r="Y53" s="6">
        <v>1261</v>
      </c>
      <c r="Z53" s="6"/>
      <c r="AA53" s="6">
        <f t="shared" si="15"/>
        <v>0.79302141157811257</v>
      </c>
      <c r="AB53" s="5">
        <v>1000</v>
      </c>
      <c r="AC53" s="6">
        <v>1163</v>
      </c>
      <c r="AD53" s="6"/>
      <c r="AE53" s="6">
        <f t="shared" si="16"/>
        <v>0.85984522785898543</v>
      </c>
      <c r="AH53" s="9">
        <v>70</v>
      </c>
      <c r="AI53">
        <f t="shared" si="23"/>
        <v>0.6184291898577613</v>
      </c>
      <c r="AJ53">
        <f t="shared" si="24"/>
        <v>0.62972292191435764</v>
      </c>
      <c r="AK53">
        <f t="shared" si="25"/>
        <v>0.42973785990545765</v>
      </c>
      <c r="AL53">
        <f t="shared" si="26"/>
        <v>0.72046109510086453</v>
      </c>
      <c r="AM53" s="12">
        <f t="shared" si="17"/>
        <v>0.75528700906344415</v>
      </c>
      <c r="AN53" s="12">
        <f t="shared" si="18"/>
        <v>0.79302141157811257</v>
      </c>
      <c r="AO53" s="12">
        <f t="shared" si="19"/>
        <v>0.85984522785898543</v>
      </c>
    </row>
    <row r="54" spans="3:41" ht="15" thickBot="1" x14ac:dyDescent="0.35">
      <c r="C54" s="4">
        <v>80</v>
      </c>
      <c r="D54" s="5">
        <v>1000</v>
      </c>
      <c r="E54" s="6">
        <v>1643</v>
      </c>
      <c r="F54" s="6"/>
      <c r="G54" s="6">
        <f t="shared" si="27"/>
        <v>0.60864272671941566</v>
      </c>
      <c r="H54" s="5">
        <v>1000</v>
      </c>
      <c r="I54" s="6">
        <v>1627</v>
      </c>
      <c r="J54" s="6"/>
      <c r="K54" s="6">
        <f t="shared" si="21"/>
        <v>0.61462814996926862</v>
      </c>
      <c r="L54" s="5">
        <v>1000</v>
      </c>
      <c r="M54" s="6">
        <v>2444</v>
      </c>
      <c r="N54" s="6"/>
      <c r="O54" s="6">
        <f t="shared" si="22"/>
        <v>0.40916530278232405</v>
      </c>
      <c r="P54" s="5">
        <v>1000</v>
      </c>
      <c r="Q54" s="6">
        <v>1445</v>
      </c>
      <c r="R54" s="6"/>
      <c r="S54" s="6">
        <f t="shared" si="13"/>
        <v>0.69204152249134943</v>
      </c>
      <c r="T54" s="5">
        <v>1000</v>
      </c>
      <c r="U54" s="6">
        <v>1364</v>
      </c>
      <c r="V54" s="6"/>
      <c r="W54" s="6">
        <f t="shared" si="14"/>
        <v>0.73313782991202348</v>
      </c>
      <c r="X54" s="5">
        <v>1000</v>
      </c>
      <c r="Y54" s="6">
        <v>1280</v>
      </c>
      <c r="Z54" s="6"/>
      <c r="AA54" s="6">
        <f t="shared" si="15"/>
        <v>0.78125</v>
      </c>
      <c r="AB54" s="5">
        <v>1000</v>
      </c>
      <c r="AC54" s="6">
        <v>1174</v>
      </c>
      <c r="AD54" s="6"/>
      <c r="AE54" s="6">
        <f t="shared" si="16"/>
        <v>0.85178875638841567</v>
      </c>
      <c r="AH54" s="9">
        <v>80</v>
      </c>
      <c r="AI54">
        <f t="shared" si="23"/>
        <v>0.60864272671941566</v>
      </c>
      <c r="AJ54">
        <f t="shared" si="24"/>
        <v>0.61462814996926862</v>
      </c>
      <c r="AK54">
        <f t="shared" si="25"/>
        <v>0.40916530278232405</v>
      </c>
      <c r="AL54">
        <f t="shared" si="26"/>
        <v>0.69204152249134943</v>
      </c>
      <c r="AM54" s="12">
        <f t="shared" si="17"/>
        <v>0.73313782991202348</v>
      </c>
      <c r="AN54" s="12">
        <f t="shared" si="18"/>
        <v>0.78125</v>
      </c>
      <c r="AO54" s="12">
        <f t="shared" si="19"/>
        <v>0.85178875638841567</v>
      </c>
    </row>
    <row r="55" spans="3:41" ht="15" thickBot="1" x14ac:dyDescent="0.35">
      <c r="C55" s="4">
        <v>90</v>
      </c>
      <c r="D55" s="5">
        <v>1000</v>
      </c>
      <c r="E55" s="6">
        <v>1751</v>
      </c>
      <c r="F55" s="6"/>
      <c r="G55" s="6">
        <f t="shared" si="27"/>
        <v>0.57110222729868643</v>
      </c>
      <c r="H55" s="5">
        <v>1000</v>
      </c>
      <c r="I55" s="6">
        <v>1734</v>
      </c>
      <c r="J55" s="6">
        <v>1744</v>
      </c>
      <c r="K55" s="6">
        <f t="shared" si="21"/>
        <v>0.57670126874279126</v>
      </c>
      <c r="L55" s="5">
        <v>1000</v>
      </c>
      <c r="M55" s="6">
        <v>2465</v>
      </c>
      <c r="N55" s="6"/>
      <c r="O55" s="6">
        <f t="shared" si="22"/>
        <v>0.40567951318458417</v>
      </c>
      <c r="P55" s="5">
        <v>1000</v>
      </c>
      <c r="Q55" s="6">
        <v>1461</v>
      </c>
      <c r="R55" s="6"/>
      <c r="S55" s="6">
        <f t="shared" si="13"/>
        <v>0.68446269678302529</v>
      </c>
      <c r="T55" s="5">
        <v>1000</v>
      </c>
      <c r="U55" s="6">
        <v>1386</v>
      </c>
      <c r="V55" s="6"/>
      <c r="W55" s="6">
        <f t="shared" si="14"/>
        <v>0.72150072150072153</v>
      </c>
      <c r="X55" s="5">
        <v>1000</v>
      </c>
      <c r="Y55" s="6">
        <v>1305</v>
      </c>
      <c r="Z55" s="6"/>
      <c r="AA55" s="6">
        <f t="shared" si="15"/>
        <v>0.76628352490421459</v>
      </c>
      <c r="AB55" s="5">
        <v>1000</v>
      </c>
      <c r="AC55" s="6">
        <v>1184</v>
      </c>
      <c r="AD55" s="6"/>
      <c r="AE55" s="6">
        <f t="shared" si="16"/>
        <v>0.84459459459459463</v>
      </c>
      <c r="AH55" s="9">
        <v>90</v>
      </c>
      <c r="AI55">
        <f t="shared" si="23"/>
        <v>0.57110222729868643</v>
      </c>
      <c r="AJ55">
        <f t="shared" si="24"/>
        <v>0.57670126874279126</v>
      </c>
      <c r="AK55">
        <f t="shared" si="25"/>
        <v>0.40567951318458417</v>
      </c>
      <c r="AL55">
        <f t="shared" si="26"/>
        <v>0.68446269678302529</v>
      </c>
      <c r="AM55" s="12">
        <f t="shared" si="17"/>
        <v>0.72150072150072153</v>
      </c>
      <c r="AN55" s="12">
        <f t="shared" si="18"/>
        <v>0.76628352490421459</v>
      </c>
      <c r="AO55" s="12">
        <f t="shared" si="19"/>
        <v>0.84459459459459463</v>
      </c>
    </row>
    <row r="56" spans="3:41" ht="15" thickBot="1" x14ac:dyDescent="0.35">
      <c r="C56" s="4">
        <v>100</v>
      </c>
      <c r="D56" s="5">
        <v>1000</v>
      </c>
      <c r="E56" s="6">
        <v>1795</v>
      </c>
      <c r="F56" s="6"/>
      <c r="G56" s="6">
        <f t="shared" si="27"/>
        <v>0.55710306406685239</v>
      </c>
      <c r="H56" s="5">
        <v>1000</v>
      </c>
      <c r="I56" s="6">
        <v>1762</v>
      </c>
      <c r="J56" s="6"/>
      <c r="K56" s="6">
        <f t="shared" si="21"/>
        <v>0.56753688989784334</v>
      </c>
      <c r="L56" s="5">
        <v>1000</v>
      </c>
      <c r="M56" s="6">
        <v>2478</v>
      </c>
      <c r="N56" s="6"/>
      <c r="O56" s="6">
        <f t="shared" si="22"/>
        <v>0.40355125100887812</v>
      </c>
      <c r="P56" s="5">
        <v>1000</v>
      </c>
      <c r="Q56" s="6">
        <v>1481</v>
      </c>
      <c r="R56" s="6"/>
      <c r="S56" s="6">
        <f t="shared" si="13"/>
        <v>0.67521944632005404</v>
      </c>
      <c r="T56" s="5">
        <v>1000</v>
      </c>
      <c r="U56" s="6">
        <v>1408</v>
      </c>
      <c r="V56" s="6"/>
      <c r="W56" s="6">
        <f t="shared" si="14"/>
        <v>0.71022727272727271</v>
      </c>
      <c r="X56" s="5">
        <v>1000</v>
      </c>
      <c r="Y56" s="6">
        <v>1334</v>
      </c>
      <c r="Z56" s="6"/>
      <c r="AA56" s="6">
        <f t="shared" si="15"/>
        <v>0.7496251874062968</v>
      </c>
      <c r="AB56" s="5">
        <v>1000</v>
      </c>
      <c r="AC56" s="6">
        <v>1191</v>
      </c>
      <c r="AD56" s="6"/>
      <c r="AE56" s="6">
        <f t="shared" si="16"/>
        <v>0.83963056255247692</v>
      </c>
      <c r="AH56" s="9">
        <v>100</v>
      </c>
      <c r="AI56">
        <f t="shared" si="23"/>
        <v>0.55710306406685239</v>
      </c>
      <c r="AJ56">
        <f t="shared" si="24"/>
        <v>0.56753688989784334</v>
      </c>
      <c r="AK56">
        <f t="shared" si="25"/>
        <v>0.40355125100887812</v>
      </c>
      <c r="AL56">
        <f t="shared" si="26"/>
        <v>0.67521944632005404</v>
      </c>
      <c r="AM56" s="12">
        <f t="shared" si="17"/>
        <v>0.71022727272727271</v>
      </c>
      <c r="AN56" s="12">
        <f t="shared" si="18"/>
        <v>0.7496251874062968</v>
      </c>
      <c r="AO56" s="12">
        <f t="shared" si="19"/>
        <v>0.83963056255247692</v>
      </c>
    </row>
    <row r="57" spans="3:41" ht="15" thickBot="1" x14ac:dyDescent="0.35">
      <c r="C57" s="4">
        <v>110</v>
      </c>
      <c r="D57" s="5">
        <v>1000</v>
      </c>
      <c r="E57" s="6">
        <v>1811</v>
      </c>
      <c r="F57" s="6"/>
      <c r="G57" s="6">
        <f t="shared" si="27"/>
        <v>0.55218111540585313</v>
      </c>
      <c r="H57" s="5">
        <v>1000</v>
      </c>
      <c r="I57" s="6">
        <v>1778</v>
      </c>
      <c r="J57" s="6"/>
      <c r="K57" s="6">
        <f t="shared" si="21"/>
        <v>0.56242969628796402</v>
      </c>
      <c r="L57" s="5">
        <v>1000</v>
      </c>
      <c r="M57" s="6">
        <v>2491</v>
      </c>
      <c r="N57" s="6"/>
      <c r="O57" s="6">
        <f t="shared" si="22"/>
        <v>0.40144520272982737</v>
      </c>
      <c r="P57" s="5">
        <v>1000</v>
      </c>
      <c r="Q57" s="6">
        <v>1331</v>
      </c>
      <c r="R57" s="6"/>
      <c r="S57" s="6">
        <f t="shared" si="13"/>
        <v>0.75131480090157776</v>
      </c>
      <c r="T57" s="5">
        <v>1000</v>
      </c>
      <c r="U57" s="6">
        <v>1445</v>
      </c>
      <c r="V57" s="6"/>
      <c r="W57" s="6">
        <f t="shared" si="14"/>
        <v>0.69204152249134943</v>
      </c>
      <c r="X57" s="5">
        <v>1000</v>
      </c>
      <c r="Y57" s="6">
        <v>1330</v>
      </c>
      <c r="Z57" s="6"/>
      <c r="AA57" s="6">
        <f t="shared" si="15"/>
        <v>0.75187969924812026</v>
      </c>
      <c r="AB57" s="5">
        <v>1000</v>
      </c>
      <c r="AC57" s="6">
        <v>11101</v>
      </c>
      <c r="AD57" s="6"/>
      <c r="AE57" s="6">
        <f t="shared" si="16"/>
        <v>9.0081974596883163E-2</v>
      </c>
    </row>
    <row r="61" spans="3:41" ht="15" thickBot="1" x14ac:dyDescent="0.35">
      <c r="G61" t="s">
        <v>47</v>
      </c>
      <c r="P61" s="7" t="s">
        <v>22</v>
      </c>
      <c r="Y61" s="7" t="s">
        <v>21</v>
      </c>
    </row>
    <row r="62" spans="3:41" ht="15" thickBot="1" x14ac:dyDescent="0.35">
      <c r="C62" s="1" t="s">
        <v>0</v>
      </c>
      <c r="D62" s="7" t="s">
        <v>10</v>
      </c>
      <c r="E62" s="7" t="s">
        <v>2</v>
      </c>
      <c r="F62" s="7" t="s">
        <v>11</v>
      </c>
      <c r="G62" s="11" t="s">
        <v>23</v>
      </c>
      <c r="H62" s="11" t="s">
        <v>24</v>
      </c>
      <c r="I62" s="11" t="s">
        <v>25</v>
      </c>
      <c r="J62" s="11" t="s">
        <v>36</v>
      </c>
      <c r="L62" s="1" t="s">
        <v>0</v>
      </c>
      <c r="M62" s="7" t="s">
        <v>10</v>
      </c>
      <c r="N62" s="7" t="s">
        <v>2</v>
      </c>
      <c r="O62" s="7" t="s">
        <v>11</v>
      </c>
      <c r="P62" s="11" t="s">
        <v>23</v>
      </c>
      <c r="Q62" s="11" t="s">
        <v>24</v>
      </c>
      <c r="R62" s="11" t="s">
        <v>25</v>
      </c>
      <c r="S62" s="11" t="s">
        <v>36</v>
      </c>
      <c r="U62" s="1" t="s">
        <v>0</v>
      </c>
      <c r="V62" s="7" t="s">
        <v>10</v>
      </c>
      <c r="W62" s="7" t="s">
        <v>2</v>
      </c>
      <c r="X62" s="7" t="s">
        <v>11</v>
      </c>
      <c r="Y62" s="11" t="s">
        <v>23</v>
      </c>
      <c r="Z62" s="11" t="s">
        <v>24</v>
      </c>
      <c r="AA62" s="11" t="s">
        <v>25</v>
      </c>
      <c r="AB62" s="11" t="s">
        <v>36</v>
      </c>
      <c r="AD62" s="1" t="s">
        <v>0</v>
      </c>
      <c r="AE62" s="7" t="s">
        <v>11</v>
      </c>
      <c r="AF62" s="7" t="s">
        <v>10</v>
      </c>
      <c r="AG62" s="7" t="s">
        <v>2</v>
      </c>
      <c r="AH62" s="11" t="s">
        <v>36</v>
      </c>
      <c r="AJ62" s="11"/>
    </row>
    <row r="63" spans="3:41" ht="15" thickBot="1" x14ac:dyDescent="0.35">
      <c r="C63" s="8">
        <v>0</v>
      </c>
      <c r="D63">
        <f>E46</f>
        <v>1000</v>
      </c>
      <c r="E63">
        <f>I46</f>
        <v>1000</v>
      </c>
      <c r="F63">
        <f>M46</f>
        <v>1000</v>
      </c>
      <c r="G63">
        <f>Q46</f>
        <v>1000</v>
      </c>
      <c r="H63">
        <f>U46</f>
        <v>1000</v>
      </c>
      <c r="I63">
        <f>Y46</f>
        <v>1000</v>
      </c>
      <c r="J63">
        <f>AC46</f>
        <v>1000</v>
      </c>
      <c r="L63" s="8">
        <v>0</v>
      </c>
      <c r="M63">
        <f>G46</f>
        <v>1</v>
      </c>
      <c r="N63">
        <f>K46</f>
        <v>1</v>
      </c>
      <c r="O63">
        <f>O46</f>
        <v>1</v>
      </c>
      <c r="P63">
        <f>S46</f>
        <v>1</v>
      </c>
      <c r="Q63">
        <f>W46</f>
        <v>1</v>
      </c>
      <c r="R63">
        <f>AA46</f>
        <v>1</v>
      </c>
      <c r="S63">
        <f>AE46</f>
        <v>1</v>
      </c>
      <c r="U63" s="8">
        <v>0</v>
      </c>
      <c r="V63">
        <f>E46-D46</f>
        <v>0</v>
      </c>
      <c r="W63">
        <f>I46-H46</f>
        <v>0</v>
      </c>
      <c r="X63">
        <f>M46-L46</f>
        <v>0</v>
      </c>
      <c r="Y63">
        <f>Q46-P46</f>
        <v>0</v>
      </c>
      <c r="Z63">
        <f>U46-T46</f>
        <v>0</v>
      </c>
      <c r="AA63">
        <f>Y46-X46</f>
        <v>0</v>
      </c>
      <c r="AB63">
        <f>AC46-AB46</f>
        <v>0</v>
      </c>
      <c r="AD63" s="8">
        <v>0</v>
      </c>
      <c r="AE63">
        <v>1000</v>
      </c>
      <c r="AF63">
        <v>1000</v>
      </c>
      <c r="AG63">
        <v>1000</v>
      </c>
      <c r="AH63">
        <v>1</v>
      </c>
    </row>
    <row r="64" spans="3:41" ht="15" thickBot="1" x14ac:dyDescent="0.35">
      <c r="C64" s="8">
        <v>10</v>
      </c>
      <c r="D64">
        <f t="shared" ref="D64:D73" si="28">E47</f>
        <v>1233</v>
      </c>
      <c r="E64">
        <f t="shared" ref="E64:E73" si="29">I47</f>
        <v>1228</v>
      </c>
      <c r="F64">
        <f t="shared" ref="F64:F73" si="30">M47</f>
        <v>1332</v>
      </c>
      <c r="G64">
        <f t="shared" ref="G64:G73" si="31">Q47</f>
        <v>1177</v>
      </c>
      <c r="H64">
        <f t="shared" ref="H64:H73" si="32">U47</f>
        <v>1155</v>
      </c>
      <c r="I64">
        <f t="shared" ref="I64:I73" si="33">Y47</f>
        <v>1145</v>
      </c>
      <c r="J64">
        <f t="shared" ref="J64:J73" si="34">AC47</f>
        <v>1117</v>
      </c>
      <c r="L64" s="8">
        <v>10</v>
      </c>
      <c r="M64">
        <f t="shared" ref="M64:M73" si="35">G47</f>
        <v>0.81103000811030013</v>
      </c>
      <c r="N64">
        <f t="shared" ref="N64:N73" si="36">K47</f>
        <v>0.81433224755700329</v>
      </c>
      <c r="O64">
        <f t="shared" ref="O64:O73" si="37">O47</f>
        <v>0.75075075075075071</v>
      </c>
      <c r="P64">
        <f t="shared" ref="P64:P73" si="38">S47</f>
        <v>0.84961767204757854</v>
      </c>
      <c r="Q64">
        <f t="shared" ref="Q64:Q73" si="39">W47</f>
        <v>0.86580086580086579</v>
      </c>
      <c r="R64">
        <f t="shared" ref="R64:R73" si="40">AA47</f>
        <v>0.8733624454148472</v>
      </c>
      <c r="S64">
        <f t="shared" ref="S64:S73" si="41">AE47</f>
        <v>0.89525514771709935</v>
      </c>
      <c r="U64" s="8">
        <v>10</v>
      </c>
      <c r="V64">
        <f t="shared" ref="V64:V73" si="42">E47-D47</f>
        <v>233</v>
      </c>
      <c r="W64">
        <f t="shared" ref="W64:W73" si="43">I47-H47</f>
        <v>228</v>
      </c>
      <c r="X64">
        <f t="shared" ref="X64:X73" si="44">M47-L47</f>
        <v>332</v>
      </c>
      <c r="Y64">
        <f t="shared" ref="Y64:Y73" si="45">Q47-P47</f>
        <v>177</v>
      </c>
      <c r="Z64">
        <f t="shared" ref="Z64:Z73" si="46">U47-T47</f>
        <v>155</v>
      </c>
      <c r="AA64">
        <f t="shared" ref="AA64:AA73" si="47">Y47-X47</f>
        <v>145</v>
      </c>
      <c r="AB64">
        <f t="shared" ref="AB64:AB73" si="48">AC47-AB47</f>
        <v>117</v>
      </c>
      <c r="AD64" s="8">
        <v>10</v>
      </c>
      <c r="AE64">
        <f t="shared" ref="AE64:AE73" si="49">M47</f>
        <v>1332</v>
      </c>
      <c r="AF64">
        <f t="shared" ref="AF64:AF73" si="50">E47</f>
        <v>1233</v>
      </c>
      <c r="AG64">
        <f t="shared" ref="AG64:AG73" si="51">I47</f>
        <v>1228</v>
      </c>
      <c r="AH64">
        <f>AC47-AB47</f>
        <v>117</v>
      </c>
    </row>
    <row r="65" spans="3:43" ht="15" thickBot="1" x14ac:dyDescent="0.35">
      <c r="C65" s="8">
        <v>20</v>
      </c>
      <c r="D65">
        <f t="shared" si="28"/>
        <v>1278</v>
      </c>
      <c r="E65">
        <f t="shared" si="29"/>
        <v>1254</v>
      </c>
      <c r="F65">
        <f t="shared" si="30"/>
        <v>1452</v>
      </c>
      <c r="G65">
        <f t="shared" si="31"/>
        <v>1196</v>
      </c>
      <c r="H65">
        <f t="shared" si="32"/>
        <v>1175</v>
      </c>
      <c r="I65">
        <f t="shared" si="33"/>
        <v>1159</v>
      </c>
      <c r="J65">
        <f t="shared" si="34"/>
        <v>1122</v>
      </c>
      <c r="L65" s="8">
        <v>20</v>
      </c>
      <c r="M65">
        <f t="shared" si="35"/>
        <v>0.78247261345852892</v>
      </c>
      <c r="N65">
        <f t="shared" si="36"/>
        <v>0.79744816586921852</v>
      </c>
      <c r="O65">
        <f t="shared" si="37"/>
        <v>0.68870523415977958</v>
      </c>
      <c r="P65">
        <f t="shared" si="38"/>
        <v>0.83612040133779264</v>
      </c>
      <c r="Q65">
        <f t="shared" si="39"/>
        <v>0.85106382978723405</v>
      </c>
      <c r="R65">
        <f t="shared" si="40"/>
        <v>0.86281276962899056</v>
      </c>
      <c r="S65">
        <f t="shared" si="41"/>
        <v>0.89126559714795006</v>
      </c>
      <c r="U65" s="8">
        <v>20</v>
      </c>
      <c r="V65">
        <f t="shared" si="42"/>
        <v>278</v>
      </c>
      <c r="W65">
        <f t="shared" si="43"/>
        <v>254</v>
      </c>
      <c r="X65">
        <f t="shared" si="44"/>
        <v>452</v>
      </c>
      <c r="Y65">
        <f t="shared" si="45"/>
        <v>196</v>
      </c>
      <c r="Z65">
        <f t="shared" si="46"/>
        <v>175</v>
      </c>
      <c r="AA65">
        <f t="shared" si="47"/>
        <v>159</v>
      </c>
      <c r="AB65">
        <f t="shared" si="48"/>
        <v>122</v>
      </c>
      <c r="AD65" s="8">
        <v>20</v>
      </c>
      <c r="AE65">
        <f t="shared" si="49"/>
        <v>1452</v>
      </c>
      <c r="AF65">
        <f t="shared" si="50"/>
        <v>1278</v>
      </c>
      <c r="AG65">
        <f t="shared" si="51"/>
        <v>1254</v>
      </c>
      <c r="AH65">
        <f t="shared" ref="AH65:AH73" si="52">AC48-AB48</f>
        <v>122</v>
      </c>
    </row>
    <row r="66" spans="3:43" ht="15" thickBot="1" x14ac:dyDescent="0.35">
      <c r="C66" s="8">
        <v>30</v>
      </c>
      <c r="D66">
        <f t="shared" si="28"/>
        <v>1318</v>
      </c>
      <c r="E66">
        <f t="shared" si="29"/>
        <v>1295</v>
      </c>
      <c r="F66">
        <f t="shared" si="30"/>
        <v>1667</v>
      </c>
      <c r="G66">
        <f t="shared" si="31"/>
        <v>1228</v>
      </c>
      <c r="H66">
        <f t="shared" si="32"/>
        <v>1205</v>
      </c>
      <c r="I66">
        <f t="shared" si="33"/>
        <v>1171</v>
      </c>
      <c r="J66">
        <f t="shared" si="34"/>
        <v>1130</v>
      </c>
      <c r="L66" s="8">
        <v>30</v>
      </c>
      <c r="M66">
        <f t="shared" si="35"/>
        <v>0.75872534142640369</v>
      </c>
      <c r="N66">
        <f t="shared" si="36"/>
        <v>0.77220077220077221</v>
      </c>
      <c r="O66">
        <f t="shared" si="37"/>
        <v>0.59988002399520091</v>
      </c>
      <c r="P66">
        <f t="shared" si="38"/>
        <v>0.81433224755700329</v>
      </c>
      <c r="Q66">
        <f t="shared" si="39"/>
        <v>0.82987551867219922</v>
      </c>
      <c r="R66">
        <f t="shared" si="40"/>
        <v>0.85397096498719038</v>
      </c>
      <c r="S66">
        <f t="shared" si="41"/>
        <v>0.88495575221238942</v>
      </c>
      <c r="U66" s="8">
        <v>30</v>
      </c>
      <c r="V66">
        <f t="shared" si="42"/>
        <v>318</v>
      </c>
      <c r="W66">
        <f t="shared" si="43"/>
        <v>295</v>
      </c>
      <c r="X66">
        <f t="shared" si="44"/>
        <v>667</v>
      </c>
      <c r="Y66">
        <f t="shared" si="45"/>
        <v>228</v>
      </c>
      <c r="Z66">
        <f t="shared" si="46"/>
        <v>205</v>
      </c>
      <c r="AA66">
        <f t="shared" si="47"/>
        <v>171</v>
      </c>
      <c r="AB66">
        <f t="shared" si="48"/>
        <v>130</v>
      </c>
      <c r="AD66" s="8">
        <v>30</v>
      </c>
      <c r="AE66">
        <f t="shared" si="49"/>
        <v>1667</v>
      </c>
      <c r="AF66">
        <f t="shared" si="50"/>
        <v>1318</v>
      </c>
      <c r="AG66">
        <f t="shared" si="51"/>
        <v>1295</v>
      </c>
      <c r="AH66">
        <f t="shared" si="52"/>
        <v>130</v>
      </c>
    </row>
    <row r="67" spans="3:43" ht="15" thickBot="1" x14ac:dyDescent="0.35">
      <c r="C67" s="8">
        <v>40</v>
      </c>
      <c r="D67">
        <f t="shared" si="28"/>
        <v>1351</v>
      </c>
      <c r="E67">
        <f t="shared" si="29"/>
        <v>1349</v>
      </c>
      <c r="F67">
        <f t="shared" si="30"/>
        <v>1784</v>
      </c>
      <c r="G67">
        <f t="shared" si="31"/>
        <v>1276</v>
      </c>
      <c r="H67">
        <f t="shared" si="32"/>
        <v>1224</v>
      </c>
      <c r="I67">
        <f t="shared" si="33"/>
        <v>1191</v>
      </c>
      <c r="J67">
        <f t="shared" si="34"/>
        <v>1136</v>
      </c>
      <c r="L67" s="8">
        <v>40</v>
      </c>
      <c r="M67">
        <f t="shared" si="35"/>
        <v>0.74019245003700962</v>
      </c>
      <c r="N67">
        <f t="shared" si="36"/>
        <v>0.7412898443291327</v>
      </c>
      <c r="O67">
        <f t="shared" si="37"/>
        <v>0.5605381165919282</v>
      </c>
      <c r="P67">
        <f t="shared" si="38"/>
        <v>0.78369905956112851</v>
      </c>
      <c r="Q67">
        <f t="shared" si="39"/>
        <v>0.81699346405228757</v>
      </c>
      <c r="R67">
        <f t="shared" si="40"/>
        <v>0.83963056255247692</v>
      </c>
      <c r="S67">
        <f t="shared" si="41"/>
        <v>0.88028169014084512</v>
      </c>
      <c r="U67" s="8">
        <v>40</v>
      </c>
      <c r="V67">
        <f t="shared" si="42"/>
        <v>351</v>
      </c>
      <c r="W67">
        <f t="shared" si="43"/>
        <v>349</v>
      </c>
      <c r="X67">
        <f t="shared" si="44"/>
        <v>784</v>
      </c>
      <c r="Y67">
        <f t="shared" si="45"/>
        <v>276</v>
      </c>
      <c r="Z67">
        <f t="shared" si="46"/>
        <v>224</v>
      </c>
      <c r="AA67">
        <f t="shared" si="47"/>
        <v>191</v>
      </c>
      <c r="AB67">
        <f t="shared" si="48"/>
        <v>136</v>
      </c>
      <c r="AD67" s="8">
        <v>40</v>
      </c>
      <c r="AE67">
        <f t="shared" si="49"/>
        <v>1784</v>
      </c>
      <c r="AF67">
        <f t="shared" si="50"/>
        <v>1351</v>
      </c>
      <c r="AG67">
        <f t="shared" si="51"/>
        <v>1349</v>
      </c>
      <c r="AH67">
        <f t="shared" si="52"/>
        <v>136</v>
      </c>
    </row>
    <row r="68" spans="3:43" ht="15" thickBot="1" x14ac:dyDescent="0.35">
      <c r="C68" s="8">
        <v>50</v>
      </c>
      <c r="D68">
        <f t="shared" si="28"/>
        <v>1409</v>
      </c>
      <c r="E68">
        <f t="shared" si="29"/>
        <v>1384</v>
      </c>
      <c r="F68">
        <f t="shared" si="30"/>
        <v>1898</v>
      </c>
      <c r="G68">
        <f t="shared" si="31"/>
        <v>1306</v>
      </c>
      <c r="H68">
        <f t="shared" si="32"/>
        <v>1248</v>
      </c>
      <c r="I68">
        <f t="shared" si="33"/>
        <v>1208</v>
      </c>
      <c r="J68">
        <f t="shared" si="34"/>
        <v>1142</v>
      </c>
      <c r="L68" s="8">
        <v>50</v>
      </c>
      <c r="M68">
        <f t="shared" si="35"/>
        <v>0.70972320794889998</v>
      </c>
      <c r="N68">
        <f t="shared" si="36"/>
        <v>0.7225433526011561</v>
      </c>
      <c r="O68">
        <f t="shared" si="37"/>
        <v>0.52687038988408852</v>
      </c>
      <c r="P68">
        <f t="shared" si="38"/>
        <v>0.76569678407350694</v>
      </c>
      <c r="Q68">
        <f t="shared" si="39"/>
        <v>0.80128205128205132</v>
      </c>
      <c r="R68">
        <f t="shared" si="40"/>
        <v>0.82781456953642385</v>
      </c>
      <c r="S68">
        <f t="shared" si="41"/>
        <v>0.87565674255691772</v>
      </c>
      <c r="U68" s="8">
        <v>50</v>
      </c>
      <c r="V68">
        <f t="shared" si="42"/>
        <v>409</v>
      </c>
      <c r="W68">
        <f t="shared" si="43"/>
        <v>384</v>
      </c>
      <c r="X68">
        <f t="shared" si="44"/>
        <v>898</v>
      </c>
      <c r="Y68">
        <f t="shared" si="45"/>
        <v>306</v>
      </c>
      <c r="Z68">
        <f t="shared" si="46"/>
        <v>248</v>
      </c>
      <c r="AA68">
        <f t="shared" si="47"/>
        <v>208</v>
      </c>
      <c r="AB68">
        <f t="shared" si="48"/>
        <v>142</v>
      </c>
      <c r="AD68" s="8">
        <v>50</v>
      </c>
      <c r="AE68">
        <f t="shared" si="49"/>
        <v>1898</v>
      </c>
      <c r="AF68">
        <f t="shared" si="50"/>
        <v>1409</v>
      </c>
      <c r="AG68">
        <f t="shared" si="51"/>
        <v>1384</v>
      </c>
      <c r="AH68">
        <f t="shared" si="52"/>
        <v>142</v>
      </c>
    </row>
    <row r="69" spans="3:43" x14ac:dyDescent="0.3">
      <c r="C69" s="9">
        <v>60</v>
      </c>
      <c r="D69">
        <f t="shared" si="28"/>
        <v>1498</v>
      </c>
      <c r="E69">
        <f t="shared" si="29"/>
        <v>1495</v>
      </c>
      <c r="F69">
        <f t="shared" si="30"/>
        <v>2211</v>
      </c>
      <c r="G69">
        <f t="shared" si="31"/>
        <v>1355</v>
      </c>
      <c r="H69">
        <f t="shared" si="32"/>
        <v>1285</v>
      </c>
      <c r="I69">
        <f t="shared" si="33"/>
        <v>1231</v>
      </c>
      <c r="J69">
        <f t="shared" si="34"/>
        <v>1151</v>
      </c>
      <c r="L69" s="9">
        <v>60</v>
      </c>
      <c r="M69">
        <f t="shared" si="35"/>
        <v>0.66755674232309747</v>
      </c>
      <c r="N69">
        <f t="shared" si="36"/>
        <v>0.66889632107023411</v>
      </c>
      <c r="O69">
        <f t="shared" si="37"/>
        <v>0.45228403437358661</v>
      </c>
      <c r="P69">
        <f t="shared" si="38"/>
        <v>0.73800738007380073</v>
      </c>
      <c r="Q69">
        <f t="shared" si="39"/>
        <v>0.77821011673151752</v>
      </c>
      <c r="R69">
        <f t="shared" si="40"/>
        <v>0.81234768480909825</v>
      </c>
      <c r="S69">
        <f t="shared" si="41"/>
        <v>0.86880973066898348</v>
      </c>
      <c r="U69" s="9">
        <v>60</v>
      </c>
      <c r="V69">
        <f t="shared" si="42"/>
        <v>498</v>
      </c>
      <c r="W69">
        <f t="shared" si="43"/>
        <v>495</v>
      </c>
      <c r="X69">
        <f t="shared" si="44"/>
        <v>1211</v>
      </c>
      <c r="Y69">
        <f t="shared" si="45"/>
        <v>355</v>
      </c>
      <c r="Z69">
        <f t="shared" si="46"/>
        <v>285</v>
      </c>
      <c r="AA69">
        <f t="shared" si="47"/>
        <v>231</v>
      </c>
      <c r="AB69">
        <f t="shared" si="48"/>
        <v>151</v>
      </c>
      <c r="AD69" s="9">
        <v>60</v>
      </c>
      <c r="AE69">
        <f t="shared" si="49"/>
        <v>2211</v>
      </c>
      <c r="AF69">
        <f t="shared" si="50"/>
        <v>1498</v>
      </c>
      <c r="AG69">
        <f t="shared" si="51"/>
        <v>1495</v>
      </c>
      <c r="AH69">
        <f t="shared" si="52"/>
        <v>151</v>
      </c>
    </row>
    <row r="70" spans="3:43" x14ac:dyDescent="0.3">
      <c r="C70" s="9">
        <v>70</v>
      </c>
      <c r="D70">
        <f t="shared" si="28"/>
        <v>1617</v>
      </c>
      <c r="E70">
        <f t="shared" si="29"/>
        <v>1588</v>
      </c>
      <c r="F70">
        <f t="shared" si="30"/>
        <v>2327</v>
      </c>
      <c r="G70">
        <f t="shared" si="31"/>
        <v>1388</v>
      </c>
      <c r="H70">
        <f t="shared" si="32"/>
        <v>1324</v>
      </c>
      <c r="I70">
        <f t="shared" si="33"/>
        <v>1261</v>
      </c>
      <c r="J70">
        <f t="shared" si="34"/>
        <v>1163</v>
      </c>
      <c r="L70" s="9">
        <v>70</v>
      </c>
      <c r="M70">
        <f t="shared" si="35"/>
        <v>0.6184291898577613</v>
      </c>
      <c r="N70">
        <f t="shared" si="36"/>
        <v>0.62972292191435764</v>
      </c>
      <c r="O70">
        <f t="shared" si="37"/>
        <v>0.42973785990545765</v>
      </c>
      <c r="P70">
        <f t="shared" si="38"/>
        <v>0.72046109510086453</v>
      </c>
      <c r="Q70">
        <f t="shared" si="39"/>
        <v>0.75528700906344415</v>
      </c>
      <c r="R70">
        <f t="shared" si="40"/>
        <v>0.79302141157811257</v>
      </c>
      <c r="S70">
        <f t="shared" si="41"/>
        <v>0.85984522785898543</v>
      </c>
      <c r="U70" s="9">
        <v>70</v>
      </c>
      <c r="V70">
        <f t="shared" si="42"/>
        <v>617</v>
      </c>
      <c r="W70">
        <f t="shared" si="43"/>
        <v>588</v>
      </c>
      <c r="X70">
        <f t="shared" si="44"/>
        <v>1327</v>
      </c>
      <c r="Y70">
        <f t="shared" si="45"/>
        <v>388</v>
      </c>
      <c r="Z70">
        <f t="shared" si="46"/>
        <v>324</v>
      </c>
      <c r="AA70">
        <f t="shared" si="47"/>
        <v>261</v>
      </c>
      <c r="AB70">
        <f t="shared" si="48"/>
        <v>163</v>
      </c>
      <c r="AD70" s="9">
        <v>70</v>
      </c>
      <c r="AE70">
        <f t="shared" si="49"/>
        <v>2327</v>
      </c>
      <c r="AF70">
        <f t="shared" si="50"/>
        <v>1617</v>
      </c>
      <c r="AG70">
        <f t="shared" si="51"/>
        <v>1588</v>
      </c>
      <c r="AH70">
        <f t="shared" si="52"/>
        <v>163</v>
      </c>
    </row>
    <row r="71" spans="3:43" x14ac:dyDescent="0.3">
      <c r="C71" s="9">
        <v>80</v>
      </c>
      <c r="D71">
        <f t="shared" si="28"/>
        <v>1643</v>
      </c>
      <c r="E71">
        <f t="shared" si="29"/>
        <v>1627</v>
      </c>
      <c r="F71">
        <f t="shared" si="30"/>
        <v>2444</v>
      </c>
      <c r="G71">
        <f t="shared" si="31"/>
        <v>1445</v>
      </c>
      <c r="H71">
        <f t="shared" si="32"/>
        <v>1364</v>
      </c>
      <c r="I71">
        <f t="shared" si="33"/>
        <v>1280</v>
      </c>
      <c r="J71">
        <f t="shared" si="34"/>
        <v>1174</v>
      </c>
      <c r="L71" s="9">
        <v>80</v>
      </c>
      <c r="M71">
        <f t="shared" si="35"/>
        <v>0.60864272671941566</v>
      </c>
      <c r="N71">
        <f t="shared" si="36"/>
        <v>0.61462814996926862</v>
      </c>
      <c r="O71">
        <f t="shared" si="37"/>
        <v>0.40916530278232405</v>
      </c>
      <c r="P71">
        <f t="shared" si="38"/>
        <v>0.69204152249134943</v>
      </c>
      <c r="Q71">
        <f t="shared" si="39"/>
        <v>0.73313782991202348</v>
      </c>
      <c r="R71">
        <f t="shared" si="40"/>
        <v>0.78125</v>
      </c>
      <c r="S71">
        <f t="shared" si="41"/>
        <v>0.85178875638841567</v>
      </c>
      <c r="U71" s="9">
        <v>80</v>
      </c>
      <c r="V71">
        <f t="shared" si="42"/>
        <v>643</v>
      </c>
      <c r="W71">
        <f t="shared" si="43"/>
        <v>627</v>
      </c>
      <c r="X71">
        <f t="shared" si="44"/>
        <v>1444</v>
      </c>
      <c r="Y71">
        <f t="shared" si="45"/>
        <v>445</v>
      </c>
      <c r="Z71">
        <f t="shared" si="46"/>
        <v>364</v>
      </c>
      <c r="AA71">
        <f t="shared" si="47"/>
        <v>280</v>
      </c>
      <c r="AB71">
        <f t="shared" si="48"/>
        <v>174</v>
      </c>
      <c r="AD71" s="9">
        <v>80</v>
      </c>
      <c r="AE71">
        <f t="shared" si="49"/>
        <v>2444</v>
      </c>
      <c r="AF71">
        <f t="shared" si="50"/>
        <v>1643</v>
      </c>
      <c r="AG71">
        <f t="shared" si="51"/>
        <v>1627</v>
      </c>
      <c r="AH71">
        <f t="shared" si="52"/>
        <v>174</v>
      </c>
    </row>
    <row r="72" spans="3:43" x14ac:dyDescent="0.3">
      <c r="C72" s="9">
        <v>90</v>
      </c>
      <c r="D72">
        <f t="shared" si="28"/>
        <v>1751</v>
      </c>
      <c r="E72">
        <f t="shared" si="29"/>
        <v>1734</v>
      </c>
      <c r="F72">
        <f t="shared" si="30"/>
        <v>2465</v>
      </c>
      <c r="G72">
        <f t="shared" si="31"/>
        <v>1461</v>
      </c>
      <c r="H72">
        <f t="shared" si="32"/>
        <v>1386</v>
      </c>
      <c r="I72">
        <f t="shared" si="33"/>
        <v>1305</v>
      </c>
      <c r="J72">
        <f t="shared" si="34"/>
        <v>1184</v>
      </c>
      <c r="L72" s="9">
        <v>90</v>
      </c>
      <c r="M72">
        <f t="shared" si="35"/>
        <v>0.57110222729868643</v>
      </c>
      <c r="N72">
        <f t="shared" si="36"/>
        <v>0.57670126874279126</v>
      </c>
      <c r="O72">
        <f t="shared" si="37"/>
        <v>0.40567951318458417</v>
      </c>
      <c r="P72">
        <f t="shared" si="38"/>
        <v>0.68446269678302529</v>
      </c>
      <c r="Q72">
        <f t="shared" si="39"/>
        <v>0.72150072150072153</v>
      </c>
      <c r="R72">
        <f t="shared" si="40"/>
        <v>0.76628352490421459</v>
      </c>
      <c r="S72">
        <f t="shared" si="41"/>
        <v>0.84459459459459463</v>
      </c>
      <c r="U72" s="9">
        <v>90</v>
      </c>
      <c r="V72">
        <f t="shared" si="42"/>
        <v>751</v>
      </c>
      <c r="W72">
        <f t="shared" si="43"/>
        <v>734</v>
      </c>
      <c r="X72">
        <f t="shared" si="44"/>
        <v>1465</v>
      </c>
      <c r="Y72">
        <f t="shared" si="45"/>
        <v>461</v>
      </c>
      <c r="Z72">
        <f t="shared" si="46"/>
        <v>386</v>
      </c>
      <c r="AA72">
        <f t="shared" si="47"/>
        <v>305</v>
      </c>
      <c r="AB72">
        <f t="shared" si="48"/>
        <v>184</v>
      </c>
      <c r="AD72" s="9">
        <v>90</v>
      </c>
      <c r="AE72">
        <f t="shared" si="49"/>
        <v>2465</v>
      </c>
      <c r="AF72">
        <f t="shared" si="50"/>
        <v>1751</v>
      </c>
      <c r="AG72">
        <f t="shared" si="51"/>
        <v>1734</v>
      </c>
      <c r="AH72">
        <f t="shared" si="52"/>
        <v>184</v>
      </c>
    </row>
    <row r="73" spans="3:43" x14ac:dyDescent="0.3">
      <c r="C73" s="9">
        <v>100</v>
      </c>
      <c r="D73">
        <f t="shared" si="28"/>
        <v>1795</v>
      </c>
      <c r="E73">
        <f t="shared" si="29"/>
        <v>1762</v>
      </c>
      <c r="F73">
        <f t="shared" si="30"/>
        <v>2478</v>
      </c>
      <c r="G73">
        <f t="shared" si="31"/>
        <v>1481</v>
      </c>
      <c r="H73">
        <f t="shared" si="32"/>
        <v>1408</v>
      </c>
      <c r="I73">
        <f t="shared" si="33"/>
        <v>1334</v>
      </c>
      <c r="J73">
        <f t="shared" si="34"/>
        <v>1191</v>
      </c>
      <c r="L73" s="9">
        <v>100</v>
      </c>
      <c r="M73">
        <f t="shared" si="35"/>
        <v>0.55710306406685239</v>
      </c>
      <c r="N73">
        <f t="shared" si="36"/>
        <v>0.56753688989784334</v>
      </c>
      <c r="O73">
        <f t="shared" si="37"/>
        <v>0.40355125100887812</v>
      </c>
      <c r="P73">
        <f t="shared" si="38"/>
        <v>0.67521944632005404</v>
      </c>
      <c r="Q73">
        <f t="shared" si="39"/>
        <v>0.71022727272727271</v>
      </c>
      <c r="R73">
        <f t="shared" si="40"/>
        <v>0.7496251874062968</v>
      </c>
      <c r="S73">
        <f t="shared" si="41"/>
        <v>0.83963056255247692</v>
      </c>
      <c r="U73" s="9">
        <v>100</v>
      </c>
      <c r="V73">
        <f t="shared" si="42"/>
        <v>795</v>
      </c>
      <c r="W73">
        <f t="shared" si="43"/>
        <v>762</v>
      </c>
      <c r="X73">
        <f t="shared" si="44"/>
        <v>1478</v>
      </c>
      <c r="Y73">
        <f t="shared" si="45"/>
        <v>481</v>
      </c>
      <c r="Z73">
        <f t="shared" si="46"/>
        <v>408</v>
      </c>
      <c r="AA73">
        <f t="shared" si="47"/>
        <v>334</v>
      </c>
      <c r="AB73">
        <f t="shared" si="48"/>
        <v>191</v>
      </c>
      <c r="AD73" s="9">
        <v>100</v>
      </c>
      <c r="AE73">
        <f t="shared" si="49"/>
        <v>2478</v>
      </c>
      <c r="AF73">
        <f t="shared" si="50"/>
        <v>1795</v>
      </c>
      <c r="AG73">
        <f t="shared" si="51"/>
        <v>1762</v>
      </c>
      <c r="AH73">
        <f t="shared" si="52"/>
        <v>191</v>
      </c>
    </row>
    <row r="76" spans="3:43" x14ac:dyDescent="0.3">
      <c r="F76" s="7" t="s">
        <v>10</v>
      </c>
      <c r="O76" s="7" t="s">
        <v>2</v>
      </c>
      <c r="X76" s="7" t="s">
        <v>11</v>
      </c>
      <c r="AH76" s="11" t="s">
        <v>33</v>
      </c>
      <c r="AM76" t="s">
        <v>38</v>
      </c>
      <c r="AN76">
        <v>60.01</v>
      </c>
    </row>
    <row r="77" spans="3:43" ht="21.6" thickBot="1" x14ac:dyDescent="0.45">
      <c r="AO77" s="13" t="s">
        <v>37</v>
      </c>
    </row>
    <row r="78" spans="3:43" ht="15" thickBot="1" x14ac:dyDescent="0.35">
      <c r="C78" s="1" t="s">
        <v>0</v>
      </c>
      <c r="D78" t="s">
        <v>26</v>
      </c>
      <c r="E78" t="s">
        <v>27</v>
      </c>
      <c r="F78" t="s">
        <v>28</v>
      </c>
      <c r="G78" t="s">
        <v>29</v>
      </c>
      <c r="H78" t="s">
        <v>30</v>
      </c>
      <c r="I78" t="s">
        <v>31</v>
      </c>
      <c r="L78" s="1" t="s">
        <v>0</v>
      </c>
      <c r="M78" t="s">
        <v>26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U78" s="1" t="s">
        <v>0</v>
      </c>
      <c r="V78" t="s">
        <v>26</v>
      </c>
      <c r="W78" t="s">
        <v>27</v>
      </c>
      <c r="X78" t="s">
        <v>28</v>
      </c>
      <c r="Y78" t="s">
        <v>29</v>
      </c>
      <c r="Z78" t="s">
        <v>30</v>
      </c>
      <c r="AA78" t="s">
        <v>31</v>
      </c>
      <c r="AD78" s="1" t="s">
        <v>0</v>
      </c>
      <c r="AE78" t="s">
        <v>26</v>
      </c>
      <c r="AF78" t="s">
        <v>27</v>
      </c>
      <c r="AG78" t="s">
        <v>28</v>
      </c>
      <c r="AH78" t="s">
        <v>29</v>
      </c>
      <c r="AI78" t="s">
        <v>30</v>
      </c>
      <c r="AJ78" t="s">
        <v>31</v>
      </c>
      <c r="AM78" s="1" t="s">
        <v>0</v>
      </c>
      <c r="AN78" s="7" t="s">
        <v>11</v>
      </c>
      <c r="AO78" s="7" t="s">
        <v>10</v>
      </c>
      <c r="AP78" s="7" t="s">
        <v>2</v>
      </c>
      <c r="AQ78" s="11" t="s">
        <v>36</v>
      </c>
    </row>
    <row r="79" spans="3:43" ht="15" thickBot="1" x14ac:dyDescent="0.35">
      <c r="C79" s="8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L79" s="8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U79" s="8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D79" s="8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M79" s="8">
        <v>0</v>
      </c>
      <c r="AN79">
        <v>60010</v>
      </c>
      <c r="AO79">
        <v>60010</v>
      </c>
      <c r="AP79">
        <v>60010</v>
      </c>
      <c r="AQ79">
        <v>60010</v>
      </c>
    </row>
    <row r="80" spans="3:43" ht="15" thickBot="1" x14ac:dyDescent="0.35">
      <c r="C80" s="8">
        <v>10</v>
      </c>
      <c r="D80">
        <v>233</v>
      </c>
      <c r="E80">
        <v>229</v>
      </c>
      <c r="F80">
        <v>4</v>
      </c>
      <c r="G80">
        <v>0</v>
      </c>
      <c r="H80">
        <v>0</v>
      </c>
      <c r="I80">
        <v>0</v>
      </c>
      <c r="L80" s="8">
        <v>10</v>
      </c>
      <c r="M80">
        <v>228</v>
      </c>
      <c r="N80">
        <v>223</v>
      </c>
      <c r="O80">
        <v>5</v>
      </c>
      <c r="P80">
        <v>0</v>
      </c>
      <c r="Q80">
        <v>0</v>
      </c>
      <c r="R80">
        <v>0</v>
      </c>
      <c r="U80" s="8">
        <v>10</v>
      </c>
      <c r="V80">
        <v>332</v>
      </c>
      <c r="W80">
        <v>311</v>
      </c>
      <c r="X80">
        <v>21</v>
      </c>
      <c r="Y80">
        <v>0</v>
      </c>
      <c r="Z80">
        <v>0</v>
      </c>
      <c r="AA80">
        <v>0</v>
      </c>
      <c r="AD80" s="8">
        <v>10</v>
      </c>
      <c r="AE80">
        <v>117</v>
      </c>
      <c r="AF80">
        <v>117</v>
      </c>
      <c r="AG80">
        <v>0</v>
      </c>
      <c r="AH80">
        <v>0</v>
      </c>
      <c r="AI80">
        <v>0</v>
      </c>
      <c r="AJ80">
        <v>0</v>
      </c>
      <c r="AM80" s="8">
        <v>10</v>
      </c>
      <c r="AN80">
        <f>SUM(AN79+(X64*60.01))</f>
        <v>79933.320000000007</v>
      </c>
      <c r="AO80">
        <f>SUM(AO79+(V64*60.01))</f>
        <v>73992.33</v>
      </c>
      <c r="AP80">
        <f>SUM(AP79+(W64*60.01))</f>
        <v>73692.28</v>
      </c>
      <c r="AQ80">
        <f>SUM(AQ79+(AB64+60.01))</f>
        <v>60187.01</v>
      </c>
    </row>
    <row r="81" spans="3:43" ht="15" thickBot="1" x14ac:dyDescent="0.35">
      <c r="C81" s="8">
        <v>20</v>
      </c>
      <c r="D81">
        <v>278</v>
      </c>
      <c r="E81">
        <v>264</v>
      </c>
      <c r="F81">
        <v>14</v>
      </c>
      <c r="G81">
        <v>0</v>
      </c>
      <c r="H81">
        <v>0</v>
      </c>
      <c r="I81">
        <v>0</v>
      </c>
      <c r="L81" s="8">
        <v>20</v>
      </c>
      <c r="M81">
        <v>254</v>
      </c>
      <c r="N81">
        <v>237</v>
      </c>
      <c r="O81">
        <v>17</v>
      </c>
      <c r="P81">
        <v>0</v>
      </c>
      <c r="Q81">
        <v>0</v>
      </c>
      <c r="R81">
        <v>0</v>
      </c>
      <c r="U81" s="8">
        <v>20</v>
      </c>
      <c r="V81">
        <v>452</v>
      </c>
      <c r="W81">
        <v>393</v>
      </c>
      <c r="X81">
        <v>57</v>
      </c>
      <c r="Y81">
        <v>2</v>
      </c>
      <c r="Z81">
        <v>0</v>
      </c>
      <c r="AA81">
        <v>0</v>
      </c>
      <c r="AD81" s="8">
        <v>20</v>
      </c>
      <c r="AE81">
        <v>122</v>
      </c>
      <c r="AF81">
        <v>122</v>
      </c>
      <c r="AG81">
        <v>0</v>
      </c>
      <c r="AH81">
        <v>0</v>
      </c>
      <c r="AI81">
        <v>0</v>
      </c>
      <c r="AJ81">
        <v>0</v>
      </c>
      <c r="AM81" s="8">
        <v>20</v>
      </c>
      <c r="AN81">
        <f>SUM(AN79+(X65*60.01))</f>
        <v>87134.52</v>
      </c>
      <c r="AO81">
        <f>SUM(AO79+(V65*60.01))</f>
        <v>76692.78</v>
      </c>
      <c r="AP81">
        <f>SUM(AP79+(W65*60.01))</f>
        <v>75252.539999999994</v>
      </c>
      <c r="AQ81">
        <f>SUM(AQ79+(AB65+60.01))</f>
        <v>60192.01</v>
      </c>
    </row>
    <row r="82" spans="3:43" ht="15" thickBot="1" x14ac:dyDescent="0.35">
      <c r="C82" s="8">
        <v>30</v>
      </c>
      <c r="D82">
        <v>318</v>
      </c>
      <c r="E82">
        <v>287</v>
      </c>
      <c r="F82">
        <v>31</v>
      </c>
      <c r="G82">
        <v>0</v>
      </c>
      <c r="H82">
        <v>0</v>
      </c>
      <c r="I82">
        <v>0</v>
      </c>
      <c r="L82" s="8">
        <v>30</v>
      </c>
      <c r="M82">
        <v>295</v>
      </c>
      <c r="N82">
        <v>259</v>
      </c>
      <c r="O82">
        <v>36</v>
      </c>
      <c r="P82">
        <v>0</v>
      </c>
      <c r="Q82">
        <v>0</v>
      </c>
      <c r="R82">
        <v>0</v>
      </c>
      <c r="U82" s="8">
        <v>30</v>
      </c>
      <c r="V82">
        <v>667</v>
      </c>
      <c r="W82">
        <v>460</v>
      </c>
      <c r="X82">
        <v>193</v>
      </c>
      <c r="Y82">
        <v>14</v>
      </c>
      <c r="Z82">
        <v>0</v>
      </c>
      <c r="AA82">
        <v>0</v>
      </c>
      <c r="AD82" s="8">
        <v>30</v>
      </c>
      <c r="AE82">
        <v>130</v>
      </c>
      <c r="AF82">
        <v>130</v>
      </c>
      <c r="AG82">
        <v>0</v>
      </c>
      <c r="AH82">
        <v>0</v>
      </c>
      <c r="AI82">
        <v>0</v>
      </c>
      <c r="AJ82">
        <v>0</v>
      </c>
      <c r="AM82" s="8">
        <v>30</v>
      </c>
      <c r="AN82">
        <f>SUM(AN79+(X66*60.01))</f>
        <v>100036.67</v>
      </c>
      <c r="AO82">
        <f>SUM(AO79+(V66*60.01))</f>
        <v>79093.179999999993</v>
      </c>
      <c r="AP82">
        <f>SUM(AP79+(W66*60.01))</f>
        <v>77712.95</v>
      </c>
      <c r="AQ82">
        <f>SUM(AQ79+(AB66+60.01))</f>
        <v>60200.01</v>
      </c>
    </row>
    <row r="83" spans="3:43" ht="15" thickBot="1" x14ac:dyDescent="0.35">
      <c r="C83" s="8">
        <v>40</v>
      </c>
      <c r="D83">
        <v>351</v>
      </c>
      <c r="E83">
        <v>295</v>
      </c>
      <c r="F83">
        <v>56</v>
      </c>
      <c r="G83">
        <v>0</v>
      </c>
      <c r="H83">
        <v>0</v>
      </c>
      <c r="I83">
        <v>0</v>
      </c>
      <c r="L83" s="8">
        <v>40</v>
      </c>
      <c r="M83">
        <v>349</v>
      </c>
      <c r="N83">
        <v>271</v>
      </c>
      <c r="O83">
        <v>78</v>
      </c>
      <c r="P83">
        <v>3</v>
      </c>
      <c r="Q83">
        <v>0</v>
      </c>
      <c r="R83">
        <v>0</v>
      </c>
      <c r="U83" s="8">
        <v>40</v>
      </c>
      <c r="V83">
        <v>784</v>
      </c>
      <c r="W83">
        <v>491</v>
      </c>
      <c r="X83">
        <v>226</v>
      </c>
      <c r="Y83">
        <v>114</v>
      </c>
      <c r="Z83">
        <v>3</v>
      </c>
      <c r="AA83">
        <v>0</v>
      </c>
      <c r="AD83" s="8">
        <v>40</v>
      </c>
      <c r="AE83">
        <v>136</v>
      </c>
      <c r="AF83">
        <v>136</v>
      </c>
      <c r="AG83">
        <v>0</v>
      </c>
      <c r="AH83">
        <v>0</v>
      </c>
      <c r="AI83">
        <v>0</v>
      </c>
      <c r="AJ83">
        <v>0</v>
      </c>
      <c r="AM83" s="8">
        <v>40</v>
      </c>
      <c r="AN83">
        <f>SUM(AN79+(X67*60.01))</f>
        <v>107057.84</v>
      </c>
      <c r="AO83">
        <f>SUM(AO79+(V67*60.01))</f>
        <v>81073.509999999995</v>
      </c>
      <c r="AP83">
        <f>SUM(AP79+(W67*60.01))</f>
        <v>80953.489999999991</v>
      </c>
      <c r="AQ83">
        <f>SUM(AQ79+(AB67+60.01))</f>
        <v>60206.01</v>
      </c>
    </row>
    <row r="84" spans="3:43" ht="15" thickBot="1" x14ac:dyDescent="0.35">
      <c r="C84" s="8">
        <v>50</v>
      </c>
      <c r="D84">
        <v>409</v>
      </c>
      <c r="E84">
        <v>298</v>
      </c>
      <c r="F84">
        <v>111</v>
      </c>
      <c r="G84">
        <v>0</v>
      </c>
      <c r="H84">
        <v>0</v>
      </c>
      <c r="I84">
        <v>0</v>
      </c>
      <c r="L84" s="8">
        <v>50</v>
      </c>
      <c r="M84">
        <v>384</v>
      </c>
      <c r="N84">
        <v>290</v>
      </c>
      <c r="O84">
        <v>94</v>
      </c>
      <c r="P84">
        <v>6</v>
      </c>
      <c r="Q84">
        <v>0</v>
      </c>
      <c r="R84">
        <v>0</v>
      </c>
      <c r="U84" s="8">
        <v>50</v>
      </c>
      <c r="V84">
        <v>898</v>
      </c>
      <c r="W84">
        <v>513</v>
      </c>
      <c r="X84">
        <v>241</v>
      </c>
      <c r="Y84">
        <v>137</v>
      </c>
      <c r="Z84">
        <v>7</v>
      </c>
      <c r="AA84">
        <v>0</v>
      </c>
      <c r="AD84" s="8">
        <v>50</v>
      </c>
      <c r="AE84">
        <v>142</v>
      </c>
      <c r="AF84">
        <v>142</v>
      </c>
      <c r="AG84">
        <v>0</v>
      </c>
      <c r="AH84">
        <v>0</v>
      </c>
      <c r="AI84">
        <v>0</v>
      </c>
      <c r="AJ84">
        <v>0</v>
      </c>
      <c r="AM84" s="8">
        <v>50</v>
      </c>
      <c r="AN84">
        <f>SUM(AN79+(X68*60.01))</f>
        <v>113898.98</v>
      </c>
      <c r="AO84">
        <f>SUM(AO79+(V68*60.01))</f>
        <v>84554.09</v>
      </c>
      <c r="AP84">
        <f>SUM(AP79+(W68*60.01))</f>
        <v>83053.84</v>
      </c>
      <c r="AQ84">
        <f>SUM(AQ79+(AB68+60.01))</f>
        <v>60212.01</v>
      </c>
    </row>
    <row r="85" spans="3:43" x14ac:dyDescent="0.3">
      <c r="C85" s="9">
        <v>60</v>
      </c>
      <c r="D85">
        <v>498</v>
      </c>
      <c r="E85">
        <v>350</v>
      </c>
      <c r="F85">
        <v>148</v>
      </c>
      <c r="G85">
        <v>0</v>
      </c>
      <c r="H85">
        <v>0</v>
      </c>
      <c r="I85">
        <v>0</v>
      </c>
      <c r="L85" s="9">
        <v>60</v>
      </c>
      <c r="M85">
        <v>495</v>
      </c>
      <c r="N85">
        <v>350</v>
      </c>
      <c r="O85">
        <v>145</v>
      </c>
      <c r="P85">
        <v>8</v>
      </c>
      <c r="Q85">
        <v>0</v>
      </c>
      <c r="R85">
        <v>0</v>
      </c>
      <c r="U85" s="9">
        <v>60</v>
      </c>
      <c r="V85">
        <v>1211</v>
      </c>
      <c r="W85">
        <v>680</v>
      </c>
      <c r="X85">
        <v>352</v>
      </c>
      <c r="Y85">
        <v>168</v>
      </c>
      <c r="Z85">
        <v>11</v>
      </c>
      <c r="AA85">
        <v>0</v>
      </c>
      <c r="AD85" s="9">
        <v>60</v>
      </c>
      <c r="AE85">
        <v>151</v>
      </c>
      <c r="AF85">
        <v>151</v>
      </c>
      <c r="AG85">
        <v>0</v>
      </c>
      <c r="AH85">
        <v>0</v>
      </c>
      <c r="AI85">
        <v>0</v>
      </c>
      <c r="AJ85">
        <v>0</v>
      </c>
      <c r="AM85" s="9">
        <v>60</v>
      </c>
      <c r="AN85">
        <f>SUM(AN79+(X69*60.01))</f>
        <v>132682.10999999999</v>
      </c>
      <c r="AO85">
        <f>SUM(AO79+(V69*60.01))</f>
        <v>89894.98</v>
      </c>
      <c r="AP85">
        <f>SUM(AP79+(W69*60.01))</f>
        <v>89714.95</v>
      </c>
      <c r="AQ85">
        <f>SUM(AQ79+(AB69+60.01))</f>
        <v>60221.01</v>
      </c>
    </row>
    <row r="86" spans="3:43" x14ac:dyDescent="0.3">
      <c r="C86" s="9">
        <v>70</v>
      </c>
      <c r="D86">
        <v>617</v>
      </c>
      <c r="E86">
        <v>450</v>
      </c>
      <c r="F86">
        <v>167</v>
      </c>
      <c r="G86">
        <v>0</v>
      </c>
      <c r="H86">
        <v>0</v>
      </c>
      <c r="I86">
        <v>0</v>
      </c>
      <c r="L86" s="9">
        <v>70</v>
      </c>
      <c r="M86">
        <v>588</v>
      </c>
      <c r="N86">
        <v>410</v>
      </c>
      <c r="O86">
        <v>178</v>
      </c>
      <c r="P86">
        <v>11</v>
      </c>
      <c r="Q86">
        <v>0</v>
      </c>
      <c r="R86">
        <v>0</v>
      </c>
      <c r="U86" s="9">
        <v>70</v>
      </c>
      <c r="V86">
        <v>1327</v>
      </c>
      <c r="W86">
        <v>727</v>
      </c>
      <c r="X86">
        <v>393</v>
      </c>
      <c r="Y86">
        <v>188</v>
      </c>
      <c r="Z86">
        <v>19</v>
      </c>
      <c r="AA86">
        <v>0</v>
      </c>
      <c r="AD86" s="9">
        <v>70</v>
      </c>
      <c r="AE86">
        <v>163</v>
      </c>
      <c r="AF86">
        <v>163</v>
      </c>
      <c r="AG86">
        <v>0</v>
      </c>
      <c r="AH86">
        <v>0</v>
      </c>
      <c r="AI86">
        <v>0</v>
      </c>
      <c r="AJ86">
        <v>0</v>
      </c>
      <c r="AM86" s="9">
        <v>70</v>
      </c>
      <c r="AN86">
        <f>SUM(AN79+(X70*60.01))</f>
        <v>139643.27000000002</v>
      </c>
      <c r="AO86">
        <f>SUM(AO79+(V70*60.01))</f>
        <v>97036.17</v>
      </c>
      <c r="AP86">
        <f>SUM(AP79+(W70*60.01))</f>
        <v>95295.88</v>
      </c>
      <c r="AQ86">
        <f>SUM(AQ79+(AB70+60.01))</f>
        <v>60233.01</v>
      </c>
    </row>
    <row r="87" spans="3:43" x14ac:dyDescent="0.3">
      <c r="C87" s="9">
        <v>80</v>
      </c>
      <c r="D87">
        <v>643</v>
      </c>
      <c r="E87">
        <v>456</v>
      </c>
      <c r="F87">
        <v>187</v>
      </c>
      <c r="G87">
        <v>187</v>
      </c>
      <c r="H87">
        <v>14</v>
      </c>
      <c r="I87">
        <v>0</v>
      </c>
      <c r="L87" s="9">
        <v>80</v>
      </c>
      <c r="M87">
        <v>627</v>
      </c>
      <c r="N87">
        <v>433</v>
      </c>
      <c r="O87">
        <v>194</v>
      </c>
      <c r="P87">
        <v>11</v>
      </c>
      <c r="Q87">
        <v>0</v>
      </c>
      <c r="R87">
        <v>0</v>
      </c>
      <c r="U87" s="9">
        <v>80</v>
      </c>
      <c r="V87">
        <v>1444</v>
      </c>
      <c r="W87">
        <v>761</v>
      </c>
      <c r="X87">
        <v>465</v>
      </c>
      <c r="Y87">
        <v>194</v>
      </c>
      <c r="Z87">
        <v>24</v>
      </c>
      <c r="AA87">
        <v>0</v>
      </c>
      <c r="AD87" s="9">
        <v>80</v>
      </c>
      <c r="AE87">
        <v>174</v>
      </c>
      <c r="AF87">
        <v>174</v>
      </c>
      <c r="AG87">
        <v>0</v>
      </c>
      <c r="AH87">
        <v>0</v>
      </c>
      <c r="AI87">
        <v>0</v>
      </c>
      <c r="AJ87">
        <v>0</v>
      </c>
      <c r="AM87" s="9">
        <v>80</v>
      </c>
      <c r="AN87">
        <f>SUM(AN79+(X71*60.01))</f>
        <v>146664.44</v>
      </c>
      <c r="AO87">
        <f>SUM(AO79+(V71*60.01))</f>
        <v>98596.43</v>
      </c>
      <c r="AP87">
        <f>SUM(AP79+(W71*60.01))</f>
        <v>97636.26999999999</v>
      </c>
      <c r="AQ87">
        <f>SUM(AQ79+(AB71+60.01))</f>
        <v>60244.01</v>
      </c>
    </row>
    <row r="88" spans="3:43" x14ac:dyDescent="0.3">
      <c r="C88" s="9">
        <v>90</v>
      </c>
      <c r="D88">
        <v>751</v>
      </c>
      <c r="E88">
        <v>555</v>
      </c>
      <c r="F88">
        <v>196</v>
      </c>
      <c r="G88">
        <v>196</v>
      </c>
      <c r="H88">
        <v>19</v>
      </c>
      <c r="I88">
        <v>0</v>
      </c>
      <c r="L88" s="9">
        <v>90</v>
      </c>
      <c r="M88">
        <v>734</v>
      </c>
      <c r="N88">
        <v>523</v>
      </c>
      <c r="O88">
        <v>211</v>
      </c>
      <c r="P88">
        <v>17</v>
      </c>
      <c r="Q88">
        <v>0</v>
      </c>
      <c r="R88">
        <v>0</v>
      </c>
      <c r="U88" s="9">
        <v>90</v>
      </c>
      <c r="V88">
        <v>1465</v>
      </c>
      <c r="W88">
        <v>673</v>
      </c>
      <c r="X88">
        <v>537</v>
      </c>
      <c r="Y88">
        <v>211</v>
      </c>
      <c r="Z88">
        <v>43</v>
      </c>
      <c r="AA88">
        <v>1</v>
      </c>
      <c r="AD88" s="9">
        <v>90</v>
      </c>
      <c r="AE88">
        <v>184</v>
      </c>
      <c r="AF88">
        <v>183</v>
      </c>
      <c r="AG88">
        <v>1</v>
      </c>
      <c r="AH88">
        <v>0</v>
      </c>
      <c r="AI88">
        <v>0</v>
      </c>
      <c r="AJ88">
        <v>0</v>
      </c>
      <c r="AM88" s="9">
        <v>90</v>
      </c>
      <c r="AN88">
        <f>SUM(AN79+(X72*60.01))</f>
        <v>147924.65</v>
      </c>
      <c r="AO88">
        <f>SUM(AP79+(V72*60.01))</f>
        <v>105077.51000000001</v>
      </c>
      <c r="AP88">
        <f>SUM(AP79+(W72*60.01))</f>
        <v>104057.34</v>
      </c>
      <c r="AQ88">
        <f>SUM(AQ79+(AB72+60.01))</f>
        <v>60254.01</v>
      </c>
    </row>
    <row r="89" spans="3:43" x14ac:dyDescent="0.3">
      <c r="C89" s="9">
        <v>100</v>
      </c>
      <c r="D89">
        <v>795</v>
      </c>
      <c r="E89">
        <v>578</v>
      </c>
      <c r="F89">
        <v>217</v>
      </c>
      <c r="G89">
        <v>76</v>
      </c>
      <c r="H89">
        <v>8</v>
      </c>
      <c r="I89">
        <v>0</v>
      </c>
      <c r="L89" s="9">
        <v>100</v>
      </c>
      <c r="M89">
        <v>762</v>
      </c>
      <c r="N89">
        <v>528</v>
      </c>
      <c r="O89">
        <v>234</v>
      </c>
      <c r="P89">
        <v>41</v>
      </c>
      <c r="Q89">
        <v>0</v>
      </c>
      <c r="R89">
        <v>0</v>
      </c>
      <c r="U89" s="9">
        <v>100</v>
      </c>
      <c r="V89">
        <v>1478</v>
      </c>
      <c r="W89">
        <v>637</v>
      </c>
      <c r="X89">
        <v>535</v>
      </c>
      <c r="Y89">
        <v>249</v>
      </c>
      <c r="Z89">
        <v>56</v>
      </c>
      <c r="AA89">
        <v>1</v>
      </c>
      <c r="AD89" s="9">
        <v>100</v>
      </c>
      <c r="AE89">
        <v>191</v>
      </c>
      <c r="AF89">
        <v>190</v>
      </c>
      <c r="AG89">
        <v>1</v>
      </c>
      <c r="AH89">
        <v>0</v>
      </c>
      <c r="AI89">
        <v>0</v>
      </c>
      <c r="AJ89">
        <v>0</v>
      </c>
      <c r="AM89" s="9">
        <v>100</v>
      </c>
      <c r="AN89">
        <f>SUM(AN79+(X73*60.01))</f>
        <v>148704.78</v>
      </c>
      <c r="AO89">
        <f>SUM(AO79+(V73*60.01))</f>
        <v>107717.95</v>
      </c>
      <c r="AP89">
        <f>SUM(AP79+(W73*60.01))</f>
        <v>105737.62</v>
      </c>
      <c r="AQ89">
        <f>SUM(AQ79+(AB73+60.01))</f>
        <v>60261.01</v>
      </c>
    </row>
    <row r="90" spans="3:43" x14ac:dyDescent="0.3">
      <c r="AH90" t="s">
        <v>32</v>
      </c>
    </row>
    <row r="95" spans="3:43" x14ac:dyDescent="0.3">
      <c r="E95" s="7" t="s">
        <v>34</v>
      </c>
    </row>
    <row r="96" spans="3:43" ht="15" thickBot="1" x14ac:dyDescent="0.35"/>
    <row r="97" spans="3:8" ht="15" thickBot="1" x14ac:dyDescent="0.35">
      <c r="C97" s="1" t="s">
        <v>35</v>
      </c>
      <c r="D97" s="7" t="s">
        <v>11</v>
      </c>
      <c r="E97" s="7" t="s">
        <v>10</v>
      </c>
      <c r="F97" s="7" t="s">
        <v>2</v>
      </c>
      <c r="G97" s="11" t="s">
        <v>36</v>
      </c>
      <c r="H97" s="11"/>
    </row>
    <row r="98" spans="3:8" x14ac:dyDescent="0.3">
      <c r="C98" t="s">
        <v>42</v>
      </c>
      <c r="D98">
        <f>W89</f>
        <v>637</v>
      </c>
      <c r="E98">
        <f>E89</f>
        <v>578</v>
      </c>
      <c r="F98">
        <f>N89</f>
        <v>528</v>
      </c>
      <c r="G98">
        <f>AF89</f>
        <v>190</v>
      </c>
    </row>
    <row r="99" spans="3:8" x14ac:dyDescent="0.3">
      <c r="C99" t="s">
        <v>43</v>
      </c>
      <c r="D99">
        <f>X89</f>
        <v>535</v>
      </c>
      <c r="E99">
        <f>F89</f>
        <v>217</v>
      </c>
      <c r="F99">
        <f>O89</f>
        <v>234</v>
      </c>
      <c r="G99">
        <f>AG89</f>
        <v>1</v>
      </c>
    </row>
    <row r="100" spans="3:8" x14ac:dyDescent="0.3">
      <c r="C100" t="s">
        <v>44</v>
      </c>
      <c r="D100">
        <f>Y89</f>
        <v>249</v>
      </c>
      <c r="E100">
        <f>G89</f>
        <v>76</v>
      </c>
      <c r="F100">
        <f>P89</f>
        <v>41</v>
      </c>
      <c r="G100">
        <v>0</v>
      </c>
    </row>
    <row r="101" spans="3:8" x14ac:dyDescent="0.3">
      <c r="C101" t="s">
        <v>45</v>
      </c>
      <c r="D101">
        <f>Z89</f>
        <v>56</v>
      </c>
      <c r="E101">
        <f>H89</f>
        <v>8</v>
      </c>
      <c r="F101">
        <f>Q89</f>
        <v>0</v>
      </c>
      <c r="G101">
        <v>0</v>
      </c>
    </row>
    <row r="102" spans="3:8" x14ac:dyDescent="0.3">
      <c r="C102" t="s">
        <v>41</v>
      </c>
      <c r="D102">
        <f>AA89</f>
        <v>1</v>
      </c>
      <c r="E102">
        <f>I89</f>
        <v>0</v>
      </c>
      <c r="F102">
        <v>0</v>
      </c>
      <c r="G102">
        <v>0</v>
      </c>
    </row>
    <row r="103" spans="3:8" ht="42" thickBot="1" x14ac:dyDescent="0.35">
      <c r="C103" s="8" t="s">
        <v>40</v>
      </c>
      <c r="D103">
        <f>V89</f>
        <v>1478</v>
      </c>
      <c r="E103">
        <f>D89</f>
        <v>795</v>
      </c>
      <c r="F103">
        <f>M89</f>
        <v>762</v>
      </c>
      <c r="G103">
        <f>AE89</f>
        <v>191</v>
      </c>
    </row>
    <row r="105" spans="3:8" x14ac:dyDescent="0.3">
      <c r="C105" s="9"/>
    </row>
    <row r="106" spans="3:8" ht="15.6" x14ac:dyDescent="0.3">
      <c r="C106" s="9"/>
      <c r="D106" s="14" t="s">
        <v>39</v>
      </c>
    </row>
    <row r="107" spans="3:8" x14ac:dyDescent="0.3">
      <c r="C107" s="9"/>
    </row>
    <row r="108" spans="3:8" x14ac:dyDescent="0.3">
      <c r="C108" s="9"/>
    </row>
    <row r="128" spans="9:9" x14ac:dyDescent="0.3">
      <c r="I128" s="11"/>
    </row>
    <row r="135" spans="3:3" x14ac:dyDescent="0.3">
      <c r="C135" s="9"/>
    </row>
    <row r="136" spans="3:3" x14ac:dyDescent="0.3">
      <c r="C136" s="9"/>
    </row>
    <row r="137" spans="3:3" x14ac:dyDescent="0.3">
      <c r="C137" s="9"/>
    </row>
    <row r="138" spans="3:3" x14ac:dyDescent="0.3">
      <c r="C138" s="9"/>
    </row>
    <row r="139" spans="3:3" x14ac:dyDescent="0.3">
      <c r="C139" s="9"/>
    </row>
  </sheetData>
  <mergeCells count="15">
    <mergeCell ref="T44:W44"/>
    <mergeCell ref="X44:AA44"/>
    <mergeCell ref="AB44:AE44"/>
    <mergeCell ref="D27:G27"/>
    <mergeCell ref="H27:K27"/>
    <mergeCell ref="L27:O27"/>
    <mergeCell ref="P27:S27"/>
    <mergeCell ref="D44:G44"/>
    <mergeCell ref="H44:K44"/>
    <mergeCell ref="L44:O44"/>
    <mergeCell ref="P44:S44"/>
    <mergeCell ref="D5:G5"/>
    <mergeCell ref="H5:K5"/>
    <mergeCell ref="L5:O5"/>
    <mergeCell ref="P5:S5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15D4-58ED-4E74-9375-E770F28CD934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A1B3-BED3-4DBB-9BF4-DBB0F57C8153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0718-5236-4769-87DD-EBE425B99BA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FF95E-BC80-4319-8E93-170F31B21E04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4904-4CCF-4149-B1DD-4CF349E68C92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2E8C-BFC3-44F6-A9D0-ED620BB519E5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3EC1-45B1-4862-B310-1AD2490845D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8198-9D99-4996-8BDF-48AD1CF9654F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BFE44-F6B7-4493-8955-0C507DC750D8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</dc:creator>
  <cp:lastModifiedBy>TAE</cp:lastModifiedBy>
  <dcterms:created xsi:type="dcterms:W3CDTF">2020-04-14T15:04:37Z</dcterms:created>
  <dcterms:modified xsi:type="dcterms:W3CDTF">2021-02-05T22:03:13Z</dcterms:modified>
</cp:coreProperties>
</file>