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ropbox\Doutorado\Disciplina\INE410129 - Computação Paralela\Experimentos - Artigo\"/>
    </mc:Choice>
  </mc:AlternateContent>
  <xr:revisionPtr revIDLastSave="0" documentId="13_ncr:1_{AAB86950-6ED2-4F51-BDFF-22419BC960B4}" xr6:coauthVersionLast="47" xr6:coauthVersionMax="47" xr10:uidLastSave="{00000000-0000-0000-0000-000000000000}"/>
  <bookViews>
    <workbookView xWindow="-120" yWindow="-120" windowWidth="20640" windowHeight="11160" xr2:uid="{78BF4D81-9E52-4831-AC4B-3E65783C1906}"/>
  </bookViews>
  <sheets>
    <sheet name="Sumário" sheetId="1" r:id="rId1"/>
    <sheet name="Geração 100" sheetId="4" r:id="rId2"/>
    <sheet name="Geração 300" sheetId="5" r:id="rId3"/>
    <sheet name="Geração 500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6" l="1"/>
  <c r="I38" i="6"/>
  <c r="G38" i="6"/>
  <c r="E35" i="6"/>
  <c r="E36" i="6"/>
  <c r="E37" i="6"/>
  <c r="E38" i="6"/>
  <c r="E39" i="6"/>
  <c r="E40" i="6"/>
  <c r="E41" i="6"/>
  <c r="E42" i="6"/>
  <c r="E31" i="6"/>
  <c r="E32" i="6"/>
  <c r="E33" i="6"/>
  <c r="E34" i="6"/>
  <c r="E30" i="6"/>
  <c r="E28" i="6"/>
  <c r="F120" i="1"/>
  <c r="K3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3" i="6"/>
  <c r="E4" i="6"/>
  <c r="E5" i="6"/>
  <c r="E6" i="6"/>
  <c r="E7" i="6"/>
  <c r="E8" i="6"/>
  <c r="E9" i="6"/>
  <c r="E10" i="6"/>
  <c r="E11" i="6"/>
  <c r="E12" i="6"/>
  <c r="E13" i="6"/>
  <c r="E14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E2" i="5"/>
  <c r="M80" i="1"/>
  <c r="E3" i="5"/>
  <c r="E4" i="5"/>
  <c r="E5" i="5"/>
  <c r="E6" i="5"/>
  <c r="E7" i="5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3" i="4"/>
  <c r="E4" i="4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M108" i="1"/>
  <c r="M109" i="1"/>
  <c r="M110" i="1"/>
  <c r="M111" i="1"/>
  <c r="M112" i="1"/>
  <c r="M113" i="1"/>
  <c r="M114" i="1"/>
  <c r="M115" i="1"/>
  <c r="M116" i="1"/>
  <c r="M117" i="1"/>
  <c r="M118" i="1"/>
  <c r="M107" i="1"/>
  <c r="M95" i="1"/>
  <c r="M96" i="1"/>
  <c r="M97" i="1"/>
  <c r="M98" i="1"/>
  <c r="M99" i="1"/>
  <c r="M100" i="1"/>
  <c r="M101" i="1"/>
  <c r="M102" i="1"/>
  <c r="M103" i="1"/>
  <c r="M104" i="1"/>
  <c r="M105" i="1"/>
  <c r="M94" i="1"/>
  <c r="K95" i="1"/>
  <c r="K96" i="1"/>
  <c r="K97" i="1"/>
  <c r="K98" i="1"/>
  <c r="K99" i="1"/>
  <c r="K100" i="1"/>
  <c r="K101" i="1"/>
  <c r="K102" i="1"/>
  <c r="K103" i="1"/>
  <c r="K104" i="1"/>
  <c r="K105" i="1"/>
  <c r="K94" i="1"/>
  <c r="I95" i="1"/>
  <c r="I96" i="1"/>
  <c r="I97" i="1"/>
  <c r="I98" i="1"/>
  <c r="I99" i="1"/>
  <c r="I100" i="1"/>
  <c r="I101" i="1"/>
  <c r="I102" i="1"/>
  <c r="I103" i="1"/>
  <c r="I104" i="1"/>
  <c r="I105" i="1"/>
  <c r="I94" i="1"/>
  <c r="G95" i="1"/>
  <c r="G96" i="1"/>
  <c r="G97" i="1"/>
  <c r="G98" i="1"/>
  <c r="G99" i="1"/>
  <c r="G100" i="1"/>
  <c r="G101" i="1"/>
  <c r="G102" i="1"/>
  <c r="G103" i="1"/>
  <c r="G104" i="1"/>
  <c r="G105" i="1"/>
  <c r="G94" i="1"/>
  <c r="M82" i="1"/>
  <c r="M83" i="1"/>
  <c r="M84" i="1"/>
  <c r="M85" i="1"/>
  <c r="M86" i="1"/>
  <c r="M87" i="1"/>
  <c r="M88" i="1"/>
  <c r="M89" i="1"/>
  <c r="M90" i="1"/>
  <c r="M91" i="1"/>
  <c r="M92" i="1"/>
  <c r="M81" i="1"/>
  <c r="K82" i="1"/>
  <c r="K83" i="1"/>
  <c r="K84" i="1"/>
  <c r="K85" i="1"/>
  <c r="K86" i="1"/>
  <c r="K87" i="1"/>
  <c r="K88" i="1"/>
  <c r="K89" i="1"/>
  <c r="K90" i="1"/>
  <c r="K91" i="1"/>
  <c r="K92" i="1"/>
  <c r="K81" i="1"/>
  <c r="I82" i="1"/>
  <c r="I83" i="1"/>
  <c r="I84" i="1"/>
  <c r="I85" i="1"/>
  <c r="I86" i="1"/>
  <c r="I87" i="1"/>
  <c r="I88" i="1"/>
  <c r="I89" i="1"/>
  <c r="I90" i="1"/>
  <c r="I91" i="1"/>
  <c r="I92" i="1"/>
  <c r="I81" i="1"/>
  <c r="G82" i="1"/>
  <c r="G83" i="1"/>
  <c r="G84" i="1"/>
  <c r="G85" i="1"/>
  <c r="G86" i="1"/>
  <c r="G87" i="1"/>
  <c r="G88" i="1"/>
  <c r="G89" i="1"/>
  <c r="G90" i="1"/>
  <c r="G91" i="1"/>
  <c r="G92" i="1"/>
  <c r="G81" i="1"/>
  <c r="M69" i="1"/>
  <c r="M70" i="1"/>
  <c r="M71" i="1"/>
  <c r="M72" i="1"/>
  <c r="M73" i="1"/>
  <c r="M74" i="1"/>
  <c r="M75" i="1"/>
  <c r="M76" i="1"/>
  <c r="M77" i="1"/>
  <c r="M78" i="1"/>
  <c r="M79" i="1"/>
  <c r="M68" i="1"/>
  <c r="M56" i="1"/>
  <c r="M57" i="1"/>
  <c r="M58" i="1"/>
  <c r="M59" i="1"/>
  <c r="M60" i="1"/>
  <c r="M61" i="1"/>
  <c r="M62" i="1"/>
  <c r="M63" i="1"/>
  <c r="M64" i="1"/>
  <c r="M65" i="1"/>
  <c r="M66" i="1"/>
  <c r="M55" i="1"/>
  <c r="K56" i="1"/>
  <c r="K57" i="1"/>
  <c r="K58" i="1"/>
  <c r="K59" i="1"/>
  <c r="K60" i="1"/>
  <c r="K61" i="1"/>
  <c r="K62" i="1"/>
  <c r="K63" i="1"/>
  <c r="K64" i="1"/>
  <c r="K65" i="1"/>
  <c r="K66" i="1"/>
  <c r="K55" i="1"/>
  <c r="I56" i="1"/>
  <c r="I57" i="1"/>
  <c r="I58" i="1"/>
  <c r="I59" i="1"/>
  <c r="I60" i="1"/>
  <c r="I61" i="1"/>
  <c r="I62" i="1"/>
  <c r="I63" i="1"/>
  <c r="I64" i="1"/>
  <c r="I65" i="1"/>
  <c r="I66" i="1"/>
  <c r="I55" i="1"/>
  <c r="G56" i="1"/>
  <c r="G57" i="1"/>
  <c r="G58" i="1"/>
  <c r="G59" i="1"/>
  <c r="G60" i="1"/>
  <c r="G61" i="1"/>
  <c r="G62" i="1"/>
  <c r="G63" i="1"/>
  <c r="G64" i="1"/>
  <c r="G65" i="1"/>
  <c r="G66" i="1"/>
  <c r="G55" i="1"/>
  <c r="M43" i="1"/>
  <c r="M44" i="1"/>
  <c r="M45" i="1"/>
  <c r="M46" i="1"/>
  <c r="M47" i="1"/>
  <c r="M48" i="1"/>
  <c r="M49" i="1"/>
  <c r="M50" i="1"/>
  <c r="M51" i="1"/>
  <c r="M52" i="1"/>
  <c r="M53" i="1"/>
  <c r="M42" i="1"/>
  <c r="M30" i="1"/>
  <c r="M31" i="1"/>
  <c r="M32" i="1"/>
  <c r="M33" i="1"/>
  <c r="M34" i="1"/>
  <c r="M35" i="1"/>
  <c r="M36" i="1"/>
  <c r="M37" i="1"/>
  <c r="M38" i="1"/>
  <c r="M39" i="1"/>
  <c r="M40" i="1"/>
  <c r="M29" i="1"/>
  <c r="M17" i="1"/>
  <c r="M18" i="1"/>
  <c r="M19" i="1"/>
  <c r="M20" i="1"/>
  <c r="M21" i="1"/>
  <c r="M22" i="1"/>
  <c r="M23" i="1"/>
  <c r="M24" i="1"/>
  <c r="M25" i="1"/>
  <c r="M26" i="1"/>
  <c r="M27" i="1"/>
  <c r="M16" i="1"/>
  <c r="M4" i="1"/>
  <c r="M5" i="1"/>
  <c r="M6" i="1"/>
  <c r="M7" i="1"/>
  <c r="M8" i="1"/>
  <c r="M9" i="1"/>
  <c r="M10" i="1"/>
  <c r="M11" i="1"/>
  <c r="M12" i="1"/>
  <c r="M13" i="1"/>
  <c r="M14" i="1"/>
  <c r="M3" i="1"/>
  <c r="K108" i="1"/>
  <c r="K109" i="1"/>
  <c r="K110" i="1"/>
  <c r="K111" i="1"/>
  <c r="K112" i="1"/>
  <c r="K113" i="1"/>
  <c r="K114" i="1"/>
  <c r="K115" i="1"/>
  <c r="K116" i="1"/>
  <c r="K117" i="1"/>
  <c r="K118" i="1"/>
  <c r="K107" i="1"/>
  <c r="I108" i="1"/>
  <c r="I109" i="1"/>
  <c r="I110" i="1"/>
  <c r="I111" i="1"/>
  <c r="I112" i="1"/>
  <c r="I113" i="1"/>
  <c r="I114" i="1"/>
  <c r="I115" i="1"/>
  <c r="I116" i="1"/>
  <c r="I117" i="1"/>
  <c r="I118" i="1"/>
  <c r="I107" i="1"/>
  <c r="G108" i="1"/>
  <c r="G109" i="1"/>
  <c r="G110" i="1"/>
  <c r="G111" i="1"/>
  <c r="G112" i="1"/>
  <c r="G113" i="1"/>
  <c r="G114" i="1"/>
  <c r="G115" i="1"/>
  <c r="G116" i="1"/>
  <c r="G117" i="1"/>
  <c r="G118" i="1"/>
  <c r="G107" i="1"/>
  <c r="K69" i="1"/>
  <c r="K70" i="1"/>
  <c r="K71" i="1"/>
  <c r="K72" i="1"/>
  <c r="K73" i="1"/>
  <c r="K74" i="1"/>
  <c r="K75" i="1"/>
  <c r="K76" i="1"/>
  <c r="K77" i="1"/>
  <c r="K78" i="1"/>
  <c r="K79" i="1"/>
  <c r="K68" i="1"/>
  <c r="I69" i="1"/>
  <c r="I70" i="1"/>
  <c r="I71" i="1"/>
  <c r="I72" i="1"/>
  <c r="I73" i="1"/>
  <c r="I74" i="1"/>
  <c r="I75" i="1"/>
  <c r="I76" i="1"/>
  <c r="I77" i="1"/>
  <c r="I78" i="1"/>
  <c r="I79" i="1"/>
  <c r="I68" i="1"/>
  <c r="G69" i="1"/>
  <c r="G70" i="1"/>
  <c r="G71" i="1"/>
  <c r="G72" i="1"/>
  <c r="G73" i="1"/>
  <c r="G74" i="1"/>
  <c r="G75" i="1"/>
  <c r="G76" i="1"/>
  <c r="G77" i="1"/>
  <c r="G78" i="1"/>
  <c r="G79" i="1"/>
  <c r="G68" i="1"/>
  <c r="K43" i="1"/>
  <c r="K44" i="1"/>
  <c r="K45" i="1"/>
  <c r="K46" i="1"/>
  <c r="K47" i="1"/>
  <c r="K48" i="1"/>
  <c r="K49" i="1"/>
  <c r="K50" i="1"/>
  <c r="K51" i="1"/>
  <c r="K52" i="1"/>
  <c r="K53" i="1"/>
  <c r="I43" i="1"/>
  <c r="I44" i="1"/>
  <c r="I45" i="1"/>
  <c r="I46" i="1"/>
  <c r="I47" i="1"/>
  <c r="I48" i="1"/>
  <c r="I49" i="1"/>
  <c r="I50" i="1"/>
  <c r="I51" i="1"/>
  <c r="I52" i="1"/>
  <c r="I53" i="1"/>
  <c r="G43" i="1"/>
  <c r="G44" i="1"/>
  <c r="G45" i="1"/>
  <c r="G46" i="1"/>
  <c r="G47" i="1"/>
  <c r="G48" i="1"/>
  <c r="G49" i="1"/>
  <c r="G50" i="1"/>
  <c r="G51" i="1"/>
  <c r="G52" i="1"/>
  <c r="G53" i="1"/>
  <c r="G42" i="1"/>
  <c r="I42" i="1"/>
  <c r="K42" i="1"/>
  <c r="K30" i="1"/>
  <c r="K31" i="1"/>
  <c r="K32" i="1"/>
  <c r="K33" i="1"/>
  <c r="K34" i="1"/>
  <c r="K35" i="1"/>
  <c r="K36" i="1"/>
  <c r="K37" i="1"/>
  <c r="K38" i="1"/>
  <c r="K39" i="1"/>
  <c r="K40" i="1"/>
  <c r="K29" i="1"/>
  <c r="I30" i="1"/>
  <c r="I31" i="1"/>
  <c r="I32" i="1"/>
  <c r="I33" i="1"/>
  <c r="I34" i="1"/>
  <c r="I35" i="1"/>
  <c r="I36" i="1"/>
  <c r="I37" i="1"/>
  <c r="I38" i="1"/>
  <c r="I39" i="1"/>
  <c r="I40" i="1"/>
  <c r="I29" i="1"/>
  <c r="G30" i="1"/>
  <c r="G31" i="1"/>
  <c r="G32" i="1"/>
  <c r="G33" i="1"/>
  <c r="G34" i="1"/>
  <c r="G35" i="1"/>
  <c r="G36" i="1"/>
  <c r="G37" i="1"/>
  <c r="G38" i="1"/>
  <c r="G39" i="1"/>
  <c r="G40" i="1"/>
  <c r="G29" i="1"/>
  <c r="K17" i="1"/>
  <c r="K18" i="1"/>
  <c r="K19" i="1"/>
  <c r="K20" i="1"/>
  <c r="K21" i="1"/>
  <c r="K22" i="1"/>
  <c r="K23" i="1"/>
  <c r="K24" i="1"/>
  <c r="K25" i="1"/>
  <c r="K26" i="1"/>
  <c r="K27" i="1"/>
  <c r="K16" i="1"/>
  <c r="I17" i="1"/>
  <c r="I18" i="1"/>
  <c r="I19" i="1"/>
  <c r="I20" i="1"/>
  <c r="I21" i="1"/>
  <c r="I22" i="1"/>
  <c r="I23" i="1"/>
  <c r="I24" i="1"/>
  <c r="I25" i="1"/>
  <c r="I26" i="1"/>
  <c r="I27" i="1"/>
  <c r="I16" i="1"/>
  <c r="G17" i="1"/>
  <c r="G18" i="1"/>
  <c r="G19" i="1"/>
  <c r="G20" i="1"/>
  <c r="G21" i="1"/>
  <c r="G22" i="1"/>
  <c r="G23" i="1"/>
  <c r="G24" i="1"/>
  <c r="G25" i="1"/>
  <c r="G26" i="1"/>
  <c r="G27" i="1"/>
  <c r="G16" i="1"/>
  <c r="I4" i="1"/>
  <c r="I5" i="1"/>
  <c r="I6" i="1"/>
  <c r="I7" i="1"/>
  <c r="I8" i="1"/>
  <c r="I9" i="1"/>
  <c r="I10" i="1"/>
  <c r="I11" i="1"/>
  <c r="I12" i="1"/>
  <c r="I13" i="1"/>
  <c r="I14" i="1"/>
  <c r="K4" i="1"/>
  <c r="K5" i="1"/>
  <c r="K6" i="1"/>
  <c r="K7" i="1"/>
  <c r="K8" i="1"/>
  <c r="K9" i="1"/>
  <c r="K10" i="1"/>
  <c r="K11" i="1"/>
  <c r="K12" i="1"/>
  <c r="K13" i="1"/>
  <c r="K14" i="1"/>
  <c r="K3" i="1"/>
  <c r="I3" i="1"/>
  <c r="G5" i="1"/>
  <c r="G6" i="1"/>
  <c r="G7" i="1"/>
  <c r="G8" i="1"/>
  <c r="G9" i="1"/>
  <c r="G10" i="1"/>
  <c r="G11" i="1"/>
  <c r="G12" i="1"/>
  <c r="G13" i="1"/>
  <c r="G14" i="1"/>
  <c r="G4" i="1"/>
  <c r="G3" i="1"/>
</calcChain>
</file>

<file path=xl/sharedStrings.xml><?xml version="1.0" encoding="utf-8"?>
<sst xmlns="http://schemas.openxmlformats.org/spreadsheetml/2006/main" count="329" uniqueCount="23">
  <si>
    <t>Caso</t>
  </si>
  <si>
    <t>População</t>
  </si>
  <si>
    <t>Geração</t>
  </si>
  <si>
    <t>Thread</t>
  </si>
  <si>
    <t>Função</t>
  </si>
  <si>
    <t>Tempo Total</t>
  </si>
  <si>
    <t>Função Fitness</t>
  </si>
  <si>
    <t>Select</t>
  </si>
  <si>
    <t>Speed Up Fitness</t>
  </si>
  <si>
    <t>Speed Up Select</t>
  </si>
  <si>
    <t>Speed Up Tempo Total</t>
  </si>
  <si>
    <t>NA</t>
  </si>
  <si>
    <t>FITNESS</t>
  </si>
  <si>
    <t>SELECT</t>
  </si>
  <si>
    <t>ALL</t>
  </si>
  <si>
    <t>Desempenho (Correlação)</t>
  </si>
  <si>
    <t>Variação Desempenho</t>
  </si>
  <si>
    <t>Label</t>
  </si>
  <si>
    <t>N/D</t>
  </si>
  <si>
    <t>Fitness</t>
  </si>
  <si>
    <t>Ambas</t>
  </si>
  <si>
    <t>Speed Up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</si>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</sst>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100'!$E$2:$E$14</c15:sqref>
                  </c15:fullRef>
                </c:ext>
              </c:extLst>
              <c:f>'Geração 100'!$E$3:$E$6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100'!$G$2:$G$14</c15:sqref>
                  </c15:fullRef>
                </c:ext>
              </c:extLst>
              <c:f>'Geração 100'!$G$3:$G$6</c:f>
              <c:numCache>
                <c:formatCode>General</c:formatCode>
                <c:ptCount val="4"/>
                <c:pt idx="0">
                  <c:v>1.486</c:v>
                </c:pt>
                <c:pt idx="1">
                  <c:v>2.0840000000000001</c:v>
                </c:pt>
                <c:pt idx="2">
                  <c:v>2.677</c:v>
                </c:pt>
                <c:pt idx="3">
                  <c:v>2.7069999999999999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52B-99AC-E39DF9B47332}"/>
            </c:ext>
          </c:extLst>
        </c:ser>
        <c:ser>
          <c:idx val="3"/>
          <c:order val="3"/>
          <c:tx>
            <c:strRef>
              <c:f>'Geração 100'!$I$1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100'!$E$2:$E$14</c15:sqref>
                  </c15:fullRef>
                </c:ext>
              </c:extLst>
              <c:f>'Geração 100'!$E$3:$E$6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100'!$I$2:$I$14</c15:sqref>
                  </c15:fullRef>
                </c:ext>
              </c:extLst>
              <c:f>'Geração 100'!$I$3:$I$6</c:f>
              <c:numCache>
                <c:formatCode>General</c:formatCode>
                <c:ptCount val="4"/>
                <c:pt idx="0">
                  <c:v>1.97</c:v>
                </c:pt>
                <c:pt idx="1">
                  <c:v>3.9630000000000001</c:v>
                </c:pt>
                <c:pt idx="2">
                  <c:v>7.7439999999999998</c:v>
                </c:pt>
                <c:pt idx="3">
                  <c:v>11.298999999999999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D-452B-99AC-E39DF9B473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3924991"/>
        <c:axId val="78392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100'!$F$2:$F$14</c15:sqref>
                        </c15:fullRef>
                        <c15:formulaRef>
                          <c15:sqref>'Geração 100'!$F$3:$F$6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201357</c:v>
                      </c:pt>
                      <c:pt idx="1">
                        <c:v>143598</c:v>
                      </c:pt>
                      <c:pt idx="2">
                        <c:v>111780</c:v>
                      </c:pt>
                      <c:pt idx="3">
                        <c:v>110525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DD-452B-99AC-E39DF9B473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100'!$H$2:$H$14</c15:sqref>
                        </c15:fullRef>
                        <c15:formulaRef>
                          <c15:sqref>'Geração 100'!$H$3:$H$6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1008.57425742574</c:v>
                      </c:pt>
                      <c:pt idx="1">
                        <c:v>501.54094292803899</c:v>
                      </c:pt>
                      <c:pt idx="2">
                        <c:v>256.64188351920598</c:v>
                      </c:pt>
                      <c:pt idx="3">
                        <c:v>175.90638561686299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DD-452B-99AC-E39DF9B473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100'!$J$2:$J$14</c15:sqref>
                        </c15:fullRef>
                        <c15:formulaRef>
                          <c15:sqref>'Geração 100'!$J$3:$J$6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987.68</c:v>
                      </c:pt>
                      <c:pt idx="1">
                        <c:v>921.03</c:v>
                      </c:pt>
                      <c:pt idx="2">
                        <c:v>846.79</c:v>
                      </c:pt>
                      <c:pt idx="3">
                        <c:v>914.35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DD-452B-99AC-E39DF9B473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100'!$K$1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100'!$K$2:$K$14</c15:sqref>
                        </c15:fullRef>
                        <c15:formulaRef>
                          <c15:sqref>'Geração 100'!$K$3:$K$6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0.99099999999999999</c:v>
                      </c:pt>
                      <c:pt idx="1">
                        <c:v>1.0620000000000001</c:v>
                      </c:pt>
                      <c:pt idx="2">
                        <c:v>1.1559999999999999</c:v>
                      </c:pt>
                      <c:pt idx="3">
                        <c:v>1.07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DD-452B-99AC-E39DF9B47332}"/>
                  </c:ext>
                </c:extLst>
              </c15:ser>
            </c15:filteredLineSeries>
          </c:ext>
        </c:extLst>
      </c:lineChart>
      <c:catAx>
        <c:axId val="7839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921663"/>
        <c:crosses val="autoZero"/>
        <c:auto val="1"/>
        <c:lblAlgn val="ctr"/>
        <c:lblOffset val="100"/>
        <c:noMultiLvlLbl val="0"/>
      </c:catAx>
      <c:valAx>
        <c:axId val="78392166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9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300'!$E$2:$E$14</c15:sqref>
                  </c15:fullRef>
                </c:ext>
              </c:extLst>
              <c:f>'Geração 300'!$E$3:$E$6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300'!$G$2:$G$14</c15:sqref>
                  </c15:fullRef>
                </c:ext>
              </c:extLst>
              <c:f>'Geração 300'!$G$3:$G$6</c:f>
              <c:numCache>
                <c:formatCode>General</c:formatCode>
                <c:ptCount val="4"/>
                <c:pt idx="0">
                  <c:v>1.5469999999999999</c:v>
                </c:pt>
                <c:pt idx="1">
                  <c:v>2.093</c:v>
                </c:pt>
                <c:pt idx="2">
                  <c:v>2.5590000000000002</c:v>
                </c:pt>
                <c:pt idx="3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3-4667-882D-C671B373E5FB}"/>
            </c:ext>
          </c:extLst>
        </c:ser>
        <c:ser>
          <c:idx val="3"/>
          <c:order val="3"/>
          <c:tx>
            <c:strRef>
              <c:f>'Geração 300'!$I$1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300'!$E$2:$E$14</c15:sqref>
                  </c15:fullRef>
                </c:ext>
              </c:extLst>
              <c:f>'Geração 300'!$E$3:$E$6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300'!$I$2:$I$14</c15:sqref>
                  </c15:fullRef>
                </c:ext>
              </c:extLst>
              <c:f>'Geração 300'!$I$3:$I$6</c:f>
              <c:numCache>
                <c:formatCode>General</c:formatCode>
                <c:ptCount val="4"/>
                <c:pt idx="0">
                  <c:v>1.9850000000000001</c:v>
                </c:pt>
                <c:pt idx="1">
                  <c:v>3.9790000000000001</c:v>
                </c:pt>
                <c:pt idx="2">
                  <c:v>7.84</c:v>
                </c:pt>
                <c:pt idx="3">
                  <c:v>11.442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3-4667-882D-C671B373E5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8855695"/>
        <c:axId val="848856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300'!$F$2:$F$14</c15:sqref>
                        </c15:fullRef>
                        <c15:formulaRef>
                          <c15:sqref>'Geração 300'!$F$3:$F$6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573398</c:v>
                      </c:pt>
                      <c:pt idx="1">
                        <c:v>423732</c:v>
                      </c:pt>
                      <c:pt idx="2">
                        <c:v>346607</c:v>
                      </c:pt>
                      <c:pt idx="3">
                        <c:v>339852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43-4667-882D-C671B373E5F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300'!$H$2:$H$14</c15:sqref>
                        </c15:fullRef>
                        <c15:formulaRef>
                          <c15:sqref>'Geração 300'!$H$3:$H$6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1002.54515050167</c:v>
                      </c:pt>
                      <c:pt idx="1">
                        <c:v>500.17970049916801</c:v>
                      </c:pt>
                      <c:pt idx="2">
                        <c:v>253.83132028321501</c:v>
                      </c:pt>
                      <c:pt idx="3">
                        <c:v>173.93105602999299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43-4667-882D-C671B373E5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300'!$J$2:$J$14</c15:sqref>
                        </c15:fullRef>
                        <c15:formulaRef>
                          <c15:sqref>'Geração 300'!$J$3:$J$6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902.113333333333</c:v>
                      </c:pt>
                      <c:pt idx="1">
                        <c:v>906.356666666666</c:v>
                      </c:pt>
                      <c:pt idx="2">
                        <c:v>893.81333333333305</c:v>
                      </c:pt>
                      <c:pt idx="3">
                        <c:v>949.03666666666595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43-4667-882D-C671B373E5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300'!$K$1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300'!$K$2:$K$14</c15:sqref>
                        </c15:fullRef>
                        <c15:formulaRef>
                          <c15:sqref>'Geração 300'!$K$3:$K$6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1.0609999999999999</c:v>
                      </c:pt>
                      <c:pt idx="1">
                        <c:v>1.056</c:v>
                      </c:pt>
                      <c:pt idx="2">
                        <c:v>1.071</c:v>
                      </c:pt>
                      <c:pt idx="3">
                        <c:v>1.0089999999999999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43-4667-882D-C671B373E5FB}"/>
                  </c:ext>
                </c:extLst>
              </c15:ser>
            </c15:filteredLineSeries>
          </c:ext>
        </c:extLst>
      </c:lineChart>
      <c:catAx>
        <c:axId val="8488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56111"/>
        <c:crosses val="autoZero"/>
        <c:auto val="1"/>
        <c:lblAlgn val="ctr"/>
        <c:lblOffset val="100"/>
        <c:noMultiLvlLbl val="0"/>
      </c:catAx>
      <c:valAx>
        <c:axId val="848856111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300'!$E$2:$E$14</c15:sqref>
                  </c15:fullRef>
                </c:ext>
              </c:extLst>
              <c:f>'Geração 300'!$E$7:$E$10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300'!$G$2:$G$14</c15:sqref>
                  </c15:fullRef>
                </c:ext>
              </c:extLst>
              <c:f>'Geração 300'!$G$7:$G$10</c:f>
              <c:numCache>
                <c:formatCode>General</c:formatCode>
                <c:ptCount val="4"/>
                <c:pt idx="0">
                  <c:v>1.1759999999999999</c:v>
                </c:pt>
                <c:pt idx="1">
                  <c:v>1.3049999999999999</c:v>
                </c:pt>
                <c:pt idx="2">
                  <c:v>1.3560000000000001</c:v>
                </c:pt>
                <c:pt idx="3">
                  <c:v>1.3740000000000001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E-4357-8F3A-106643334789}"/>
            </c:ext>
          </c:extLst>
        </c:ser>
        <c:ser>
          <c:idx val="5"/>
          <c:order val="5"/>
          <c:tx>
            <c:strRef>
              <c:f>'Geração 300'!$K$1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300'!$E$2:$E$14</c15:sqref>
                  </c15:fullRef>
                </c:ext>
              </c:extLst>
              <c:f>'Geração 300'!$E$7:$E$10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300'!$K$2:$K$14</c15:sqref>
                  </c15:fullRef>
                </c:ext>
              </c:extLst>
              <c:f>'Geração 300'!$K$7:$K$10</c:f>
              <c:numCache>
                <c:formatCode>General</c:formatCode>
                <c:ptCount val="4"/>
                <c:pt idx="0">
                  <c:v>2.0110000000000001</c:v>
                </c:pt>
                <c:pt idx="1">
                  <c:v>3.645</c:v>
                </c:pt>
                <c:pt idx="2">
                  <c:v>5.944</c:v>
                </c:pt>
                <c:pt idx="3">
                  <c:v>7.1150000000000002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E-4357-8F3A-1066433347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8855695"/>
        <c:axId val="848856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300'!$F$2:$F$14</c15:sqref>
                        </c15:fullRef>
                        <c15:formulaRef>
                          <c15:sqref>'Geração 300'!$F$7:$F$10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753854</c:v>
                      </c:pt>
                      <c:pt idx="1">
                        <c:v>679799</c:v>
                      </c:pt>
                      <c:pt idx="2">
                        <c:v>653808</c:v>
                      </c:pt>
                      <c:pt idx="3">
                        <c:v>645379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4E-4357-8F3A-1066433347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300'!$H$2:$H$14</c15:sqref>
                        </c15:fullRef>
                        <c15:formulaRef>
                          <c15:sqref>'Geração 300'!$H$7:$H$10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2026.7142857142801</c:v>
                      </c:pt>
                      <c:pt idx="1">
                        <c:v>1987.7342192691001</c:v>
                      </c:pt>
                      <c:pt idx="2">
                        <c:v>1986.8073089700899</c:v>
                      </c:pt>
                      <c:pt idx="3">
                        <c:v>1987.38205980066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4E-4357-8F3A-1066433347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300'!$I$1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300'!$I$2:$I$14</c15:sqref>
                        </c15:fullRef>
                        <c15:formulaRef>
                          <c15:sqref>'Geração 300'!$I$7:$I$10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0.98199999999999998</c:v>
                      </c:pt>
                      <c:pt idx="1">
                        <c:v>1.0009999999999999</c:v>
                      </c:pt>
                      <c:pt idx="2">
                        <c:v>1.0009999999999999</c:v>
                      </c:pt>
                      <c:pt idx="3">
                        <c:v>1.0009999999999999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4E-4357-8F3A-1066433347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300'!$J$2:$J$14</c15:sqref>
                        </c15:fullRef>
                        <c15:formulaRef>
                          <c15:sqref>'Geração 300'!$J$7:$J$10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476.1</c:v>
                      </c:pt>
                      <c:pt idx="1">
                        <c:v>262.69499999999999</c:v>
                      </c:pt>
                      <c:pt idx="2">
                        <c:v>161.104166666666</c:v>
                      </c:pt>
                      <c:pt idx="3">
                        <c:v>134.5925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4E-4357-8F3A-106643334789}"/>
                  </c:ext>
                </c:extLst>
              </c15:ser>
            </c15:filteredLineSeries>
          </c:ext>
        </c:extLst>
      </c:lineChart>
      <c:catAx>
        <c:axId val="8488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56111"/>
        <c:crosses val="autoZero"/>
        <c:auto val="1"/>
        <c:lblAlgn val="ctr"/>
        <c:lblOffset val="100"/>
        <c:noMultiLvlLbl val="0"/>
      </c:catAx>
      <c:valAx>
        <c:axId val="848856111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300'!$E$2:$E$14</c15:sqref>
                  </c15:fullRef>
                </c:ext>
              </c:extLst>
              <c:f>'Geração 300'!$E$11:$E$14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300'!$G$2:$G$14</c15:sqref>
                  </c15:fullRef>
                </c:ext>
              </c:extLst>
              <c:f>'Geração 300'!$G$11:$G$14</c:f>
              <c:numCache>
                <c:formatCode>General</c:formatCode>
                <c:ptCount val="4"/>
                <c:pt idx="0">
                  <c:v>1.9930000000000001</c:v>
                </c:pt>
                <c:pt idx="1">
                  <c:v>3.8109999999999999</c:v>
                </c:pt>
                <c:pt idx="2">
                  <c:v>6.6479999999999997</c:v>
                </c:pt>
                <c:pt idx="3">
                  <c:v>8.9760000000000009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E-4530-B8A3-7E8DEFA949E9}"/>
            </c:ext>
          </c:extLst>
        </c:ser>
        <c:ser>
          <c:idx val="3"/>
          <c:order val="3"/>
          <c:tx>
            <c:strRef>
              <c:f>'Geração 300'!$I$1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300'!$E$2:$E$14</c15:sqref>
                  </c15:fullRef>
                </c:ext>
              </c:extLst>
              <c:f>'Geração 300'!$E$11:$E$14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300'!$I$2:$I$14</c15:sqref>
                  </c15:fullRef>
                </c:ext>
              </c:extLst>
              <c:f>'Geração 300'!$I$11:$I$14</c:f>
              <c:numCache>
                <c:formatCode>General</c:formatCode>
                <c:ptCount val="4"/>
                <c:pt idx="0">
                  <c:v>1.976</c:v>
                </c:pt>
                <c:pt idx="1">
                  <c:v>3.9079999999999999</c:v>
                </c:pt>
                <c:pt idx="2">
                  <c:v>7.8609999999999998</c:v>
                </c:pt>
                <c:pt idx="3">
                  <c:v>11.471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E-4530-B8A3-7E8DEFA949E9}"/>
            </c:ext>
          </c:extLst>
        </c:ser>
        <c:ser>
          <c:idx val="5"/>
          <c:order val="5"/>
          <c:tx>
            <c:strRef>
              <c:f>'Geração 300'!$K$1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300'!$E$2:$E$14</c15:sqref>
                  </c15:fullRef>
                </c:ext>
              </c:extLst>
              <c:f>'Geração 300'!$E$11:$E$14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300'!$K$2:$K$14</c15:sqref>
                  </c15:fullRef>
                </c:ext>
              </c:extLst>
              <c:f>'Geração 300'!$K$11:$K$14</c:f>
              <c:numCache>
                <c:formatCode>General</c:formatCode>
                <c:ptCount val="4"/>
                <c:pt idx="0">
                  <c:v>2.0430000000000001</c:v>
                </c:pt>
                <c:pt idx="1">
                  <c:v>3.774</c:v>
                </c:pt>
                <c:pt idx="2">
                  <c:v>5.9390000000000001</c:v>
                </c:pt>
                <c:pt idx="3">
                  <c:v>7.6269999999999998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E-4530-B8A3-7E8DEFA949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8855695"/>
        <c:axId val="848856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300'!$F$2:$F$14</c15:sqref>
                        </c15:fullRef>
                        <c15:formulaRef>
                          <c15:sqref>'Geração 300'!$F$11:$F$14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445053</c:v>
                      </c:pt>
                      <c:pt idx="1">
                        <c:v>232777</c:v>
                      </c:pt>
                      <c:pt idx="2">
                        <c:v>133428</c:v>
                      </c:pt>
                      <c:pt idx="3">
                        <c:v>98833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7E-4530-B8A3-7E8DEFA949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300'!$H$2:$H$14</c15:sqref>
                        </c15:fullRef>
                        <c15:formulaRef>
                          <c15:sqref>'Geração 300'!$H$11:$H$14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1007.17696160267</c:v>
                      </c:pt>
                      <c:pt idx="1">
                        <c:v>509.22240802675498</c:v>
                      </c:pt>
                      <c:pt idx="2">
                        <c:v>253.17082294264301</c:v>
                      </c:pt>
                      <c:pt idx="3">
                        <c:v>173.49989585502999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7E-4530-B8A3-7E8DEFA949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300'!$E$2:$E$14</c15:sqref>
                        </c15:fullRef>
                        <c15:formulaRef>
                          <c15:sqref>'Geração 300'!$E$11:$E$14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300'!$J$2:$J$14</c15:sqref>
                        </c15:fullRef>
                        <c15:formulaRef>
                          <c15:sqref>'Geração 300'!$J$11:$J$14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468.75</c:v>
                      </c:pt>
                      <c:pt idx="1">
                        <c:v>253.73583333333301</c:v>
                      </c:pt>
                      <c:pt idx="2">
                        <c:v>161.24125000000001</c:v>
                      </c:pt>
                      <c:pt idx="3">
                        <c:v>125.55354166666601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7E-4530-B8A3-7E8DEFA949E9}"/>
                  </c:ext>
                </c:extLst>
              </c15:ser>
            </c15:filteredLineSeries>
          </c:ext>
        </c:extLst>
      </c:lineChart>
      <c:catAx>
        <c:axId val="8488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56111"/>
        <c:crosses val="autoZero"/>
        <c:auto val="1"/>
        <c:lblAlgn val="ctr"/>
        <c:lblOffset val="100"/>
        <c:noMultiLvlLbl val="0"/>
      </c:catAx>
      <c:valAx>
        <c:axId val="848856111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300'!$E$16:$E$28</c15:sqref>
                  </c15:fullRef>
                </c:ext>
              </c:extLst>
              <c:f>'Geração 300'!$E$17:$E$20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300'!$G$16:$G$28</c15:sqref>
                  </c15:fullRef>
                </c:ext>
              </c:extLst>
              <c:f>'Geração 300'!$G$17:$G$20</c:f>
              <c:numCache>
                <c:formatCode>General</c:formatCode>
                <c:ptCount val="4"/>
                <c:pt idx="0">
                  <c:v>1.552</c:v>
                </c:pt>
                <c:pt idx="1">
                  <c:v>2.2170000000000001</c:v>
                </c:pt>
                <c:pt idx="2">
                  <c:v>2.3690000000000002</c:v>
                </c:pt>
                <c:pt idx="3">
                  <c:v>2.698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6-4297-91A9-C5CDCC951DB3}"/>
            </c:ext>
          </c:extLst>
        </c:ser>
        <c:ser>
          <c:idx val="3"/>
          <c:order val="3"/>
          <c:tx>
            <c:strRef>
              <c:f>'Geração 300'!$I$15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300'!$E$16:$E$28</c15:sqref>
                  </c15:fullRef>
                </c:ext>
              </c:extLst>
              <c:f>'Geração 300'!$E$17:$E$20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300'!$I$16:$I$28</c15:sqref>
                  </c15:fullRef>
                </c:ext>
              </c:extLst>
              <c:f>'Geração 300'!$I$17:$I$20</c:f>
              <c:numCache>
                <c:formatCode>General</c:formatCode>
                <c:ptCount val="4"/>
                <c:pt idx="0">
                  <c:v>1.968</c:v>
                </c:pt>
                <c:pt idx="1">
                  <c:v>3.9430000000000001</c:v>
                </c:pt>
                <c:pt idx="2">
                  <c:v>7.62</c:v>
                </c:pt>
                <c:pt idx="3">
                  <c:v>11.191000000000001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6-4297-91A9-C5CDCC951D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102271"/>
        <c:axId val="724107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300'!$F$16:$F$28</c15:sqref>
                        </c15:fullRef>
                        <c15:formulaRef>
                          <c15:sqref>'Geração 300'!$F$17:$F$20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1458071</c:v>
                      </c:pt>
                      <c:pt idx="1">
                        <c:v>1021068</c:v>
                      </c:pt>
                      <c:pt idx="2">
                        <c:v>955526</c:v>
                      </c:pt>
                      <c:pt idx="3">
                        <c:v>838987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86-4297-91A9-C5CDCC951D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300'!$H$16:$H$28</c15:sqref>
                        </c15:fullRef>
                        <c15:formulaRef>
                          <c15:sqref>'Geração 300'!$H$17:$H$20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2528.1140939597299</c:v>
                      </c:pt>
                      <c:pt idx="1">
                        <c:v>1261.91909924937</c:v>
                      </c:pt>
                      <c:pt idx="2">
                        <c:v>653</c:v>
                      </c:pt>
                      <c:pt idx="3">
                        <c:v>444.63209311993302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6-4297-91A9-C5CDCC951D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300'!$J$16:$J$28</c15:sqref>
                        </c15:fullRef>
                        <c15:formulaRef>
                          <c15:sqref>'Geração 300'!$J$17:$J$20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2317.9966666666601</c:v>
                      </c:pt>
                      <c:pt idx="1">
                        <c:v>2128.9966666666601</c:v>
                      </c:pt>
                      <c:pt idx="2">
                        <c:v>2518.7199999999998</c:v>
                      </c:pt>
                      <c:pt idx="3">
                        <c:v>2328.13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86-4297-91A9-C5CDCC951D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300'!$K$15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300'!$K$16:$K$28</c15:sqref>
                        </c15:fullRef>
                        <c15:formulaRef>
                          <c15:sqref>'Geração 300'!$K$17:$K$20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1.099</c:v>
                      </c:pt>
                      <c:pt idx="1">
                        <c:v>1.1970000000000001</c:v>
                      </c:pt>
                      <c:pt idx="2">
                        <c:v>1.0109999999999999</c:v>
                      </c:pt>
                      <c:pt idx="3">
                        <c:v>1.0940000000000001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86-4297-91A9-C5CDCC951DB3}"/>
                  </c:ext>
                </c:extLst>
              </c15:ser>
            </c15:filteredLineSeries>
          </c:ext>
        </c:extLst>
      </c:lineChart>
      <c:catAx>
        <c:axId val="7241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07679"/>
        <c:crosses val="autoZero"/>
        <c:auto val="1"/>
        <c:lblAlgn val="ctr"/>
        <c:lblOffset val="100"/>
        <c:noMultiLvlLbl val="0"/>
      </c:catAx>
      <c:valAx>
        <c:axId val="724107679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300'!$E$16:$E$28</c15:sqref>
                  </c15:fullRef>
                </c:ext>
              </c:extLst>
              <c:f>'Geração 300'!$E$21:$E$24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300'!$G$16:$G$28</c15:sqref>
                  </c15:fullRef>
                </c:ext>
              </c:extLst>
              <c:f>'Geração 300'!$G$21:$G$24</c:f>
              <c:numCache>
                <c:formatCode>General</c:formatCode>
                <c:ptCount val="4"/>
                <c:pt idx="0">
                  <c:v>1.1659999999999999</c:v>
                </c:pt>
                <c:pt idx="1">
                  <c:v>1.3220000000000001</c:v>
                </c:pt>
                <c:pt idx="2">
                  <c:v>1.3879999999999999</c:v>
                </c:pt>
                <c:pt idx="3">
                  <c:v>1.3879999999999999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4F9C-8AB0-0AE7735B5F87}"/>
            </c:ext>
          </c:extLst>
        </c:ser>
        <c:ser>
          <c:idx val="5"/>
          <c:order val="5"/>
          <c:tx>
            <c:strRef>
              <c:f>'Geração 300'!$K$15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300'!$E$16:$E$28</c15:sqref>
                  </c15:fullRef>
                </c:ext>
              </c:extLst>
              <c:f>'Geração 300'!$E$21:$E$24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300'!$K$16:$K$28</c15:sqref>
                  </c15:fullRef>
                </c:ext>
              </c:extLst>
              <c:f>'Geração 300'!$K$21:$K$24</c:f>
              <c:numCache>
                <c:formatCode>General</c:formatCode>
                <c:ptCount val="4"/>
                <c:pt idx="0">
                  <c:v>1.863</c:v>
                </c:pt>
                <c:pt idx="1">
                  <c:v>3.6389999999999998</c:v>
                </c:pt>
                <c:pt idx="2">
                  <c:v>6.3120000000000003</c:v>
                </c:pt>
                <c:pt idx="3">
                  <c:v>8.3309999999999995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E-4F9C-8AB0-0AE7735B5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102271"/>
        <c:axId val="724107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300'!$F$16:$F$28</c15:sqref>
                        </c15:fullRef>
                        <c15:formulaRef>
                          <c15:sqref>'Geração 300'!$F$21:$F$24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1941184</c:v>
                      </c:pt>
                      <c:pt idx="1">
                        <c:v>1711515</c:v>
                      </c:pt>
                      <c:pt idx="2">
                        <c:v>1630539</c:v>
                      </c:pt>
                      <c:pt idx="3">
                        <c:v>1630021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5E-4F9C-8AB0-0AE7735B5F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300'!$H$16:$H$28</c15:sqref>
                        </c15:fullRef>
                        <c15:formulaRef>
                          <c15:sqref>'Geração 300'!$H$21:$H$24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5079.9501661129498</c:v>
                      </c:pt>
                      <c:pt idx="1">
                        <c:v>4976.9833887043096</c:v>
                      </c:pt>
                      <c:pt idx="2">
                        <c:v>4979.0598006644504</c:v>
                      </c:pt>
                      <c:pt idx="3">
                        <c:v>5080.5149501661099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5E-4F9C-8AB0-0AE7735B5F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300'!$I$15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300'!$I$16:$I$28</c15:sqref>
                        </c15:fullRef>
                        <c15:formulaRef>
                          <c15:sqref>'Geração 300'!$I$21:$I$24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0.97899999999999998</c:v>
                      </c:pt>
                      <c:pt idx="1">
                        <c:v>0.999</c:v>
                      </c:pt>
                      <c:pt idx="2">
                        <c:v>0.999</c:v>
                      </c:pt>
                      <c:pt idx="3">
                        <c:v>0.97899999999999998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5E-4F9C-8AB0-0AE7735B5F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300'!$J$16:$J$28</c15:sqref>
                        </c15:fullRef>
                        <c15:formulaRef>
                          <c15:sqref>'Geração 300'!$J$21:$J$24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1367.72</c:v>
                      </c:pt>
                      <c:pt idx="1">
                        <c:v>700.32249999999999</c:v>
                      </c:pt>
                      <c:pt idx="2">
                        <c:v>403.76166666666597</c:v>
                      </c:pt>
                      <c:pt idx="3">
                        <c:v>305.90083333333303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E-4F9C-8AB0-0AE7735B5F87}"/>
                  </c:ext>
                </c:extLst>
              </c15:ser>
            </c15:filteredLineSeries>
          </c:ext>
        </c:extLst>
      </c:lineChart>
      <c:catAx>
        <c:axId val="7241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07679"/>
        <c:crosses val="autoZero"/>
        <c:auto val="1"/>
        <c:lblAlgn val="ctr"/>
        <c:lblOffset val="100"/>
        <c:noMultiLvlLbl val="0"/>
      </c:catAx>
      <c:valAx>
        <c:axId val="724107679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300'!$E$16:$E$28</c15:sqref>
                  </c15:fullRef>
                </c:ext>
              </c:extLst>
              <c:f>'Geração 300'!$E$25:$E$28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300'!$G$16:$G$28</c15:sqref>
                  </c15:fullRef>
                </c:ext>
              </c:extLst>
              <c:f>'Geração 300'!$G$25:$G$28</c:f>
              <c:numCache>
                <c:formatCode>General</c:formatCode>
                <c:ptCount val="4"/>
                <c:pt idx="0">
                  <c:v>1.964</c:v>
                </c:pt>
                <c:pt idx="1">
                  <c:v>3.7879999999999998</c:v>
                </c:pt>
                <c:pt idx="2">
                  <c:v>7.1440000000000001</c:v>
                </c:pt>
                <c:pt idx="3">
                  <c:v>9.5370000000000008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183-A427-C19B863078B6}"/>
            </c:ext>
          </c:extLst>
        </c:ser>
        <c:ser>
          <c:idx val="3"/>
          <c:order val="3"/>
          <c:tx>
            <c:strRef>
              <c:f>'Geração 300'!$I$15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300'!$E$16:$E$28</c15:sqref>
                  </c15:fullRef>
                </c:ext>
              </c:extLst>
              <c:f>'Geração 300'!$E$25:$E$28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300'!$I$16:$I$28</c15:sqref>
                  </c15:fullRef>
                </c:ext>
              </c:extLst>
              <c:f>'Geração 300'!$I$25:$I$28</c:f>
              <c:numCache>
                <c:formatCode>General</c:formatCode>
                <c:ptCount val="4"/>
                <c:pt idx="0">
                  <c:v>1.94</c:v>
                </c:pt>
                <c:pt idx="1">
                  <c:v>3.8839999999999999</c:v>
                </c:pt>
                <c:pt idx="2">
                  <c:v>7.8620000000000001</c:v>
                </c:pt>
                <c:pt idx="3">
                  <c:v>11.481999999999999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183-A427-C19B863078B6}"/>
            </c:ext>
          </c:extLst>
        </c:ser>
        <c:ser>
          <c:idx val="5"/>
          <c:order val="5"/>
          <c:tx>
            <c:strRef>
              <c:f>'Geração 300'!$K$15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300'!$E$16:$E$28</c15:sqref>
                  </c15:fullRef>
                </c:ext>
              </c:extLst>
              <c:f>'Geração 300'!$E$25:$E$28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300'!$K$16:$K$28</c15:sqref>
                  </c15:fullRef>
                </c:ext>
              </c:extLst>
              <c:f>'Geração 300'!$K$25:$K$28</c:f>
              <c:numCache>
                <c:formatCode>General</c:formatCode>
                <c:ptCount val="4"/>
                <c:pt idx="0">
                  <c:v>2.0230000000000001</c:v>
                </c:pt>
                <c:pt idx="1">
                  <c:v>3.6850000000000001</c:v>
                </c:pt>
                <c:pt idx="2">
                  <c:v>6.6950000000000003</c:v>
                </c:pt>
                <c:pt idx="3">
                  <c:v>8.0869999999999997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D-4183-A427-C19B863078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102271"/>
        <c:axId val="724107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300'!$F$16:$F$28</c15:sqref>
                        </c15:fullRef>
                        <c15:formulaRef>
                          <c15:sqref>'Geração 300'!$F$25:$F$28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1152098</c:v>
                      </c:pt>
                      <c:pt idx="1">
                        <c:v>597513</c:v>
                      </c:pt>
                      <c:pt idx="2">
                        <c:v>316865</c:v>
                      </c:pt>
                      <c:pt idx="3">
                        <c:v>237347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CD-4183-A427-C19B863078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300'!$H$16:$H$28</c15:sqref>
                        </c15:fullRef>
                        <c15:formulaRef>
                          <c15:sqref>'Geração 300'!$H$25:$H$28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2564.7199999999998</c:v>
                      </c:pt>
                      <c:pt idx="1">
                        <c:v>1280.9026622296101</c:v>
                      </c:pt>
                      <c:pt idx="2">
                        <c:v>632.89031990029002</c:v>
                      </c:pt>
                      <c:pt idx="3">
                        <c:v>433.35573122529598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CD-4183-A427-C19B863078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300'!$E$16:$E$28</c15:sqref>
                        </c15:fullRef>
                        <c15:formulaRef>
                          <c15:sqref>'Geração 300'!$E$25:$E$28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300'!$J$16:$J$28</c15:sqref>
                        </c15:fullRef>
                        <c15:formulaRef>
                          <c15:sqref>'Geração 300'!$J$25:$J$28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1259.7233333333299</c:v>
                      </c:pt>
                      <c:pt idx="1">
                        <c:v>691.46833333333302</c:v>
                      </c:pt>
                      <c:pt idx="2">
                        <c:v>380.640416666666</c:v>
                      </c:pt>
                      <c:pt idx="3">
                        <c:v>315.14979166666598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CD-4183-A427-C19B863078B6}"/>
                  </c:ext>
                </c:extLst>
              </c15:ser>
            </c15:filteredLineSeries>
          </c:ext>
        </c:extLst>
      </c:lineChart>
      <c:catAx>
        <c:axId val="7241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07679"/>
        <c:crosses val="autoZero"/>
        <c:auto val="1"/>
        <c:lblAlgn val="ctr"/>
        <c:lblOffset val="100"/>
        <c:noMultiLvlLbl val="0"/>
      </c:catAx>
      <c:valAx>
        <c:axId val="724107679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300'!$E$30:$E$42</c15:sqref>
                  </c15:fullRef>
                </c:ext>
              </c:extLst>
              <c:f>'Geração 300'!$E$31:$E$34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300'!$G$30:$G$42</c15:sqref>
                  </c15:fullRef>
                </c:ext>
              </c:extLst>
              <c:f>'Geração 300'!$G$31:$G$34</c:f>
              <c:numCache>
                <c:formatCode>General</c:formatCode>
                <c:ptCount val="4"/>
                <c:pt idx="0">
                  <c:v>1.4850000000000001</c:v>
                </c:pt>
                <c:pt idx="1">
                  <c:v>1.901</c:v>
                </c:pt>
                <c:pt idx="2">
                  <c:v>2.4039999999999999</c:v>
                </c:pt>
                <c:pt idx="3">
                  <c:v>2.4540000000000002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8-4C4F-A897-3C3CF8C335F7}"/>
            </c:ext>
          </c:extLst>
        </c:ser>
        <c:ser>
          <c:idx val="3"/>
          <c:order val="3"/>
          <c:tx>
            <c:strRef>
              <c:f>'Geração 300'!$I$29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300'!$E$30:$E$42</c15:sqref>
                  </c15:fullRef>
                </c:ext>
              </c:extLst>
              <c:f>'Geração 300'!$E$31:$E$34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300'!$I$30:$I$42</c15:sqref>
                  </c15:fullRef>
                </c:ext>
              </c:extLst>
              <c:f>'Geração 300'!$I$31:$I$34</c:f>
              <c:numCache>
                <c:formatCode>General</c:formatCode>
                <c:ptCount val="4"/>
                <c:pt idx="0">
                  <c:v>1.986</c:v>
                </c:pt>
                <c:pt idx="1">
                  <c:v>3.9630000000000001</c:v>
                </c:pt>
                <c:pt idx="2">
                  <c:v>7.8010000000000002</c:v>
                </c:pt>
                <c:pt idx="3">
                  <c:v>11.287000000000001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8-4C4F-A897-3C3CF8C335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7402384"/>
        <c:axId val="737397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300'!$F$30:$F$42</c15:sqref>
                        </c15:fullRef>
                        <c15:formulaRef>
                          <c15:sqref>'Geração 300'!$F$31:$F$34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2895552</c:v>
                      </c:pt>
                      <c:pt idx="1">
                        <c:v>2262314</c:v>
                      </c:pt>
                      <c:pt idx="2">
                        <c:v>1788488</c:v>
                      </c:pt>
                      <c:pt idx="3">
                        <c:v>1752461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58-4C4F-A897-3C3CF8C335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300'!$H$29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300'!$H$30:$H$42</c15:sqref>
                        </c15:fullRef>
                        <c15:formulaRef>
                          <c15:sqref>'Geração 300'!$H$31:$H$34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5001.4975041597299</c:v>
                      </c:pt>
                      <c:pt idx="1">
                        <c:v>2507.0632805995001</c:v>
                      </c:pt>
                      <c:pt idx="2">
                        <c:v>1273.78188616535</c:v>
                      </c:pt>
                      <c:pt idx="3">
                        <c:v>880.36996260905596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58-4C4F-A897-3C3CF8C335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300'!$J$29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300'!$J$30:$J$42</c15:sqref>
                        </c15:fullRef>
                        <c15:formulaRef>
                          <c15:sqref>'Geração 300'!$J$31:$J$34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4624.0033333333304</c:v>
                      </c:pt>
                      <c:pt idx="1">
                        <c:v>5012.21</c:v>
                      </c:pt>
                      <c:pt idx="2">
                        <c:v>4661.3533333333298</c:v>
                      </c:pt>
                      <c:pt idx="3">
                        <c:v>4923.7566666666598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58-4C4F-A897-3C3CF8C335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300'!$K$29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300'!$K$30:$K$42</c15:sqref>
                        </c15:fullRef>
                        <c15:formulaRef>
                          <c15:sqref>'Geração 300'!$K$31:$K$34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0.94199999999999995</c:v>
                      </c:pt>
                      <c:pt idx="1">
                        <c:v>0.86899999999999999</c:v>
                      </c:pt>
                      <c:pt idx="2">
                        <c:v>0.93500000000000005</c:v>
                      </c:pt>
                      <c:pt idx="3">
                        <c:v>0.88500000000000001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658-4C4F-A897-3C3CF8C335F7}"/>
                  </c:ext>
                </c:extLst>
              </c15:ser>
            </c15:filteredLineSeries>
          </c:ext>
        </c:extLst>
      </c:lineChart>
      <c:catAx>
        <c:axId val="7374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97392"/>
        <c:crosses val="autoZero"/>
        <c:auto val="1"/>
        <c:lblAlgn val="ctr"/>
        <c:lblOffset val="100"/>
        <c:noMultiLvlLbl val="0"/>
      </c:catAx>
      <c:valAx>
        <c:axId val="7373973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4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300'!$E$30:$E$42</c15:sqref>
                  </c15:fullRef>
                </c:ext>
              </c:extLst>
              <c:f>'Geração 300'!$E$35:$E$38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300'!$G$30:$G$42</c15:sqref>
                  </c15:fullRef>
                </c:ext>
              </c:extLst>
              <c:f>'Geração 300'!$G$35:$G$38</c:f>
              <c:numCache>
                <c:formatCode>General</c:formatCode>
                <c:ptCount val="4"/>
                <c:pt idx="0">
                  <c:v>1.163</c:v>
                </c:pt>
                <c:pt idx="1">
                  <c:v>1.2569999999999999</c:v>
                </c:pt>
                <c:pt idx="2">
                  <c:v>1.3640000000000001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4E1-AA70-2DBCF8A17622}"/>
            </c:ext>
          </c:extLst>
        </c:ser>
        <c:ser>
          <c:idx val="5"/>
          <c:order val="5"/>
          <c:tx>
            <c:strRef>
              <c:f>'Geração 300'!$K$29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300'!$E$30:$E$42</c15:sqref>
                  </c15:fullRef>
                </c:ext>
              </c:extLst>
              <c:f>'Geração 300'!$E$35:$E$38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300'!$K$30:$K$42</c15:sqref>
                  </c15:fullRef>
                </c:ext>
              </c:extLst>
              <c:f>'Geração 300'!$K$35:$K$38</c:f>
              <c:numCache>
                <c:formatCode>General</c:formatCode>
                <c:ptCount val="4"/>
                <c:pt idx="0">
                  <c:v>1.853</c:v>
                </c:pt>
                <c:pt idx="1">
                  <c:v>3.0590000000000002</c:v>
                </c:pt>
                <c:pt idx="2">
                  <c:v>4.8929999999999998</c:v>
                </c:pt>
                <c:pt idx="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D3-44E1-AA70-2DBCF8A176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7402384"/>
        <c:axId val="737397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300'!$F$30:$F$42</c15:sqref>
                        </c15:fullRef>
                        <c15:formulaRef>
                          <c15:sqref>'Geração 300'!$F$35:$F$38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3698156</c:v>
                      </c:pt>
                      <c:pt idx="1">
                        <c:v>3421198</c:v>
                      </c:pt>
                      <c:pt idx="2">
                        <c:v>3153337</c:v>
                      </c:pt>
                      <c:pt idx="3">
                        <c:v>3231574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D3-44E1-AA70-2DBCF8A17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300'!$H$30:$H$42</c15:sqref>
                        </c15:fullRef>
                        <c15:formulaRef>
                          <c15:sqref>'Geração 300'!$H$35:$H$38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9931.5481727574697</c:v>
                      </c:pt>
                      <c:pt idx="1">
                        <c:v>9924.7707641195993</c:v>
                      </c:pt>
                      <c:pt idx="2">
                        <c:v>9525.9102990033207</c:v>
                      </c:pt>
                      <c:pt idx="3">
                        <c:v>9934.7873754152806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D3-44E1-AA70-2DBCF8A17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300'!$I$29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300'!$I$30:$I$42</c15:sqref>
                        </c15:fullRef>
                        <c15:formulaRef>
                          <c15:sqref>'Geração 300'!$I$35:$I$38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1.0009999999999999</c:v>
                      </c:pt>
                      <c:pt idx="2">
                        <c:v>1.0429999999999999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D3-44E1-AA70-2DBCF8A17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300'!$J$30:$J$42</c15:sqref>
                        </c15:fullRef>
                        <c15:formulaRef>
                          <c15:sqref>'Geração 300'!$J$35:$J$38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2352.2150000000001</c:v>
                      </c:pt>
                      <c:pt idx="1">
                        <c:v>1425.135</c:v>
                      </c:pt>
                      <c:pt idx="2">
                        <c:v>890.88499999999999</c:v>
                      </c:pt>
                      <c:pt idx="3">
                        <c:v>749.05229166666595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D3-44E1-AA70-2DBCF8A17622}"/>
                  </c:ext>
                </c:extLst>
              </c15:ser>
            </c15:filteredLineSeries>
          </c:ext>
        </c:extLst>
      </c:lineChart>
      <c:catAx>
        <c:axId val="7374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97392"/>
        <c:crosses val="autoZero"/>
        <c:auto val="1"/>
        <c:lblAlgn val="ctr"/>
        <c:lblOffset val="100"/>
        <c:noMultiLvlLbl val="0"/>
      </c:catAx>
      <c:valAx>
        <c:axId val="737397392"/>
        <c:scaling>
          <c:orientation val="minMax"/>
          <c:max val="1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74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300'!$G$29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300'!$E$30:$E$42</c15:sqref>
                  </c15:fullRef>
                </c:ext>
              </c:extLst>
              <c:f>'Geração 300'!$E$39:$E$42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300'!$G$30:$G$42</c15:sqref>
                  </c15:fullRef>
                </c:ext>
              </c:extLst>
              <c:f>'Geração 300'!$G$39:$G$42</c:f>
              <c:numCache>
                <c:formatCode>General</c:formatCode>
                <c:ptCount val="4"/>
                <c:pt idx="0">
                  <c:v>2.0139999999999998</c:v>
                </c:pt>
                <c:pt idx="1">
                  <c:v>3.6070000000000002</c:v>
                </c:pt>
                <c:pt idx="2">
                  <c:v>6.4589999999999996</c:v>
                </c:pt>
                <c:pt idx="3">
                  <c:v>8.6539999999999999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7-49CE-B76F-9119C5276A43}"/>
            </c:ext>
          </c:extLst>
        </c:ser>
        <c:ser>
          <c:idx val="3"/>
          <c:order val="3"/>
          <c:tx>
            <c:strRef>
              <c:f>'Geração 300'!$I$29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300'!$E$30:$E$42</c15:sqref>
                  </c15:fullRef>
                </c:ext>
              </c:extLst>
              <c:f>'Geração 300'!$E$39:$E$42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300'!$I$30:$I$42</c15:sqref>
                  </c15:fullRef>
                </c:ext>
              </c:extLst>
              <c:f>'Geração 300'!$I$39:$I$42</c:f>
              <c:numCache>
                <c:formatCode>General</c:formatCode>
                <c:ptCount val="4"/>
                <c:pt idx="0">
                  <c:v>1.9870000000000001</c:v>
                </c:pt>
                <c:pt idx="1">
                  <c:v>3.9780000000000002</c:v>
                </c:pt>
                <c:pt idx="2">
                  <c:v>7.8780000000000001</c:v>
                </c:pt>
                <c:pt idx="3">
                  <c:v>11.443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7-49CE-B76F-9119C5276A43}"/>
            </c:ext>
          </c:extLst>
        </c:ser>
        <c:ser>
          <c:idx val="5"/>
          <c:order val="5"/>
          <c:tx>
            <c:strRef>
              <c:f>'Geração 300'!$K$29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300'!$E$30:$E$42</c15:sqref>
                  </c15:fullRef>
                </c:ext>
              </c:extLst>
              <c:f>'Geração 300'!$E$39:$E$42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300'!$K$30:$K$42</c15:sqref>
                  </c15:fullRef>
                </c:ext>
              </c:extLst>
              <c:f>'Geração 300'!$K$39:$K$42</c:f>
              <c:numCache>
                <c:formatCode>General</c:formatCode>
                <c:ptCount val="4"/>
                <c:pt idx="0">
                  <c:v>2.085</c:v>
                </c:pt>
                <c:pt idx="1">
                  <c:v>3.0209999999999999</c:v>
                </c:pt>
                <c:pt idx="2">
                  <c:v>4.9009999999999998</c:v>
                </c:pt>
                <c:pt idx="3">
                  <c:v>6.0519999999999996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7-49CE-B76F-9119C5276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7402384"/>
        <c:axId val="737397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300'!$F$29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300'!$F$30:$F$42</c15:sqref>
                        </c15:fullRef>
                        <c15:formulaRef>
                          <c15:sqref>'Geração 300'!$F$39:$F$42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2135578</c:v>
                      </c:pt>
                      <c:pt idx="1">
                        <c:v>1192336</c:v>
                      </c:pt>
                      <c:pt idx="2">
                        <c:v>665922</c:v>
                      </c:pt>
                      <c:pt idx="3">
                        <c:v>496975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47-49CE-B76F-9119C5276A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300'!$H$30:$H$42</c15:sqref>
                        </c15:fullRef>
                        <c15:formulaRef>
                          <c15:sqref>'Geração 300'!$H$39:$H$42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5000.1910299003302</c:v>
                      </c:pt>
                      <c:pt idx="1">
                        <c:v>2497.5075000000002</c:v>
                      </c:pt>
                      <c:pt idx="2">
                        <c:v>1261.2465696465599</c:v>
                      </c:pt>
                      <c:pt idx="3">
                        <c:v>868.36320166320104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47-49CE-B76F-9119C5276A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300'!$J$29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300'!$E$30:$E$42</c15:sqref>
                        </c15:fullRef>
                        <c15:formulaRef>
                          <c15:sqref>'Geração 300'!$E$39:$E$42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300'!$J$30:$J$42</c15:sqref>
                        </c15:fullRef>
                        <c15:formulaRef>
                          <c15:sqref>'Geração 300'!$J$39:$J$42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2090.23</c:v>
                      </c:pt>
                      <c:pt idx="1">
                        <c:v>1443.0358333333299</c:v>
                      </c:pt>
                      <c:pt idx="2">
                        <c:v>889.41583333333301</c:v>
                      </c:pt>
                      <c:pt idx="3">
                        <c:v>720.29104166666605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47-49CE-B76F-9119C5276A43}"/>
                  </c:ext>
                </c:extLst>
              </c15:ser>
            </c15:filteredLineSeries>
          </c:ext>
        </c:extLst>
      </c:lineChart>
      <c:catAx>
        <c:axId val="7374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97392"/>
        <c:crosses val="autoZero"/>
        <c:auto val="1"/>
        <c:lblAlgn val="ctr"/>
        <c:lblOffset val="100"/>
        <c:noMultiLvlLbl val="0"/>
      </c:catAx>
      <c:valAx>
        <c:axId val="737397392"/>
        <c:scaling>
          <c:orientation val="minMax"/>
          <c:max val="1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74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500'!$E$2:$E$14</c15:sqref>
                  </c15:fullRef>
                </c:ext>
              </c:extLst>
              <c:f>'Geração 500'!$E$3:$E$6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500'!$G$2:$G$14</c15:sqref>
                  </c15:fullRef>
                </c:ext>
              </c:extLst>
              <c:f>'Geração 500'!$G$3:$G$6</c:f>
              <c:numCache>
                <c:formatCode>General</c:formatCode>
                <c:ptCount val="4"/>
                <c:pt idx="0">
                  <c:v>1.5449999999999999</c:v>
                </c:pt>
                <c:pt idx="1">
                  <c:v>2.1240000000000001</c:v>
                </c:pt>
                <c:pt idx="2">
                  <c:v>2.41</c:v>
                </c:pt>
                <c:pt idx="3">
                  <c:v>2.581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C-41ED-BD61-922A80CA3E21}"/>
            </c:ext>
          </c:extLst>
        </c:ser>
        <c:ser>
          <c:idx val="3"/>
          <c:order val="3"/>
          <c:tx>
            <c:strRef>
              <c:f>'Geração 500'!$I$1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500'!$E$2:$E$14</c15:sqref>
                  </c15:fullRef>
                </c:ext>
              </c:extLst>
              <c:f>'Geração 500'!$E$3:$E$6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500'!$I$2:$I$14</c15:sqref>
                  </c15:fullRef>
                </c:ext>
              </c:extLst>
              <c:f>'Geração 500'!$I$3:$I$6</c:f>
              <c:numCache>
                <c:formatCode>General</c:formatCode>
                <c:ptCount val="4"/>
                <c:pt idx="0">
                  <c:v>1.972</c:v>
                </c:pt>
                <c:pt idx="1">
                  <c:v>3.9609999999999999</c:v>
                </c:pt>
                <c:pt idx="2">
                  <c:v>7.8730000000000002</c:v>
                </c:pt>
                <c:pt idx="3">
                  <c:v>11.374000000000001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C-41ED-BD61-922A80CA3E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7098751"/>
        <c:axId val="737096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500'!$F$2:$F$14</c15:sqref>
                        </c15:fullRef>
                        <c15:formulaRef>
                          <c15:sqref>'Geração 500'!$F$3:$F$6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951535</c:v>
                      </c:pt>
                      <c:pt idx="1">
                        <c:v>692277</c:v>
                      </c:pt>
                      <c:pt idx="2">
                        <c:v>610208</c:v>
                      </c:pt>
                      <c:pt idx="3">
                        <c:v>569719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8C-41ED-BD61-922A80CA3E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500'!$H$2:$H$14</c15:sqref>
                        </c15:fullRef>
                        <c15:formulaRef>
                          <c15:sqref>'Geração 500'!$H$3:$H$6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1007.49495967741</c:v>
                      </c:pt>
                      <c:pt idx="1">
                        <c:v>501.51078775715001</c:v>
                      </c:pt>
                      <c:pt idx="2">
                        <c:v>252.35333833458299</c:v>
                      </c:pt>
                      <c:pt idx="3">
                        <c:v>174.67922874671299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8C-41ED-BD61-922A80CA3E2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500'!$J$2:$J$14</c15:sqref>
                        </c15:fullRef>
                        <c15:formulaRef>
                          <c15:sqref>'Geração 500'!$J$3:$J$6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891.11400000000003</c:v>
                      </c:pt>
                      <c:pt idx="1">
                        <c:v>878.54399999999998</c:v>
                      </c:pt>
                      <c:pt idx="2">
                        <c:v>962.11400000000003</c:v>
                      </c:pt>
                      <c:pt idx="3">
                        <c:v>955.70799999999997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8C-41ED-BD61-922A80CA3E2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500'!$K$1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500'!$E$3:$E$6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500'!$K$2:$K$14</c15:sqref>
                        </c15:fullRef>
                        <c15:formulaRef>
                          <c15:sqref>'Geração 500'!$K$3:$K$6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1.0640000000000001</c:v>
                      </c:pt>
                      <c:pt idx="1">
                        <c:v>1.08</c:v>
                      </c:pt>
                      <c:pt idx="2">
                        <c:v>0.98599999999999999</c:v>
                      </c:pt>
                      <c:pt idx="3">
                        <c:v>0.99199999999999999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8C-41ED-BD61-922A80CA3E21}"/>
                  </c:ext>
                </c:extLst>
              </c15:ser>
            </c15:filteredLineSeries>
          </c:ext>
        </c:extLst>
      </c:lineChart>
      <c:catAx>
        <c:axId val="7370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096255"/>
        <c:crosses val="autoZero"/>
        <c:auto val="1"/>
        <c:lblAlgn val="ctr"/>
        <c:lblOffset val="100"/>
        <c:noMultiLvlLbl val="0"/>
      </c:catAx>
      <c:valAx>
        <c:axId val="737096255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0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100'!$E$2:$E$14</c15:sqref>
                  </c15:fullRef>
                </c:ext>
              </c:extLst>
              <c:f>'Geração 100'!$E$7:$E$10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100'!$G$2:$G$14</c15:sqref>
                  </c15:fullRef>
                </c:ext>
              </c:extLst>
              <c:f>'Geração 100'!$G$7:$G$10</c:f>
              <c:numCache>
                <c:formatCode>General</c:formatCode>
                <c:ptCount val="4"/>
                <c:pt idx="0">
                  <c:v>1.18</c:v>
                </c:pt>
                <c:pt idx="1">
                  <c:v>1.3440000000000001</c:v>
                </c:pt>
                <c:pt idx="2">
                  <c:v>1.357</c:v>
                </c:pt>
                <c:pt idx="3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0-459F-A872-EDC5309944F6}"/>
            </c:ext>
          </c:extLst>
        </c:ser>
        <c:ser>
          <c:idx val="5"/>
          <c:order val="5"/>
          <c:tx>
            <c:strRef>
              <c:f>'Geração 100'!$K$1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100'!$E$2:$E$14</c15:sqref>
                  </c15:fullRef>
                </c:ext>
              </c:extLst>
              <c:f>'Geração 100'!$E$7:$E$10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100'!$K$2:$K$14</c15:sqref>
                  </c15:fullRef>
                </c:ext>
              </c:extLst>
              <c:f>'Geração 100'!$K$7:$K$10</c:f>
              <c:numCache>
                <c:formatCode>General</c:formatCode>
                <c:ptCount val="4"/>
                <c:pt idx="0">
                  <c:v>1.885</c:v>
                </c:pt>
                <c:pt idx="1">
                  <c:v>3.41</c:v>
                </c:pt>
                <c:pt idx="2">
                  <c:v>5.8159999999999998</c:v>
                </c:pt>
                <c:pt idx="3">
                  <c:v>7.4429999999999996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0-459F-A872-EDC5309944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3924991"/>
        <c:axId val="78392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100'!$F$2:$F$14</c15:sqref>
                        </c15:fullRef>
                        <c15:formulaRef>
                          <c15:sqref>'Geração 100'!$F$7:$F$10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253552</c:v>
                      </c:pt>
                      <c:pt idx="1">
                        <c:v>222614</c:v>
                      </c:pt>
                      <c:pt idx="2">
                        <c:v>220519</c:v>
                      </c:pt>
                      <c:pt idx="3">
                        <c:v>216236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20-459F-A872-EDC5309944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100'!$H$2:$H$14</c15:sqref>
                        </c15:fullRef>
                        <c15:formulaRef>
                          <c15:sqref>'Geração 100'!$H$7:$H$10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1988.4752475247501</c:v>
                      </c:pt>
                      <c:pt idx="1">
                        <c:v>1907.36633663366</c:v>
                      </c:pt>
                      <c:pt idx="2">
                        <c:v>1986.7425742574201</c:v>
                      </c:pt>
                      <c:pt idx="3">
                        <c:v>1985.58415841584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20-459F-A872-EDC5309944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100'!$I$1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100'!$I$2:$I$14</c15:sqref>
                        </c15:fullRef>
                        <c15:formulaRef>
                          <c15:sqref>'Geração 100'!$I$7:$I$10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0.999</c:v>
                      </c:pt>
                      <c:pt idx="1">
                        <c:v>1.042</c:v>
                      </c:pt>
                      <c:pt idx="2">
                        <c:v>1</c:v>
                      </c:pt>
                      <c:pt idx="3">
                        <c:v>1.0009999999999999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20-459F-A872-EDC5309944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100'!$J$2:$J$14</c15:sqref>
                        </c15:fullRef>
                        <c15:formulaRef>
                          <c15:sqref>'Geração 100'!$J$7:$J$10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519.32500000000005</c:v>
                      </c:pt>
                      <c:pt idx="1">
                        <c:v>287.08749999999998</c:v>
                      </c:pt>
                      <c:pt idx="2">
                        <c:v>168.32624999999999</c:v>
                      </c:pt>
                      <c:pt idx="3">
                        <c:v>131.53312500000001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20-459F-A872-EDC5309944F6}"/>
                  </c:ext>
                </c:extLst>
              </c15:ser>
            </c15:filteredLineSeries>
          </c:ext>
        </c:extLst>
      </c:lineChart>
      <c:catAx>
        <c:axId val="7839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921663"/>
        <c:crosses val="autoZero"/>
        <c:auto val="1"/>
        <c:lblAlgn val="ctr"/>
        <c:lblOffset val="100"/>
        <c:noMultiLvlLbl val="0"/>
      </c:catAx>
      <c:valAx>
        <c:axId val="78392166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9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500'!$E$2:$E$14</c15:sqref>
                  </c15:fullRef>
                </c:ext>
              </c:extLst>
              <c:f>'Geração 500'!$E$7:$E$10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500'!$G$2:$G$14</c15:sqref>
                  </c15:fullRef>
                </c:ext>
              </c:extLst>
              <c:f>'Geração 500'!$G$7:$G$10</c:f>
              <c:numCache>
                <c:formatCode>General</c:formatCode>
                <c:ptCount val="4"/>
                <c:pt idx="0">
                  <c:v>1.1879999999999999</c:v>
                </c:pt>
                <c:pt idx="1">
                  <c:v>1.3080000000000001</c:v>
                </c:pt>
                <c:pt idx="2">
                  <c:v>1.35</c:v>
                </c:pt>
                <c:pt idx="3">
                  <c:v>1.345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0-465E-84B8-A1D1B2420ADF}"/>
            </c:ext>
          </c:extLst>
        </c:ser>
        <c:ser>
          <c:idx val="5"/>
          <c:order val="5"/>
          <c:tx>
            <c:strRef>
              <c:f>'Geração 500'!$K$1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500'!$E$2:$E$14</c15:sqref>
                  </c15:fullRef>
                </c:ext>
              </c:extLst>
              <c:f>'Geração 500'!$E$7:$E$10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500'!$K$2:$K$14</c15:sqref>
                  </c15:fullRef>
                </c:ext>
              </c:extLst>
              <c:f>'Geração 500'!$K$7:$K$10</c:f>
              <c:numCache>
                <c:formatCode>General</c:formatCode>
                <c:ptCount val="4"/>
                <c:pt idx="0">
                  <c:v>1.9670000000000001</c:v>
                </c:pt>
                <c:pt idx="1">
                  <c:v>3.8260000000000001</c:v>
                </c:pt>
                <c:pt idx="2">
                  <c:v>5.8609999999999998</c:v>
                </c:pt>
                <c:pt idx="3">
                  <c:v>7.2910000000000004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0-465E-84B8-A1D1B2420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7098751"/>
        <c:axId val="737096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500'!$F$2:$F$14</c15:sqref>
                        </c15:fullRef>
                        <c15:formulaRef>
                          <c15:sqref>'Geração 500'!$F$7:$F$10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1237739</c:v>
                      </c:pt>
                      <c:pt idx="1">
                        <c:v>1123551</c:v>
                      </c:pt>
                      <c:pt idx="2">
                        <c:v>1089008</c:v>
                      </c:pt>
                      <c:pt idx="3">
                        <c:v>1092801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140-465E-84B8-A1D1B2420A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500'!$H$2:$H$14</c15:sqref>
                        </c15:fullRef>
                        <c15:formulaRef>
                          <c15:sqref>'Geração 500'!$H$7:$H$10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1986.81037924151</c:v>
                      </c:pt>
                      <c:pt idx="1">
                        <c:v>1987.3572854291399</c:v>
                      </c:pt>
                      <c:pt idx="2">
                        <c:v>1987.4491017964001</c:v>
                      </c:pt>
                      <c:pt idx="3">
                        <c:v>2029.67664670658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40-465E-84B8-A1D1B2420A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500'!$I$1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500'!$I$2:$I$14</c15:sqref>
                        </c15:fullRef>
                        <c15:formulaRef>
                          <c15:sqref>'Geração 500'!$I$7:$I$10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0.999</c:v>
                      </c:pt>
                      <c:pt idx="1">
                        <c:v>0.999</c:v>
                      </c:pt>
                      <c:pt idx="2">
                        <c:v>0.999</c:v>
                      </c:pt>
                      <c:pt idx="3">
                        <c:v>0.97799999999999998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40-465E-84B8-A1D1B2420A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500'!$E$7:$E$10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500'!$J$2:$J$14</c15:sqref>
                        </c15:fullRef>
                        <c15:formulaRef>
                          <c15:sqref>'Geração 500'!$J$7:$J$10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482.18200000000002</c:v>
                      </c:pt>
                      <c:pt idx="1">
                        <c:v>247.95400000000001</c:v>
                      </c:pt>
                      <c:pt idx="2">
                        <c:v>161.88075000000001</c:v>
                      </c:pt>
                      <c:pt idx="3">
                        <c:v>130.12587500000001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40-465E-84B8-A1D1B2420ADF}"/>
                  </c:ext>
                </c:extLst>
              </c15:ser>
            </c15:filteredLineSeries>
          </c:ext>
        </c:extLst>
      </c:lineChart>
      <c:catAx>
        <c:axId val="7370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096255"/>
        <c:crosses val="autoZero"/>
        <c:auto val="1"/>
        <c:lblAlgn val="ctr"/>
        <c:lblOffset val="100"/>
        <c:noMultiLvlLbl val="0"/>
      </c:catAx>
      <c:valAx>
        <c:axId val="737096255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0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500'!$E$2:$E$14</c15:sqref>
                  </c15:fullRef>
                </c:ext>
              </c:extLst>
              <c:f>'Geração 500'!$E$11:$E$14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500'!$G$2:$G$14</c15:sqref>
                  </c15:fullRef>
                </c:ext>
              </c:extLst>
              <c:f>'Geração 500'!$G$11:$G$14</c:f>
              <c:numCache>
                <c:formatCode>General</c:formatCode>
                <c:ptCount val="4"/>
                <c:pt idx="0">
                  <c:v>1.92</c:v>
                </c:pt>
                <c:pt idx="1">
                  <c:v>3.7490000000000001</c:v>
                </c:pt>
                <c:pt idx="2">
                  <c:v>6.5750000000000002</c:v>
                </c:pt>
                <c:pt idx="3">
                  <c:v>10.018000000000001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0-4CF0-A007-1CC4D645AE20}"/>
            </c:ext>
          </c:extLst>
        </c:ser>
        <c:ser>
          <c:idx val="3"/>
          <c:order val="3"/>
          <c:tx>
            <c:strRef>
              <c:f>'Geração 500'!$I$1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500'!$E$2:$E$14</c15:sqref>
                  </c15:fullRef>
                </c:ext>
              </c:extLst>
              <c:f>'Geração 500'!$E$11:$E$14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500'!$I$2:$I$14</c15:sqref>
                  </c15:fullRef>
                </c:ext>
              </c:extLst>
              <c:f>'Geração 500'!$I$11:$I$14</c:f>
              <c:numCache>
                <c:formatCode>General</c:formatCode>
                <c:ptCount val="4"/>
                <c:pt idx="0">
                  <c:v>1.9730000000000001</c:v>
                </c:pt>
                <c:pt idx="1">
                  <c:v>3.9609999999999999</c:v>
                </c:pt>
                <c:pt idx="2">
                  <c:v>7.6920000000000002</c:v>
                </c:pt>
                <c:pt idx="3">
                  <c:v>14.411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0-4CF0-A007-1CC4D645AE20}"/>
            </c:ext>
          </c:extLst>
        </c:ser>
        <c:ser>
          <c:idx val="5"/>
          <c:order val="5"/>
          <c:tx>
            <c:strRef>
              <c:f>'Geração 500'!$K$1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500'!$E$2:$E$14</c15:sqref>
                  </c15:fullRef>
                </c:ext>
              </c:extLst>
              <c:f>'Geração 500'!$E$11:$E$14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500'!$K$2:$K$14</c15:sqref>
                  </c15:fullRef>
                </c:ext>
              </c:extLst>
              <c:f>'Geração 500'!$K$11:$K$14</c:f>
              <c:numCache>
                <c:formatCode>General</c:formatCode>
                <c:ptCount val="4"/>
                <c:pt idx="0">
                  <c:v>1.825</c:v>
                </c:pt>
                <c:pt idx="1">
                  <c:v>3.492</c:v>
                </c:pt>
                <c:pt idx="2">
                  <c:v>5.9720000000000004</c:v>
                </c:pt>
                <c:pt idx="3">
                  <c:v>7.4710000000000001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0-4CF0-A007-1CC4D645AE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7098751"/>
        <c:axId val="737096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500'!$F$2:$F$14</c15:sqref>
                        </c15:fullRef>
                        <c15:formulaRef>
                          <c15:sqref>'Geração 500'!$F$11:$F$14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765718</c:v>
                      </c:pt>
                      <c:pt idx="1">
                        <c:v>392211</c:v>
                      </c:pt>
                      <c:pt idx="2">
                        <c:v>223652</c:v>
                      </c:pt>
                      <c:pt idx="3">
                        <c:v>146793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F0-4CF0-A007-1CC4D645AE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500'!$H$2:$H$14</c15:sqref>
                        </c15:fullRef>
                        <c15:formulaRef>
                          <c15:sqref>'Geração 500'!$H$11:$H$14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1006.49949949949</c:v>
                      </c:pt>
                      <c:pt idx="1">
                        <c:v>501.58358358358299</c:v>
                      </c:pt>
                      <c:pt idx="2">
                        <c:v>258.28742814296402</c:v>
                      </c:pt>
                      <c:pt idx="3">
                        <c:v>137.85807177691601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F0-4CF0-A007-1CC4D645AE2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500'!$E$2:$E$14</c15:sqref>
                        </c15:fullRef>
                        <c15:formulaRef>
                          <c15:sqref>'Geração 500'!$E$11:$E$14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500'!$J$2:$J$14</c15:sqref>
                        </c15:fullRef>
                        <c15:formulaRef>
                          <c15:sqref>'Geração 500'!$J$11:$J$14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519.76900000000001</c:v>
                      </c:pt>
                      <c:pt idx="1">
                        <c:v>271.69349999999997</c:v>
                      </c:pt>
                      <c:pt idx="2">
                        <c:v>158.86175</c:v>
                      </c:pt>
                      <c:pt idx="3">
                        <c:v>127.001875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F0-4CF0-A007-1CC4D645AE20}"/>
                  </c:ext>
                </c:extLst>
              </c15:ser>
            </c15:filteredLineSeries>
          </c:ext>
        </c:extLst>
      </c:lineChart>
      <c:catAx>
        <c:axId val="7370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096255"/>
        <c:crosses val="autoZero"/>
        <c:auto val="1"/>
        <c:lblAlgn val="ctr"/>
        <c:lblOffset val="100"/>
        <c:noMultiLvlLbl val="0"/>
      </c:catAx>
      <c:valAx>
        <c:axId val="737096255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0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500'!$E$16:$E$28</c15:sqref>
                  </c15:fullRef>
                </c:ext>
              </c:extLst>
              <c:f>'Geração 500'!$E$17:$E$20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500'!$G$16:$G$28</c15:sqref>
                  </c15:fullRef>
                </c:ext>
              </c:extLst>
              <c:f>'Geração 500'!$G$17:$G$20</c:f>
              <c:numCache>
                <c:formatCode>General</c:formatCode>
                <c:ptCount val="4"/>
                <c:pt idx="0">
                  <c:v>1.522</c:v>
                </c:pt>
                <c:pt idx="1">
                  <c:v>2.0790000000000002</c:v>
                </c:pt>
                <c:pt idx="2">
                  <c:v>2.3439999999999999</c:v>
                </c:pt>
                <c:pt idx="3">
                  <c:v>2.6040000000000001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2-40D9-B84A-CA1B3AF2764D}"/>
            </c:ext>
          </c:extLst>
        </c:ser>
        <c:ser>
          <c:idx val="3"/>
          <c:order val="3"/>
          <c:tx>
            <c:strRef>
              <c:f>'Geração 500'!$I$15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500'!$E$16:$E$28</c15:sqref>
                  </c15:fullRef>
                </c:ext>
              </c:extLst>
              <c:f>'Geração 500'!$E$17:$E$20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500'!$I$16:$I$28</c15:sqref>
                  </c15:fullRef>
                </c:ext>
              </c:extLst>
              <c:f>'Geração 500'!$I$17:$I$20</c:f>
              <c:numCache>
                <c:formatCode>General</c:formatCode>
                <c:ptCount val="4"/>
                <c:pt idx="0">
                  <c:v>1.9770000000000001</c:v>
                </c:pt>
                <c:pt idx="1">
                  <c:v>3.9569999999999999</c:v>
                </c:pt>
                <c:pt idx="2">
                  <c:v>7.758</c:v>
                </c:pt>
                <c:pt idx="3">
                  <c:v>11.257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2-40D9-B84A-CA1B3AF276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2965807"/>
        <c:axId val="722974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500'!$F$16:$F$28</c15:sqref>
                        </c15:fullRef>
                        <c15:formulaRef>
                          <c15:sqref>'Geração 500'!$F$17:$F$20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2409797</c:v>
                      </c:pt>
                      <c:pt idx="1">
                        <c:v>1763961</c:v>
                      </c:pt>
                      <c:pt idx="2">
                        <c:v>1564755</c:v>
                      </c:pt>
                      <c:pt idx="3">
                        <c:v>1408840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22-40D9-B84A-CA1B3AF276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500'!$H$16:$H$28</c15:sqref>
                        </c15:fullRef>
                        <c15:formulaRef>
                          <c15:sqref>'Geração 500'!$H$17:$H$20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2518.2049999999999</c:v>
                      </c:pt>
                      <c:pt idx="1">
                        <c:v>1258.4150375939801</c:v>
                      </c:pt>
                      <c:pt idx="2">
                        <c:v>641.84194756554302</c:v>
                      </c:pt>
                      <c:pt idx="3">
                        <c:v>442.35076769442003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22-40D9-B84A-CA1B3AF276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500'!$J$16:$J$28</c15:sqref>
                        </c15:fullRef>
                        <c15:formulaRef>
                          <c15:sqref>'Geração 500'!$J$17:$J$20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2291.65</c:v>
                      </c:pt>
                      <c:pt idx="1">
                        <c:v>2260.58</c:v>
                      </c:pt>
                      <c:pt idx="2">
                        <c:v>2472.5239999999999</c:v>
                      </c:pt>
                      <c:pt idx="3">
                        <c:v>2352.8000000000002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22-40D9-B84A-CA1B3AF276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500'!$K$15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500'!$K$16:$K$28</c15:sqref>
                        </c15:fullRef>
                        <c15:formulaRef>
                          <c15:sqref>'Geração 500'!$K$17:$K$20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1.0229999999999999</c:v>
                      </c:pt>
                      <c:pt idx="1">
                        <c:v>1.0369999999999999</c:v>
                      </c:pt>
                      <c:pt idx="2">
                        <c:v>0.94799999999999995</c:v>
                      </c:pt>
                      <c:pt idx="3">
                        <c:v>0.996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22-40D9-B84A-CA1B3AF2764D}"/>
                  </c:ext>
                </c:extLst>
              </c15:ser>
            </c15:filteredLineSeries>
          </c:ext>
        </c:extLst>
      </c:lineChart>
      <c:catAx>
        <c:axId val="7229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974127"/>
        <c:crosses val="autoZero"/>
        <c:auto val="1"/>
        <c:lblAlgn val="ctr"/>
        <c:lblOffset val="100"/>
        <c:noMultiLvlLbl val="0"/>
      </c:catAx>
      <c:valAx>
        <c:axId val="72297412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9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500'!$E$16:$E$28</c15:sqref>
                  </c15:fullRef>
                </c:ext>
              </c:extLst>
              <c:f>'Geração 500'!$E$21:$E$24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500'!$G$16:$G$28</c15:sqref>
                  </c15:fullRef>
                </c:ext>
              </c:extLst>
              <c:f>'Geração 500'!$G$21:$G$24</c:f>
              <c:numCache>
                <c:formatCode>General</c:formatCode>
                <c:ptCount val="4"/>
                <c:pt idx="0">
                  <c:v>1.1559999999999999</c:v>
                </c:pt>
                <c:pt idx="1">
                  <c:v>1.292</c:v>
                </c:pt>
                <c:pt idx="2">
                  <c:v>1.353</c:v>
                </c:pt>
                <c:pt idx="3">
                  <c:v>1.423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0-435E-BE74-255443769707}"/>
            </c:ext>
          </c:extLst>
        </c:ser>
        <c:ser>
          <c:idx val="5"/>
          <c:order val="5"/>
          <c:tx>
            <c:strRef>
              <c:f>'Geração 500'!$K$15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500'!$E$16:$E$28</c15:sqref>
                  </c15:fullRef>
                </c:ext>
              </c:extLst>
              <c:f>'Geração 500'!$E$21:$E$24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500'!$K$16:$K$28</c15:sqref>
                  </c15:fullRef>
                </c:ext>
              </c:extLst>
              <c:f>'Geração 500'!$K$21:$K$24</c:f>
              <c:numCache>
                <c:formatCode>General</c:formatCode>
                <c:ptCount val="4"/>
                <c:pt idx="0">
                  <c:v>1.732</c:v>
                </c:pt>
                <c:pt idx="1">
                  <c:v>3.4319999999999999</c:v>
                </c:pt>
                <c:pt idx="2">
                  <c:v>5.8</c:v>
                </c:pt>
                <c:pt idx="3">
                  <c:v>6.766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50-435E-BE74-255443769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2965807"/>
        <c:axId val="722974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500'!$F$16:$F$28</c15:sqref>
                        </c15:fullRef>
                        <c15:formulaRef>
                          <c15:sqref>'Geração 500'!$F$21:$F$24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3172329</c:v>
                      </c:pt>
                      <c:pt idx="1">
                        <c:v>2838554</c:v>
                      </c:pt>
                      <c:pt idx="2">
                        <c:v>2710978</c:v>
                      </c:pt>
                      <c:pt idx="3">
                        <c:v>2577516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50-435E-BE74-2554437697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500'!$H$16:$H$28</c15:sqref>
                        </c15:fullRef>
                        <c15:formulaRef>
                          <c15:sqref>'Geração 500'!$H$21:$H$24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4977.2754491017904</c:v>
                      </c:pt>
                      <c:pt idx="1">
                        <c:v>4974.3333333333303</c:v>
                      </c:pt>
                      <c:pt idx="2">
                        <c:v>4973.7085828343297</c:v>
                      </c:pt>
                      <c:pt idx="3">
                        <c:v>4767.8003992015902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50-435E-BE74-2554437697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500'!$I$15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500'!$I$16:$I$28</c15:sqref>
                        </c15:fullRef>
                        <c15:formulaRef>
                          <c15:sqref>'Geração 500'!$I$21:$I$24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1.0009999999999999</c:v>
                      </c:pt>
                      <c:pt idx="2">
                        <c:v>1.0009999999999999</c:v>
                      </c:pt>
                      <c:pt idx="3">
                        <c:v>1.044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50-435E-BE74-2554437697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500'!$J$16:$J$28</c15:sqref>
                        </c15:fullRef>
                        <c15:formulaRef>
                          <c15:sqref>'Geração 500'!$J$21:$J$24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1353.2739999999999</c:v>
                      </c:pt>
                      <c:pt idx="1">
                        <c:v>683.024</c:v>
                      </c:pt>
                      <c:pt idx="2">
                        <c:v>404.24400000000003</c:v>
                      </c:pt>
                      <c:pt idx="3">
                        <c:v>346.539625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50-435E-BE74-255443769707}"/>
                  </c:ext>
                </c:extLst>
              </c15:ser>
            </c15:filteredLineSeries>
          </c:ext>
        </c:extLst>
      </c:lineChart>
      <c:catAx>
        <c:axId val="7229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974127"/>
        <c:crosses val="autoZero"/>
        <c:auto val="1"/>
        <c:lblAlgn val="ctr"/>
        <c:lblOffset val="100"/>
        <c:noMultiLvlLbl val="0"/>
      </c:catAx>
      <c:valAx>
        <c:axId val="72297412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9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500'!$E$16:$E$28</c15:sqref>
                  </c15:fullRef>
                </c:ext>
              </c:extLst>
              <c:f>'Geração 500'!$E$25:$E$28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500'!$G$16:$G$28</c15:sqref>
                  </c15:fullRef>
                </c:ext>
              </c:extLst>
              <c:f>'Geração 500'!$G$25:$G$28</c:f>
              <c:numCache>
                <c:formatCode>General</c:formatCode>
                <c:ptCount val="4"/>
                <c:pt idx="0">
                  <c:v>1.8740000000000001</c:v>
                </c:pt>
                <c:pt idx="1">
                  <c:v>3.7149999999999999</c:v>
                </c:pt>
                <c:pt idx="2">
                  <c:v>7.024</c:v>
                </c:pt>
                <c:pt idx="3">
                  <c:v>9.7349999999999994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2-434A-B960-8CBE92869555}"/>
            </c:ext>
          </c:extLst>
        </c:ser>
        <c:ser>
          <c:idx val="3"/>
          <c:order val="3"/>
          <c:tx>
            <c:strRef>
              <c:f>'Geração 500'!$I$15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500'!$E$16:$E$28</c15:sqref>
                  </c15:fullRef>
                </c:ext>
              </c:extLst>
              <c:f>'Geração 500'!$E$25:$E$28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500'!$I$16:$I$28</c15:sqref>
                  </c15:fullRef>
                </c:ext>
              </c:extLst>
              <c:f>'Geração 500'!$I$25:$I$28</c:f>
              <c:numCache>
                <c:formatCode>General</c:formatCode>
                <c:ptCount val="4"/>
                <c:pt idx="0">
                  <c:v>1.98</c:v>
                </c:pt>
                <c:pt idx="1">
                  <c:v>3.9830000000000001</c:v>
                </c:pt>
                <c:pt idx="2">
                  <c:v>7.8929999999999998</c:v>
                </c:pt>
                <c:pt idx="3">
                  <c:v>12.941000000000001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2-434A-B960-8CBE92869555}"/>
            </c:ext>
          </c:extLst>
        </c:ser>
        <c:ser>
          <c:idx val="5"/>
          <c:order val="5"/>
          <c:tx>
            <c:strRef>
              <c:f>'Geração 500'!$K$15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500'!$E$16:$E$28</c15:sqref>
                  </c15:fullRef>
                </c:ext>
              </c:extLst>
              <c:f>'Geração 500'!$E$25:$E$28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500'!$K$16:$K$28</c15:sqref>
                  </c15:fullRef>
                </c:ext>
              </c:extLst>
              <c:f>'Geração 500'!$K$25:$K$28</c:f>
              <c:numCache>
                <c:formatCode>General</c:formatCode>
                <c:ptCount val="4"/>
                <c:pt idx="0">
                  <c:v>1.6870000000000001</c:v>
                </c:pt>
                <c:pt idx="1">
                  <c:v>3.3159999999999998</c:v>
                </c:pt>
                <c:pt idx="2">
                  <c:v>6.3010000000000002</c:v>
                </c:pt>
                <c:pt idx="3">
                  <c:v>7.181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2-434A-B960-8CBE928695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2965807"/>
        <c:axId val="722974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500'!$F$16:$F$28</c15:sqref>
                        </c15:fullRef>
                        <c15:formulaRef>
                          <c15:sqref>'Geração 500'!$F$25:$F$28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1957522</c:v>
                      </c:pt>
                      <c:pt idx="1">
                        <c:v>987472</c:v>
                      </c:pt>
                      <c:pt idx="2">
                        <c:v>522274</c:v>
                      </c:pt>
                      <c:pt idx="3">
                        <c:v>376849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72-434A-B960-8CBE928695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500'!$H$16:$H$28</c15:sqref>
                        </c15:fullRef>
                        <c15:formulaRef>
                          <c15:sqref>'Geração 500'!$H$25:$H$28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2514.7826961770602</c:v>
                      </c:pt>
                      <c:pt idx="1">
                        <c:v>1250.30484757621</c:v>
                      </c:pt>
                      <c:pt idx="2">
                        <c:v>630.93303348325799</c:v>
                      </c:pt>
                      <c:pt idx="3">
                        <c:v>384.80427446569098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72-434A-B960-8CBE928695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500'!$E$16:$E$28</c15:sqref>
                        </c15:fullRef>
                        <c15:formulaRef>
                          <c15:sqref>'Geração 500'!$E$25:$E$28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500'!$J$16:$J$28</c15:sqref>
                        </c15:fullRef>
                        <c15:formulaRef>
                          <c15:sqref>'Geração 500'!$J$25:$J$28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1389.174</c:v>
                      </c:pt>
                      <c:pt idx="1">
                        <c:v>707.08050000000003</c:v>
                      </c:pt>
                      <c:pt idx="2">
                        <c:v>372.10475000000002</c:v>
                      </c:pt>
                      <c:pt idx="3">
                        <c:v>326.48987499999998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72-434A-B960-8CBE92869555}"/>
                  </c:ext>
                </c:extLst>
              </c15:ser>
            </c15:filteredLineSeries>
          </c:ext>
        </c:extLst>
      </c:lineChart>
      <c:catAx>
        <c:axId val="7229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974127"/>
        <c:crosses val="autoZero"/>
        <c:auto val="1"/>
        <c:lblAlgn val="ctr"/>
        <c:lblOffset val="100"/>
        <c:noMultiLvlLbl val="0"/>
      </c:catAx>
      <c:valAx>
        <c:axId val="72297412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9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500'!$E$30:$E$42</c15:sqref>
                  </c15:fullRef>
                </c:ext>
              </c:extLst>
              <c:f>'Geração 500'!$E$31:$E$34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500'!$G$30:$G$42</c15:sqref>
                  </c15:fullRef>
                </c:ext>
              </c:extLst>
              <c:f>'Geração 500'!$G$31:$G$34</c:f>
              <c:numCache>
                <c:formatCode>General</c:formatCode>
                <c:ptCount val="4"/>
                <c:pt idx="0">
                  <c:v>1.54</c:v>
                </c:pt>
                <c:pt idx="1">
                  <c:v>2.0750000000000002</c:v>
                </c:pt>
                <c:pt idx="2">
                  <c:v>2.5569999999999999</c:v>
                </c:pt>
                <c:pt idx="3">
                  <c:v>2.6379999999999999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4-4102-A513-F79CB304F6DC}"/>
            </c:ext>
          </c:extLst>
        </c:ser>
        <c:ser>
          <c:idx val="3"/>
          <c:order val="3"/>
          <c:tx>
            <c:strRef>
              <c:f>'Geração 500'!$I$29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500'!$E$30:$E$42</c15:sqref>
                  </c15:fullRef>
                </c:ext>
              </c:extLst>
              <c:f>'Geração 500'!$E$31:$E$34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500'!$I$30:$I$42</c15:sqref>
                  </c15:fullRef>
                </c:ext>
              </c:extLst>
              <c:f>'Geração 500'!$I$31:$I$34</c:f>
              <c:numCache>
                <c:formatCode>General</c:formatCode>
                <c:ptCount val="4"/>
                <c:pt idx="0">
                  <c:v>1.992</c:v>
                </c:pt>
                <c:pt idx="1">
                  <c:v>4.0510000000000002</c:v>
                </c:pt>
                <c:pt idx="2">
                  <c:v>7.9450000000000003</c:v>
                </c:pt>
                <c:pt idx="3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4-4102-A513-F79CB304F6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545088"/>
        <c:axId val="66654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500'!$F$30:$F$42</c15:sqref>
                        </c15:fullRef>
                        <c15:formulaRef>
                          <c15:sqref>'Geração 500'!$F$31:$F$34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4856856</c:v>
                      </c:pt>
                      <c:pt idx="1">
                        <c:v>3605816</c:v>
                      </c:pt>
                      <c:pt idx="2">
                        <c:v>2926837</c:v>
                      </c:pt>
                      <c:pt idx="3">
                        <c:v>2836597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14-4102-A513-F79CB304F6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500'!$H$29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500'!$H$30:$H$42</c15:sqref>
                        </c15:fullRef>
                        <c15:formulaRef>
                          <c15:sqref>'Geração 500'!$H$31:$H$34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5100.0451354062097</c:v>
                      </c:pt>
                      <c:pt idx="1">
                        <c:v>2508.368447329</c:v>
                      </c:pt>
                      <c:pt idx="2">
                        <c:v>1279.0514357053601</c:v>
                      </c:pt>
                      <c:pt idx="3">
                        <c:v>690.44121318022906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14-4102-A513-F79CB304F6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500'!$J$29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500'!$J$30:$J$42</c15:sqref>
                        </c15:fullRef>
                        <c15:formulaRef>
                          <c15:sqref>'Geração 500'!$J$31:$J$34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4597.3140000000003</c:v>
                      </c:pt>
                      <c:pt idx="1">
                        <c:v>4687.9319999999998</c:v>
                      </c:pt>
                      <c:pt idx="2">
                        <c:v>4551.8339999999998</c:v>
                      </c:pt>
                      <c:pt idx="3">
                        <c:v>4948.6180000000004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714-4102-A513-F79CB304F6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500'!$K$29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500'!$K$30:$K$42</c15:sqref>
                        </c15:fullRef>
                        <c15:formulaRef>
                          <c15:sqref>'Geração 500'!$K$31:$K$34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1.0389999999999999</c:v>
                      </c:pt>
                      <c:pt idx="1">
                        <c:v>1.0189999999999999</c:v>
                      </c:pt>
                      <c:pt idx="2">
                        <c:v>1.0489999999999999</c:v>
                      </c:pt>
                      <c:pt idx="3">
                        <c:v>0.96499999999999997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14-4102-A513-F79CB304F6DC}"/>
                  </c:ext>
                </c:extLst>
              </c15:ser>
            </c15:filteredLineSeries>
          </c:ext>
        </c:extLst>
      </c:lineChart>
      <c:catAx>
        <c:axId val="6665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45504"/>
        <c:crosses val="autoZero"/>
        <c:auto val="1"/>
        <c:lblAlgn val="ctr"/>
        <c:lblOffset val="100"/>
        <c:noMultiLvlLbl val="0"/>
      </c:catAx>
      <c:valAx>
        <c:axId val="6665455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>
                    <a:solidFill>
                      <a:schemeClr val="tx1"/>
                    </a:solidFill>
                  </a:rPr>
                  <a:t>Speed</a:t>
                </a:r>
                <a:r>
                  <a:rPr lang="pt-BR" sz="1050" baseline="0">
                    <a:solidFill>
                      <a:schemeClr val="tx1"/>
                    </a:solidFill>
                  </a:rPr>
                  <a:t> Up</a:t>
                </a:r>
                <a:endParaRPr lang="pt-BR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500'!$E$30:$E$42</c15:sqref>
                  </c15:fullRef>
                </c:ext>
              </c:extLst>
              <c:f>'Geração 500'!$E$35:$E$38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500'!$G$30:$G$42</c15:sqref>
                  </c15:fullRef>
                </c:ext>
              </c:extLst>
              <c:f>'Geração 500'!$G$35:$G$38</c:f>
              <c:numCache>
                <c:formatCode>General</c:formatCode>
                <c:ptCount val="4"/>
                <c:pt idx="0">
                  <c:v>1.1719999999999999</c:v>
                </c:pt>
                <c:pt idx="1">
                  <c:v>1.3120000000000001</c:v>
                </c:pt>
                <c:pt idx="2">
                  <c:v>1.3720000000000001</c:v>
                </c:pt>
                <c:pt idx="3">
                  <c:v>1.3620000000000001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8-4231-A544-3C0675955484}"/>
            </c:ext>
          </c:extLst>
        </c:ser>
        <c:ser>
          <c:idx val="5"/>
          <c:order val="5"/>
          <c:tx>
            <c:strRef>
              <c:f>'Geração 500'!$K$29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500'!$E$30:$E$42</c15:sqref>
                  </c15:fullRef>
                </c:ext>
              </c:extLst>
              <c:f>'Geração 500'!$E$35:$E$38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500'!$K$30:$K$42</c15:sqref>
                  </c15:fullRef>
                </c:ext>
              </c:extLst>
              <c:f>'Geração 500'!$K$35:$K$38</c:f>
              <c:numCache>
                <c:formatCode>General</c:formatCode>
                <c:ptCount val="4"/>
                <c:pt idx="0">
                  <c:v>1.7090000000000001</c:v>
                </c:pt>
                <c:pt idx="1">
                  <c:v>3.3380000000000001</c:v>
                </c:pt>
                <c:pt idx="2">
                  <c:v>5.36</c:v>
                </c:pt>
                <c:pt idx="3">
                  <c:v>6.3049999999999997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8-4231-A544-3C0675955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545088"/>
        <c:axId val="66654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500'!$F$30:$F$42</c15:sqref>
                        </c15:fullRef>
                        <c15:formulaRef>
                          <c15:sqref>'Geração 500'!$F$35:$F$38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6383821</c:v>
                      </c:pt>
                      <c:pt idx="1">
                        <c:v>5703854</c:v>
                      </c:pt>
                      <c:pt idx="2">
                        <c:v>5452386</c:v>
                      </c:pt>
                      <c:pt idx="3">
                        <c:v>5494550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98-4231-A544-3C06759554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500'!$H$30:$H$42</c15:sqref>
                        </c15:fullRef>
                        <c15:formulaRef>
                          <c15:sqref>'Geração 500'!$H$35:$H$38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9945.1536926147692</c:v>
                      </c:pt>
                      <c:pt idx="1">
                        <c:v>9937.6447105788393</c:v>
                      </c:pt>
                      <c:pt idx="2">
                        <c:v>9936.6686626746505</c:v>
                      </c:pt>
                      <c:pt idx="3">
                        <c:v>10152.540918163601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98-4231-A544-3C06759554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500'!$I$29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500'!$I$30:$I$42</c15:sqref>
                        </c15:fullRef>
                        <c15:formulaRef>
                          <c15:sqref>'Geração 500'!$I$35:$I$38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1.0209999999999999</c:v>
                      </c:pt>
                      <c:pt idx="1">
                        <c:v>1.022</c:v>
                      </c:pt>
                      <c:pt idx="2">
                        <c:v>1.022</c:v>
                      </c:pt>
                      <c:pt idx="3">
                        <c:v>1.0009999999999999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98-4231-A544-3C06759554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500'!$J$30:$J$42</c15:sqref>
                        </c15:fullRef>
                        <c15:formulaRef>
                          <c15:sqref>'Geração 500'!$J$35:$J$38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2795.4259999999999</c:v>
                      </c:pt>
                      <c:pt idx="1">
                        <c:v>1431.4014999999999</c:v>
                      </c:pt>
                      <c:pt idx="2">
                        <c:v>891.59100000000001</c:v>
                      </c:pt>
                      <c:pt idx="3">
                        <c:v>757.91700000000003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198-4231-A544-3C0675955484}"/>
                  </c:ext>
                </c:extLst>
              </c15:ser>
            </c15:filteredLineSeries>
          </c:ext>
        </c:extLst>
      </c:lineChart>
      <c:catAx>
        <c:axId val="6665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45504"/>
        <c:crosses val="autoZero"/>
        <c:auto val="1"/>
        <c:lblAlgn val="ctr"/>
        <c:lblOffset val="100"/>
        <c:noMultiLvlLbl val="0"/>
      </c:catAx>
      <c:valAx>
        <c:axId val="6665455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>
                    <a:solidFill>
                      <a:schemeClr val="tx1"/>
                    </a:solidFill>
                  </a:rPr>
                  <a:t>Speed</a:t>
                </a:r>
                <a:r>
                  <a:rPr lang="pt-BR" sz="1050" baseline="0">
                    <a:solidFill>
                      <a:schemeClr val="tx1"/>
                    </a:solidFill>
                  </a:rPr>
                  <a:t> Up</a:t>
                </a:r>
                <a:endParaRPr lang="pt-BR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500'!$G$29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500'!$E$30:$E$42</c15:sqref>
                  </c15:fullRef>
                </c:ext>
              </c:extLst>
              <c:f>'Geração 500'!$E$39:$E$42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500'!$G$30:$G$42</c15:sqref>
                  </c15:fullRef>
                </c:ext>
              </c:extLst>
              <c:f>'Geração 500'!$G$39:$G$42</c:f>
              <c:numCache>
                <c:formatCode>General</c:formatCode>
                <c:ptCount val="4"/>
                <c:pt idx="0">
                  <c:v>1.9350000000000001</c:v>
                </c:pt>
                <c:pt idx="1">
                  <c:v>3.766</c:v>
                </c:pt>
                <c:pt idx="2">
                  <c:v>6.86</c:v>
                </c:pt>
                <c:pt idx="3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3-4777-B4AD-A2CF581E2BE6}"/>
            </c:ext>
          </c:extLst>
        </c:ser>
        <c:ser>
          <c:idx val="3"/>
          <c:order val="3"/>
          <c:tx>
            <c:strRef>
              <c:f>'Geração 500'!$I$29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500'!$E$30:$E$42</c15:sqref>
                  </c15:fullRef>
                </c:ext>
              </c:extLst>
              <c:f>'Geração 500'!$E$39:$E$42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500'!$I$30:$I$42</c15:sqref>
                  </c15:fullRef>
                </c:ext>
              </c:extLst>
              <c:f>'Geração 500'!$I$39:$I$42</c:f>
              <c:numCache>
                <c:formatCode>General</c:formatCode>
                <c:ptCount val="4"/>
                <c:pt idx="0">
                  <c:v>2.0249999999999999</c:v>
                </c:pt>
                <c:pt idx="1">
                  <c:v>4.0609999999999999</c:v>
                </c:pt>
                <c:pt idx="2">
                  <c:v>8.0779999999999994</c:v>
                </c:pt>
                <c:pt idx="3">
                  <c:v>11.752000000000001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3-4777-B4AD-A2CF581E2BE6}"/>
            </c:ext>
          </c:extLst>
        </c:ser>
        <c:ser>
          <c:idx val="5"/>
          <c:order val="5"/>
          <c:tx>
            <c:strRef>
              <c:f>'Geração 500'!$K$29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500'!$E$30:$E$42</c15:sqref>
                  </c15:fullRef>
                </c:ext>
              </c:extLst>
              <c:f>'Geração 500'!$E$39:$E$42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500'!$K$30:$K$42</c15:sqref>
                  </c15:fullRef>
                </c:ext>
              </c:extLst>
              <c:f>'Geração 500'!$K$39:$K$42</c:f>
              <c:numCache>
                <c:formatCode>General</c:formatCode>
                <c:ptCount val="4"/>
                <c:pt idx="0">
                  <c:v>1.7709999999999999</c:v>
                </c:pt>
                <c:pt idx="1">
                  <c:v>3.31</c:v>
                </c:pt>
                <c:pt idx="2">
                  <c:v>5.5880000000000001</c:v>
                </c:pt>
                <c:pt idx="3">
                  <c:v>6.4859999999999998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3-4777-B4AD-A2CF581E2B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545088"/>
        <c:axId val="66654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500'!$F$29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500'!$F$30:$F$42</c15:sqref>
                        </c15:fullRef>
                        <c15:formulaRef>
                          <c15:sqref>'Geração 500'!$F$39:$F$42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3867478</c:v>
                      </c:pt>
                      <c:pt idx="1">
                        <c:v>1986818</c:v>
                      </c:pt>
                      <c:pt idx="2">
                        <c:v>1090853</c:v>
                      </c:pt>
                      <c:pt idx="3">
                        <c:v>834317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03-4777-B4AD-A2CF581E2B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500'!$H$30:$H$42</c15:sqref>
                        </c15:fullRef>
                        <c15:formulaRef>
                          <c15:sqref>'Geração 500'!$H$39:$H$42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5018.5552208835297</c:v>
                      </c:pt>
                      <c:pt idx="1">
                        <c:v>2502.6561561561498</c:v>
                      </c:pt>
                      <c:pt idx="2">
                        <c:v>1258.00599700149</c:v>
                      </c:pt>
                      <c:pt idx="3">
                        <c:v>864.77544386096497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03-4777-B4AD-A2CF581E2B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500'!$J$29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500'!$E$30:$E$42</c15:sqref>
                        </c15:fullRef>
                        <c15:formulaRef>
                          <c15:sqref>'Geração 500'!$E$39:$E$42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500'!$J$30:$J$42</c15:sqref>
                        </c15:fullRef>
                        <c15:formulaRef>
                          <c15:sqref>'Geração 500'!$J$39:$J$42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2697.8389999999999</c:v>
                      </c:pt>
                      <c:pt idx="1">
                        <c:v>1443.633</c:v>
                      </c:pt>
                      <c:pt idx="2">
                        <c:v>855.14425000000006</c:v>
                      </c:pt>
                      <c:pt idx="3">
                        <c:v>736.77087500000005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C03-4777-B4AD-A2CF581E2BE6}"/>
                  </c:ext>
                </c:extLst>
              </c15:ser>
            </c15:filteredLineSeries>
          </c:ext>
        </c:extLst>
      </c:lineChart>
      <c:catAx>
        <c:axId val="6665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45504"/>
        <c:crosses val="autoZero"/>
        <c:auto val="1"/>
        <c:lblAlgn val="ctr"/>
        <c:lblOffset val="100"/>
        <c:noMultiLvlLbl val="0"/>
      </c:catAx>
      <c:valAx>
        <c:axId val="6665455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>
                    <a:solidFill>
                      <a:schemeClr val="tx1"/>
                    </a:solidFill>
                  </a:rPr>
                  <a:t>Speed</a:t>
                </a:r>
                <a:r>
                  <a:rPr lang="pt-BR" sz="1050" baseline="0">
                    <a:solidFill>
                      <a:schemeClr val="tx1"/>
                    </a:solidFill>
                  </a:rPr>
                  <a:t> Up</a:t>
                </a:r>
                <a:endParaRPr lang="pt-BR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100'!$G$1</c:f>
              <c:strCache>
                <c:ptCount val="1"/>
                <c:pt idx="0">
                  <c:v>Speed Up Tempo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100'!$E$2:$E$14</c15:sqref>
                  </c15:fullRef>
                </c:ext>
              </c:extLst>
              <c:f>'Geração 100'!$E$11:$E$14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100'!$G$2:$G$14</c15:sqref>
                  </c15:fullRef>
                </c:ext>
              </c:extLst>
              <c:f>'Geração 100'!$G$11:$G$14</c:f>
              <c:numCache>
                <c:formatCode>General</c:formatCode>
                <c:ptCount val="4"/>
                <c:pt idx="0">
                  <c:v>2.0139999999999998</c:v>
                </c:pt>
                <c:pt idx="1">
                  <c:v>3.8029999999999999</c:v>
                </c:pt>
                <c:pt idx="2">
                  <c:v>6.5540000000000003</c:v>
                </c:pt>
                <c:pt idx="3">
                  <c:v>9.1050000000000004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5-461E-845E-EBD343BF6420}"/>
            </c:ext>
          </c:extLst>
        </c:ser>
        <c:ser>
          <c:idx val="3"/>
          <c:order val="3"/>
          <c:tx>
            <c:strRef>
              <c:f>'Geração 100'!$I$1</c:f>
              <c:strCache>
                <c:ptCount val="1"/>
                <c:pt idx="0">
                  <c:v>Speed Up Fitness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100'!$E$2:$E$14</c15:sqref>
                  </c15:fullRef>
                </c:ext>
              </c:extLst>
              <c:f>'Geração 100'!$E$11:$E$14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100'!$I$2:$I$14</c15:sqref>
                  </c15:fullRef>
                </c:ext>
              </c:extLst>
              <c:f>'Geração 100'!$I$11:$I$14</c:f>
              <c:numCache>
                <c:formatCode>General</c:formatCode>
                <c:ptCount val="4"/>
                <c:pt idx="0">
                  <c:v>1.9750000000000001</c:v>
                </c:pt>
                <c:pt idx="1">
                  <c:v>3.9710000000000001</c:v>
                </c:pt>
                <c:pt idx="2">
                  <c:v>7.8289999999999997</c:v>
                </c:pt>
                <c:pt idx="3">
                  <c:v>13.315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5-461E-845E-EBD343BF6420}"/>
            </c:ext>
          </c:extLst>
        </c:ser>
        <c:ser>
          <c:idx val="5"/>
          <c:order val="5"/>
          <c:tx>
            <c:strRef>
              <c:f>'Geração 100'!$K$1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100'!$E$2:$E$14</c15:sqref>
                  </c15:fullRef>
                </c:ext>
              </c:extLst>
              <c:f>'Geração 100'!$E$11:$E$14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100'!$K$2:$K$14</c15:sqref>
                  </c15:fullRef>
                </c:ext>
              </c:extLst>
              <c:f>'Geração 100'!$K$11:$K$14</c:f>
              <c:numCache>
                <c:formatCode>General</c:formatCode>
                <c:ptCount val="4"/>
                <c:pt idx="0">
                  <c:v>2.1230000000000002</c:v>
                </c:pt>
                <c:pt idx="1">
                  <c:v>3.673</c:v>
                </c:pt>
                <c:pt idx="2">
                  <c:v>5.9340000000000002</c:v>
                </c:pt>
                <c:pt idx="3">
                  <c:v>6.8979999999999997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5-461E-845E-EBD343BF64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3924991"/>
        <c:axId val="78392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100'!$F$1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100'!$F$2:$F$14</c15:sqref>
                        </c15:fullRef>
                        <c15:formulaRef>
                          <c15:sqref>'Geração 100'!$F$11:$F$14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148533</c:v>
                      </c:pt>
                      <c:pt idx="1">
                        <c:v>78674</c:v>
                      </c:pt>
                      <c:pt idx="2">
                        <c:v>45662</c:v>
                      </c:pt>
                      <c:pt idx="3">
                        <c:v>32869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85-461E-845E-EBD343BF64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100'!$H$1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100'!$H$2:$H$14</c15:sqref>
                        </c15:fullRef>
                        <c15:formulaRef>
                          <c15:sqref>'Geração 100'!$H$11:$H$14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1006.37128712871</c:v>
                      </c:pt>
                      <c:pt idx="1">
                        <c:v>500.43532338308398</c:v>
                      </c:pt>
                      <c:pt idx="2">
                        <c:v>253.85714285714201</c:v>
                      </c:pt>
                      <c:pt idx="3">
                        <c:v>149.26509023024201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85-461E-845E-EBD343BF642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100'!$J$1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100'!$E$2:$E$14</c15:sqref>
                        </c15:fullRef>
                        <c15:formulaRef>
                          <c15:sqref>'Geração 100'!$E$11:$E$14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100'!$J$2:$J$14</c15:sqref>
                        </c15:fullRef>
                        <c15:formulaRef>
                          <c15:sqref>'Geração 100'!$J$11:$J$14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460.995</c:v>
                      </c:pt>
                      <c:pt idx="1">
                        <c:v>266.52499999999998</c:v>
                      </c:pt>
                      <c:pt idx="2">
                        <c:v>164.96625</c:v>
                      </c:pt>
                      <c:pt idx="3">
                        <c:v>141.916875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85-461E-845E-EBD343BF6420}"/>
                  </c:ext>
                </c:extLst>
              </c15:ser>
            </c15:filteredLineSeries>
          </c:ext>
        </c:extLst>
      </c:lineChart>
      <c:catAx>
        <c:axId val="7839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921663"/>
        <c:crosses val="autoZero"/>
        <c:auto val="1"/>
        <c:lblAlgn val="ctr"/>
        <c:lblOffset val="100"/>
        <c:noMultiLvlLbl val="0"/>
      </c:catAx>
      <c:valAx>
        <c:axId val="78392166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9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100'!$E$16:$E$28</c15:sqref>
                  </c15:fullRef>
                </c:ext>
              </c:extLst>
              <c:f>'Geração 100'!$E$21:$E$24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100'!$G$16:$G$28</c15:sqref>
                  </c15:fullRef>
                </c:ext>
              </c:extLst>
              <c:f>'Geração 100'!$G$21:$G$24</c:f>
              <c:numCache>
                <c:formatCode>General</c:formatCode>
                <c:ptCount val="4"/>
                <c:pt idx="0">
                  <c:v>1.1859999999999999</c:v>
                </c:pt>
                <c:pt idx="1">
                  <c:v>1.331</c:v>
                </c:pt>
                <c:pt idx="2">
                  <c:v>1.383</c:v>
                </c:pt>
                <c:pt idx="3">
                  <c:v>1.4019999999999999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8-4D62-8975-1AF73EC88EC6}"/>
            </c:ext>
          </c:extLst>
        </c:ser>
        <c:ser>
          <c:idx val="5"/>
          <c:order val="5"/>
          <c:tx>
            <c:strRef>
              <c:f>'Geração 100'!$K$15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100'!$E$16:$E$28</c15:sqref>
                  </c15:fullRef>
                </c:ext>
              </c:extLst>
              <c:f>'Geração 100'!$E$21:$E$24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100'!$K$16:$K$28</c15:sqref>
                  </c15:fullRef>
                </c:ext>
              </c:extLst>
              <c:f>'Geração 100'!$K$21:$K$24</c:f>
              <c:numCache>
                <c:formatCode>General</c:formatCode>
                <c:ptCount val="4"/>
                <c:pt idx="0">
                  <c:v>1.879</c:v>
                </c:pt>
                <c:pt idx="1">
                  <c:v>3.9060000000000001</c:v>
                </c:pt>
                <c:pt idx="2">
                  <c:v>6.0780000000000003</c:v>
                </c:pt>
                <c:pt idx="3">
                  <c:v>7.4020000000000001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8-4D62-8975-1AF73EC88E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8793711"/>
        <c:axId val="84880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100'!$F$16:$F$28</c15:sqref>
                        </c15:fullRef>
                        <c15:formulaRef>
                          <c15:sqref>'Geração 100'!$F$21:$F$24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640009</c:v>
                      </c:pt>
                      <c:pt idx="1">
                        <c:v>570191</c:v>
                      </c:pt>
                      <c:pt idx="2">
                        <c:v>548777</c:v>
                      </c:pt>
                      <c:pt idx="3">
                        <c:v>541378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58-4D62-8975-1AF73EC88E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100'!$H$16:$H$28</c15:sqref>
                        </c15:fullRef>
                        <c15:formulaRef>
                          <c15:sqref>'Geração 100'!$H$21:$H$24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4975.4158415841503</c:v>
                      </c:pt>
                      <c:pt idx="1">
                        <c:v>4977.8712871287098</c:v>
                      </c:pt>
                      <c:pt idx="2">
                        <c:v>4973.3465346534604</c:v>
                      </c:pt>
                      <c:pt idx="3">
                        <c:v>4977.3861386138597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58-4D62-8975-1AF73EC88E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100'!$I$15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100'!$I$16:$I$28</c15:sqref>
                        </c15:fullRef>
                        <c15:formulaRef>
                          <c15:sqref>'Geração 100'!$I$21:$I$24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0.999</c:v>
                      </c:pt>
                      <c:pt idx="1">
                        <c:v>0.998</c:v>
                      </c:pt>
                      <c:pt idx="2">
                        <c:v>0.999</c:v>
                      </c:pt>
                      <c:pt idx="3">
                        <c:v>0.998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58-4D62-8975-1AF73EC88EC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100'!$E$21:$E$24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100'!$J$16:$J$28</c15:sqref>
                        </c15:fullRef>
                        <c15:formulaRef>
                          <c15:sqref>'Geração 100'!$J$21:$J$24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1361.01</c:v>
                      </c:pt>
                      <c:pt idx="1">
                        <c:v>654.90750000000003</c:v>
                      </c:pt>
                      <c:pt idx="2">
                        <c:v>420.88375000000002</c:v>
                      </c:pt>
                      <c:pt idx="3">
                        <c:v>345.609375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58-4D62-8975-1AF73EC88EC6}"/>
                  </c:ext>
                </c:extLst>
              </c15:ser>
            </c15:filteredLineSeries>
          </c:ext>
        </c:extLst>
      </c:lineChart>
      <c:catAx>
        <c:axId val="8487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08687"/>
        <c:crosses val="autoZero"/>
        <c:auto val="1"/>
        <c:lblAlgn val="ctr"/>
        <c:lblOffset val="100"/>
        <c:noMultiLvlLbl val="0"/>
      </c:catAx>
      <c:valAx>
        <c:axId val="84880868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7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100'!$E$16:$E$28</c15:sqref>
                  </c15:fullRef>
                </c:ext>
              </c:extLst>
              <c:f>'Geração 100'!$E$25:$E$28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100'!$G$16:$G$28</c15:sqref>
                  </c15:fullRef>
                </c:ext>
              </c:extLst>
              <c:f>'Geração 100'!$G$25:$G$28</c:f>
              <c:numCache>
                <c:formatCode>General</c:formatCode>
                <c:ptCount val="4"/>
                <c:pt idx="0">
                  <c:v>1.9239999999999999</c:v>
                </c:pt>
                <c:pt idx="1">
                  <c:v>3.907</c:v>
                </c:pt>
                <c:pt idx="2">
                  <c:v>7.17</c:v>
                </c:pt>
                <c:pt idx="3">
                  <c:v>9.4359999999999999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F-431E-8C10-D1103B21CF2C}"/>
            </c:ext>
          </c:extLst>
        </c:ser>
        <c:ser>
          <c:idx val="3"/>
          <c:order val="3"/>
          <c:tx>
            <c:strRef>
              <c:f>'Geração 100'!$I$15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100'!$E$16:$E$28</c15:sqref>
                  </c15:fullRef>
                </c:ext>
              </c:extLst>
              <c:f>'Geração 100'!$E$25:$E$28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100'!$I$16:$I$28</c15:sqref>
                  </c15:fullRef>
                </c:ext>
              </c:extLst>
              <c:f>'Geração 100'!$I$25:$I$28</c:f>
              <c:numCache>
                <c:formatCode>General</c:formatCode>
                <c:ptCount val="4"/>
                <c:pt idx="0">
                  <c:v>1.9710000000000001</c:v>
                </c:pt>
                <c:pt idx="1">
                  <c:v>3.9729999999999999</c:v>
                </c:pt>
                <c:pt idx="2">
                  <c:v>7.8710000000000004</c:v>
                </c:pt>
                <c:pt idx="3">
                  <c:v>12.927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F-431E-8C10-D1103B21CF2C}"/>
            </c:ext>
          </c:extLst>
        </c:ser>
        <c:ser>
          <c:idx val="5"/>
          <c:order val="5"/>
          <c:tx>
            <c:strRef>
              <c:f>'Geração 100'!$K$15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100'!$E$16:$E$28</c15:sqref>
                  </c15:fullRef>
                </c:ext>
              </c:extLst>
              <c:f>'Geração 100'!$E$25:$E$28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100'!$K$16:$K$28</c15:sqref>
                  </c15:fullRef>
                </c:ext>
              </c:extLst>
              <c:f>'Geração 100'!$K$25:$K$28</c:f>
              <c:numCache>
                <c:formatCode>General</c:formatCode>
                <c:ptCount val="4"/>
                <c:pt idx="0">
                  <c:v>1.851</c:v>
                </c:pt>
                <c:pt idx="1">
                  <c:v>3.9009999999999998</c:v>
                </c:pt>
                <c:pt idx="2">
                  <c:v>6.84</c:v>
                </c:pt>
                <c:pt idx="3">
                  <c:v>7.0039999999999996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F-431E-8C10-D1103B21CF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8793711"/>
        <c:axId val="84880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100'!$F$16:$F$28</c15:sqref>
                        </c15:fullRef>
                        <c15:formulaRef>
                          <c15:sqref>'Geração 100'!$F$25:$F$28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394505</c:v>
                      </c:pt>
                      <c:pt idx="1">
                        <c:v>194249</c:v>
                      </c:pt>
                      <c:pt idx="2">
                        <c:v>105861</c:v>
                      </c:pt>
                      <c:pt idx="3">
                        <c:v>80446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4F-431E-8C10-D1103B21CF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100'!$H$16:$H$28</c15:sqref>
                        </c15:fullRef>
                        <c15:formulaRef>
                          <c15:sqref>'Geração 100'!$H$25:$H$28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2520.96019900497</c:v>
                      </c:pt>
                      <c:pt idx="1">
                        <c:v>1250.9205955334901</c:v>
                      </c:pt>
                      <c:pt idx="2">
                        <c:v>631.44665012406904</c:v>
                      </c:pt>
                      <c:pt idx="3">
                        <c:v>384.48265179677799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4F-431E-8C10-D1103B21CF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100'!$E$25:$E$28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100'!$J$16:$J$28</c15:sqref>
                        </c15:fullRef>
                        <c15:formulaRef>
                          <c15:sqref>'Geração 100'!$J$25:$J$28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1381.77</c:v>
                      </c:pt>
                      <c:pt idx="1">
                        <c:v>655.70500000000004</c:v>
                      </c:pt>
                      <c:pt idx="2">
                        <c:v>374.01499999999999</c:v>
                      </c:pt>
                      <c:pt idx="3">
                        <c:v>365.27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4F-431E-8C10-D1103B21CF2C}"/>
                  </c:ext>
                </c:extLst>
              </c15:ser>
            </c15:filteredLineSeries>
          </c:ext>
        </c:extLst>
      </c:lineChart>
      <c:catAx>
        <c:axId val="8487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08687"/>
        <c:crosses val="autoZero"/>
        <c:auto val="1"/>
        <c:lblAlgn val="ctr"/>
        <c:lblOffset val="100"/>
        <c:noMultiLvlLbl val="0"/>
      </c:catAx>
      <c:valAx>
        <c:axId val="84880868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7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100'!$G$15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100'!$E$16:$E$28</c15:sqref>
                  </c15:fullRef>
                </c:ext>
              </c:extLst>
              <c:f>'Geração 100'!$E$17:$E$20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100'!$G$16:$G$28</c15:sqref>
                  </c15:fullRef>
                </c:ext>
              </c:extLst>
              <c:f>'Geração 100'!$G$17:$G$20</c:f>
              <c:numCache>
                <c:formatCode>General</c:formatCode>
                <c:ptCount val="4"/>
                <c:pt idx="0">
                  <c:v>1.5</c:v>
                </c:pt>
                <c:pt idx="1">
                  <c:v>1.9970000000000001</c:v>
                </c:pt>
                <c:pt idx="2">
                  <c:v>2.5089999999999999</c:v>
                </c:pt>
                <c:pt idx="3">
                  <c:v>2.573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4-4F10-B382-2708A66249E1}"/>
            </c:ext>
          </c:extLst>
        </c:ser>
        <c:ser>
          <c:idx val="3"/>
          <c:order val="3"/>
          <c:tx>
            <c:strRef>
              <c:f>'Geração 100'!$I$15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100'!$E$16:$E$28</c15:sqref>
                  </c15:fullRef>
                </c:ext>
              </c:extLst>
              <c:f>'Geração 100'!$E$17:$E$20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100'!$I$16:$I$28</c15:sqref>
                  </c15:fullRef>
                </c:ext>
              </c:extLst>
              <c:f>'Geração 100'!$I$17:$I$20</c:f>
              <c:numCache>
                <c:formatCode>General</c:formatCode>
                <c:ptCount val="4"/>
                <c:pt idx="0">
                  <c:v>1.97</c:v>
                </c:pt>
                <c:pt idx="1">
                  <c:v>3.9420000000000002</c:v>
                </c:pt>
                <c:pt idx="2">
                  <c:v>7.7309999999999999</c:v>
                </c:pt>
                <c:pt idx="3">
                  <c:v>11.194000000000001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4-4F10-B382-2708A66249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8793711"/>
        <c:axId val="84880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100'!$F$15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100'!$F$16:$F$28</c15:sqref>
                        </c15:fullRef>
                        <c15:formulaRef>
                          <c15:sqref>'Geração 100'!$F$17:$F$20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505810</c:v>
                      </c:pt>
                      <c:pt idx="1">
                        <c:v>380097</c:v>
                      </c:pt>
                      <c:pt idx="2">
                        <c:v>302499</c:v>
                      </c:pt>
                      <c:pt idx="3">
                        <c:v>295025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94-4F10-B382-2708A66249E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100'!$H$15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100'!$H$16:$H$28</c15:sqref>
                        </c15:fullRef>
                        <c15:formulaRef>
                          <c15:sqref>'Geração 100'!$H$17:$H$20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2522.8592964824102</c:v>
                      </c:pt>
                      <c:pt idx="1">
                        <c:v>1260.6343283582</c:v>
                      </c:pt>
                      <c:pt idx="2">
                        <c:v>642.91821561338202</c:v>
                      </c:pt>
                      <c:pt idx="3">
                        <c:v>444.00681959082402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94-4F10-B382-2708A66249E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100'!$J$15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100'!$J$16:$J$28</c15:sqref>
                        </c15:fullRef>
                        <c15:formulaRef>
                          <c15:sqref>'Geração 100'!$J$17:$J$20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2496.54</c:v>
                      </c:pt>
                      <c:pt idx="1">
                        <c:v>2512.66</c:v>
                      </c:pt>
                      <c:pt idx="2">
                        <c:v>2353.2800000000002</c:v>
                      </c:pt>
                      <c:pt idx="3">
                        <c:v>2474.92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94-4F10-B382-2708A66249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100'!$K$15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100'!$E$16:$E$28</c15:sqref>
                        </c15:fullRef>
                        <c15:formulaRef>
                          <c15:sqref>'Geração 100'!$E$17:$E$20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100'!$K$16:$K$28</c15:sqref>
                        </c15:fullRef>
                        <c15:formulaRef>
                          <c15:sqref>'Geração 100'!$K$17:$K$20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1.024</c:v>
                      </c:pt>
                      <c:pt idx="1">
                        <c:v>1.018</c:v>
                      </c:pt>
                      <c:pt idx="2">
                        <c:v>1.087</c:v>
                      </c:pt>
                      <c:pt idx="3">
                        <c:v>1.0329999999999999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94-4F10-B382-2708A66249E1}"/>
                  </c:ext>
                </c:extLst>
              </c15:ser>
            </c15:filteredLineSeries>
          </c:ext>
        </c:extLst>
      </c:lineChart>
      <c:catAx>
        <c:axId val="8487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08687"/>
        <c:crosses val="autoZero"/>
        <c:auto val="1"/>
        <c:lblAlgn val="ctr"/>
        <c:lblOffset val="100"/>
        <c:noMultiLvlLbl val="0"/>
      </c:catAx>
      <c:valAx>
        <c:axId val="84880868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7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100'!$E$30:$E$42</c15:sqref>
                  </c15:fullRef>
                </c:ext>
              </c:extLst>
              <c:f>'Geração 100'!$E$31:$E$34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100'!$G$30:$G$42</c15:sqref>
                  </c15:fullRef>
                </c:ext>
              </c:extLst>
              <c:f>'Geração 100'!$G$31:$G$34</c:f>
              <c:numCache>
                <c:formatCode>General</c:formatCode>
                <c:ptCount val="4"/>
                <c:pt idx="0">
                  <c:v>1.51</c:v>
                </c:pt>
                <c:pt idx="1">
                  <c:v>2.093</c:v>
                </c:pt>
                <c:pt idx="2">
                  <c:v>2.411</c:v>
                </c:pt>
                <c:pt idx="3">
                  <c:v>2.927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C-46E4-A09E-F9C6D8DAEDC2}"/>
            </c:ext>
          </c:extLst>
        </c:ser>
        <c:ser>
          <c:idx val="3"/>
          <c:order val="3"/>
          <c:tx>
            <c:strRef>
              <c:f>'Geração 100'!$I$29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100'!$E$30:$E$42</c15:sqref>
                  </c15:fullRef>
                </c:ext>
              </c:extLst>
              <c:f>'Geração 100'!$E$31:$E$34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100'!$I$30:$I$42</c15:sqref>
                  </c15:fullRef>
                </c:ext>
              </c:extLst>
              <c:f>'Geração 100'!$I$31:$I$34</c:f>
              <c:numCache>
                <c:formatCode>General</c:formatCode>
                <c:ptCount val="4"/>
                <c:pt idx="0">
                  <c:v>1.984</c:v>
                </c:pt>
                <c:pt idx="1">
                  <c:v>3.9689999999999999</c:v>
                </c:pt>
                <c:pt idx="2">
                  <c:v>7.8289999999999997</c:v>
                </c:pt>
                <c:pt idx="3">
                  <c:v>11.295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C-46E4-A09E-F9C6D8DAED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542592"/>
        <c:axId val="66653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100'!$F$30:$F$42</c15:sqref>
                        </c15:fullRef>
                        <c15:formulaRef>
                          <c15:sqref>'Geração 100'!$F$31:$F$34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1006931</c:v>
                      </c:pt>
                      <c:pt idx="1">
                        <c:v>726678</c:v>
                      </c:pt>
                      <c:pt idx="2">
                        <c:v>630741</c:v>
                      </c:pt>
                      <c:pt idx="3">
                        <c:v>519640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AC-46E4-A09E-F9C6D8DAED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100'!$H$29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100'!$H$30:$H$42</c15:sqref>
                        </c15:fullRef>
                        <c15:formulaRef>
                          <c15:sqref>'Geração 100'!$H$31:$H$34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5018.8507462686503</c:v>
                      </c:pt>
                      <c:pt idx="1">
                        <c:v>2509.2089552238799</c:v>
                      </c:pt>
                      <c:pt idx="2">
                        <c:v>1272.3602484472001</c:v>
                      </c:pt>
                      <c:pt idx="3">
                        <c:v>881.93986360818303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AC-46E4-A09E-F9C6D8DAED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100'!$J$29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100'!$J$30:$J$42</c15:sqref>
                        </c15:fullRef>
                        <c15:formulaRef>
                          <c15:sqref>'Geração 100'!$J$31:$J$34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4977.09</c:v>
                      </c:pt>
                      <c:pt idx="1">
                        <c:v>4705.9799999999996</c:v>
                      </c:pt>
                      <c:pt idx="2">
                        <c:v>4986.93</c:v>
                      </c:pt>
                      <c:pt idx="3">
                        <c:v>4257.8100000000004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AC-46E4-A09E-F9C6D8DAED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100'!$K$29</c15:sqref>
                        </c15:formulaRef>
                      </c:ext>
                    </c:extLst>
                    <c:strCache>
                      <c:ptCount val="1"/>
                      <c:pt idx="0">
                        <c:v>Speed Up 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100'!$E$31:$E$34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100'!$K$30:$K$42</c15:sqref>
                        </c15:fullRef>
                        <c15:formulaRef>
                          <c15:sqref>'Geração 100'!$K$31:$K$34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1.03</c:v>
                      </c:pt>
                      <c:pt idx="1">
                        <c:v>1.0900000000000001</c:v>
                      </c:pt>
                      <c:pt idx="2">
                        <c:v>1.028</c:v>
                      </c:pt>
                      <c:pt idx="3">
                        <c:v>1.2050000000000001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3AC-46E4-A09E-F9C6D8DAEDC2}"/>
                  </c:ext>
                </c:extLst>
              </c15:ser>
            </c15:filteredLineSeries>
          </c:ext>
        </c:extLst>
      </c:lineChart>
      <c:catAx>
        <c:axId val="666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34272"/>
        <c:crosses val="autoZero"/>
        <c:auto val="1"/>
        <c:lblAlgn val="ctr"/>
        <c:lblOffset val="100"/>
        <c:noMultiLvlLbl val="0"/>
      </c:catAx>
      <c:valAx>
        <c:axId val="66653427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100'!$E$30:$E$42</c15:sqref>
                  </c15:fullRef>
                </c:ext>
              </c:extLst>
              <c:f>'Geração 100'!$E$35:$E$38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100'!$G$30:$G$42</c15:sqref>
                  </c15:fullRef>
                </c:ext>
              </c:extLst>
              <c:f>'Geração 100'!$G$35:$G$38</c:f>
              <c:numCache>
                <c:formatCode>General</c:formatCode>
                <c:ptCount val="4"/>
                <c:pt idx="0">
                  <c:v>1.212</c:v>
                </c:pt>
                <c:pt idx="1">
                  <c:v>1.319</c:v>
                </c:pt>
                <c:pt idx="2">
                  <c:v>1.3779999999999999</c:v>
                </c:pt>
                <c:pt idx="3">
                  <c:v>1.454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B-4235-A6C7-6E4A4E0C556F}"/>
            </c:ext>
          </c:extLst>
        </c:ser>
        <c:ser>
          <c:idx val="5"/>
          <c:order val="5"/>
          <c:tx>
            <c:strRef>
              <c:f>'Geração 100'!$K$29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100'!$E$30:$E$42</c15:sqref>
                  </c15:fullRef>
                </c:ext>
              </c:extLst>
              <c:f>'Geração 100'!$E$35:$E$38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100'!$K$30:$K$42</c15:sqref>
                  </c15:fullRef>
                </c:ext>
              </c:extLst>
              <c:f>'Geração 100'!$K$35:$K$38</c:f>
              <c:numCache>
                <c:formatCode>General</c:formatCode>
                <c:ptCount val="4"/>
                <c:pt idx="0">
                  <c:v>2.0619999999999998</c:v>
                </c:pt>
                <c:pt idx="1">
                  <c:v>3.488</c:v>
                </c:pt>
                <c:pt idx="2">
                  <c:v>5.577</c:v>
                </c:pt>
                <c:pt idx="3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B-4235-A6C7-6E4A4E0C55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542592"/>
        <c:axId val="66653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100'!$F$30:$F$42</c15:sqref>
                        </c15:fullRef>
                        <c15:formulaRef>
                          <c15:sqref>'Geração 100'!$F$35:$F$38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1254862</c:v>
                      </c:pt>
                      <c:pt idx="1">
                        <c:v>1153059</c:v>
                      </c:pt>
                      <c:pt idx="2">
                        <c:v>1103484</c:v>
                      </c:pt>
                      <c:pt idx="3">
                        <c:v>1046136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2B-4235-A6C7-6E4A4E0C55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100'!$H$30:$H$42</c15:sqref>
                        </c15:fullRef>
                        <c15:formulaRef>
                          <c15:sqref>'Geração 100'!$H$35:$H$38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9931.6138613861294</c:v>
                      </c:pt>
                      <c:pt idx="1">
                        <c:v>9926.17821782178</c:v>
                      </c:pt>
                      <c:pt idx="2">
                        <c:v>9943.8217821782091</c:v>
                      </c:pt>
                      <c:pt idx="3">
                        <c:v>9534.9207920791996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2B-4235-A6C7-6E4A4E0C55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'Geração 100'!$I$29</c15:sqref>
                        </c15:formulaRef>
                      </c:ext>
                    </c:extLst>
                    <c:strCache>
                      <c:ptCount val="1"/>
                      <c:pt idx="0">
                        <c:v>Speed Up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100'!$I$30:$I$42</c15:sqref>
                        </c15:fullRef>
                        <c15:formulaRef>
                          <c15:sqref>'Geração 100'!$I$35:$I$38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1.0029999999999999</c:v>
                      </c:pt>
                      <c:pt idx="1">
                        <c:v>1.0029999999999999</c:v>
                      </c:pt>
                      <c:pt idx="2">
                        <c:v>1.0009999999999999</c:v>
                      </c:pt>
                      <c:pt idx="3">
                        <c:v>1.044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2B-4235-A6C7-6E4A4E0C55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100'!$E$35:$E$38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100'!$J$30:$J$42</c15:sqref>
                        </c15:fullRef>
                        <c15:formulaRef>
                          <c15:sqref>'Geração 100'!$J$35:$J$38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2487.81</c:v>
                      </c:pt>
                      <c:pt idx="1">
                        <c:v>1470.645</c:v>
                      </c:pt>
                      <c:pt idx="2">
                        <c:v>919.98500000000001</c:v>
                      </c:pt>
                      <c:pt idx="3">
                        <c:v>757.91875000000005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F2B-4235-A6C7-6E4A4E0C556F}"/>
                  </c:ext>
                </c:extLst>
              </c15:ser>
            </c15:filteredLineSeries>
          </c:ext>
        </c:extLst>
      </c:lineChart>
      <c:catAx>
        <c:axId val="666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34272"/>
        <c:crosses val="autoZero"/>
        <c:auto val="1"/>
        <c:lblAlgn val="ctr"/>
        <c:lblOffset val="100"/>
        <c:noMultiLvlLbl val="0"/>
      </c:catAx>
      <c:valAx>
        <c:axId val="666534272"/>
        <c:scaling>
          <c:orientation val="minMax"/>
          <c:max val="1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6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'Geração 100'!$G$29</c:f>
              <c:strCache>
                <c:ptCount val="1"/>
                <c:pt idx="0">
                  <c:v>Speed Up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100'!$E$30:$E$42</c15:sqref>
                  </c15:fullRef>
                </c:ext>
              </c:extLst>
              <c:f>'Geração 100'!$E$39:$E$42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100'!$G$30:$G$42</c15:sqref>
                  </c15:fullRef>
                </c:ext>
              </c:extLst>
              <c:f>'Geração 100'!$G$39:$G$42</c:f>
              <c:numCache>
                <c:formatCode>General</c:formatCode>
                <c:ptCount val="4"/>
                <c:pt idx="0">
                  <c:v>1.9910000000000001</c:v>
                </c:pt>
                <c:pt idx="1">
                  <c:v>3.8029999999999999</c:v>
                </c:pt>
                <c:pt idx="2">
                  <c:v>6.7779999999999996</c:v>
                </c:pt>
                <c:pt idx="3">
                  <c:v>9.4570000000000007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6-4FE5-84D7-4E03EB3542AD}"/>
            </c:ext>
          </c:extLst>
        </c:ser>
        <c:ser>
          <c:idx val="3"/>
          <c:order val="3"/>
          <c:tx>
            <c:strRef>
              <c:f>'Geração 100'!$I$29</c:f>
              <c:strCache>
                <c:ptCount val="1"/>
                <c:pt idx="0">
                  <c:v>Speed Up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100'!$E$30:$E$42</c15:sqref>
                  </c15:fullRef>
                </c:ext>
              </c:extLst>
              <c:f>'Geração 100'!$E$39:$E$42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100'!$I$30:$I$42</c15:sqref>
                  </c15:fullRef>
                </c:ext>
              </c:extLst>
              <c:f>'Geração 100'!$I$39:$I$42</c:f>
              <c:numCache>
                <c:formatCode>General</c:formatCode>
                <c:ptCount val="4"/>
                <c:pt idx="0">
                  <c:v>1.98</c:v>
                </c:pt>
                <c:pt idx="1">
                  <c:v>3.9780000000000002</c:v>
                </c:pt>
                <c:pt idx="2">
                  <c:v>7.7519999999999998</c:v>
                </c:pt>
                <c:pt idx="3">
                  <c:v>13.055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6-4FE5-84D7-4E03EB3542AD}"/>
            </c:ext>
          </c:extLst>
        </c:ser>
        <c:ser>
          <c:idx val="5"/>
          <c:order val="5"/>
          <c:tx>
            <c:strRef>
              <c:f>'Geração 100'!$K$29</c:f>
              <c:strCache>
                <c:ptCount val="1"/>
                <c:pt idx="0">
                  <c:v>Speed Up Select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'Geração 100'!$E$30:$E$42</c15:sqref>
                  </c15:fullRef>
                </c:ext>
              </c:extLst>
              <c:f>'Geração 100'!$E$39:$E$42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'Geração 100'!$K$30:$K$42</c15:sqref>
                  </c15:fullRef>
                </c:ext>
              </c:extLst>
              <c:f>'Geração 100'!$K$39:$K$42</c:f>
              <c:numCache>
                <c:formatCode>General</c:formatCode>
                <c:ptCount val="4"/>
                <c:pt idx="0">
                  <c:v>1.948</c:v>
                </c:pt>
                <c:pt idx="1">
                  <c:v>3.585</c:v>
                </c:pt>
                <c:pt idx="2">
                  <c:v>5.9130000000000003</c:v>
                </c:pt>
                <c:pt idx="3">
                  <c:v>6.7809999999999997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6-4FE5-84D7-4E03EB354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542592"/>
        <c:axId val="66653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'Geração 100'!$F$29</c15:sqref>
                        </c15:formulaRef>
                      </c:ext>
                    </c:extLst>
                    <c:strCache>
                      <c:ptCount val="1"/>
                      <c:pt idx="0">
                        <c:v>Tempo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'Geração 100'!$F$30:$F$42</c15:sqref>
                        </c15:fullRef>
                        <c15:formulaRef>
                          <c15:sqref>'Geração 100'!$F$39:$F$42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764021</c:v>
                      </c:pt>
                      <c:pt idx="1">
                        <c:v>399945</c:v>
                      </c:pt>
                      <c:pt idx="2">
                        <c:v>224425</c:v>
                      </c:pt>
                      <c:pt idx="3">
                        <c:v>160856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86-4FE5-84D7-4E03EB3542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100'!$H$29</c15:sqref>
                        </c15:formulaRef>
                      </c:ext>
                    </c:extLst>
                    <c:strCache>
                      <c:ptCount val="1"/>
                      <c:pt idx="0">
                        <c:v>Função 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100'!$H$30:$H$42</c15:sqref>
                        </c15:fullRef>
                        <c15:formulaRef>
                          <c15:sqref>'Geração 100'!$H$39:$H$42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5030.86567164179</c:v>
                      </c:pt>
                      <c:pt idx="1">
                        <c:v>2503.7717121587998</c:v>
                      </c:pt>
                      <c:pt idx="2">
                        <c:v>1284.8996282527801</c:v>
                      </c:pt>
                      <c:pt idx="3">
                        <c:v>762.98821339950302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86-4FE5-84D7-4E03EB3542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'Geração 100'!$J$29</c15:sqref>
                        </c15:formulaRef>
                      </c:ext>
                    </c:extLst>
                    <c:strCache>
                      <c:ptCount val="1"/>
                      <c:pt idx="0">
                        <c:v>Select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'Geração 100'!$E$30:$E$42</c15:sqref>
                        </c15:fullRef>
                        <c15:formulaRef>
                          <c15:sqref>'Geração 100'!$E$39:$E$42</c15:sqref>
                        </c15:formulaRef>
                      </c:ext>
                    </c:extLst>
                    <c:strCache>
                      <c:ptCount val="4"/>
                      <c:pt idx="0">
                        <c:v>2 Threads</c:v>
                      </c:pt>
                      <c:pt idx="1">
                        <c:v>4 Threads</c:v>
                      </c:pt>
                      <c:pt idx="2">
                        <c:v>8 Threads</c:v>
                      </c:pt>
                      <c:pt idx="3">
                        <c:v>16 Threads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'Geração 100'!$J$30:$J$42</c15:sqref>
                        </c15:fullRef>
                        <c15:formulaRef>
                          <c15:sqref>'Geração 100'!$J$39:$J$42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2633.8249999999998</c:v>
                      </c:pt>
                      <c:pt idx="1">
                        <c:v>1431.24</c:v>
                      </c:pt>
                      <c:pt idx="2">
                        <c:v>867.67875000000004</c:v>
                      </c:pt>
                      <c:pt idx="3">
                        <c:v>756.60374999999999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86-4FE5-84D7-4E03EB3542AD}"/>
                  </c:ext>
                </c:extLst>
              </c15:ser>
            </c15:filteredLineSeries>
          </c:ext>
        </c:extLst>
      </c:lineChart>
      <c:catAx>
        <c:axId val="666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534272"/>
        <c:crosses val="autoZero"/>
        <c:auto val="1"/>
        <c:lblAlgn val="ctr"/>
        <c:lblOffset val="100"/>
        <c:noMultiLvlLbl val="0"/>
      </c:catAx>
      <c:valAx>
        <c:axId val="666534272"/>
        <c:scaling>
          <c:orientation val="minMax"/>
          <c:max val="1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6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4762</xdr:rowOff>
    </xdr:from>
    <xdr:to>
      <xdr:col>19</xdr:col>
      <xdr:colOff>581024</xdr:colOff>
      <xdr:row>8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CA959EC-91B4-19EE-F163-CA8F71910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8</xdr:row>
      <xdr:rowOff>161925</xdr:rowOff>
    </xdr:from>
    <xdr:to>
      <xdr:col>19</xdr:col>
      <xdr:colOff>561974</xdr:colOff>
      <xdr:row>17</xdr:row>
      <xdr:rowOff>157163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502D0A2-5C94-42BD-A6E3-5A0C635C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17</xdr:row>
      <xdr:rowOff>171450</xdr:rowOff>
    </xdr:from>
    <xdr:to>
      <xdr:col>19</xdr:col>
      <xdr:colOff>552449</xdr:colOff>
      <xdr:row>28</xdr:row>
      <xdr:rowOff>166688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CAC4BB6-8174-4106-A7CE-B7E1628E9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26</xdr:col>
      <xdr:colOff>485775</xdr:colOff>
      <xdr:row>18</xdr:row>
      <xdr:rowOff>9525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DB69D9-645B-48B5-A93A-C1005E663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485775</xdr:colOff>
      <xdr:row>29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C829539-4B37-4893-85BE-C460A7FF6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26</xdr:col>
      <xdr:colOff>485775</xdr:colOff>
      <xdr:row>8</xdr:row>
      <xdr:rowOff>161925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3C8ABB6-8AA9-4C6C-A321-E4D43715E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42</xdr:row>
      <xdr:rowOff>14287</xdr:rowOff>
    </xdr:from>
    <xdr:to>
      <xdr:col>6</xdr:col>
      <xdr:colOff>209550</xdr:colOff>
      <xdr:row>56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E173D5-7561-D3A2-2FB0-639EC6B7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266700</xdr:colOff>
      <xdr:row>42</xdr:row>
      <xdr:rowOff>9525</xdr:rowOff>
    </xdr:from>
    <xdr:to>
      <xdr:col>12</xdr:col>
      <xdr:colOff>600075</xdr:colOff>
      <xdr:row>56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F4A4DC-7F12-44A8-BD7F-4F9BB73F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666750</xdr:colOff>
      <xdr:row>42</xdr:row>
      <xdr:rowOff>9525</xdr:rowOff>
    </xdr:from>
    <xdr:to>
      <xdr:col>20</xdr:col>
      <xdr:colOff>47625</xdr:colOff>
      <xdr:row>56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20C723-3D41-4256-AE0E-E797411B1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33337</xdr:rowOff>
    </xdr:from>
    <xdr:to>
      <xdr:col>20</xdr:col>
      <xdr:colOff>361950</xdr:colOff>
      <xdr:row>11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5A63FB-4B74-5B16-049F-8459E85BD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20</xdr:col>
      <xdr:colOff>304800</xdr:colOff>
      <xdr:row>24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11DFD3-9695-49C4-8B41-469DFDD2C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28CEA0-9EA1-4BC8-995D-E1F4E2A85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371475</xdr:colOff>
      <xdr:row>0</xdr:row>
      <xdr:rowOff>33337</xdr:rowOff>
    </xdr:from>
    <xdr:to>
      <xdr:col>28</xdr:col>
      <xdr:colOff>66675</xdr:colOff>
      <xdr:row>11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3A3CD7-1C5C-81C2-43E2-56C7D40D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28</xdr:col>
      <xdr:colOff>304800</xdr:colOff>
      <xdr:row>24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76D86D-D5D9-4518-90BC-539AE2372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28</xdr:col>
      <xdr:colOff>304800</xdr:colOff>
      <xdr:row>37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64688C-74FE-4EB4-B2E4-D3489BEC7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42</xdr:row>
      <xdr:rowOff>33337</xdr:rowOff>
    </xdr:from>
    <xdr:to>
      <xdr:col>7</xdr:col>
      <xdr:colOff>266700</xdr:colOff>
      <xdr:row>56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347FAD-1669-87DB-5084-AF34FDE90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323850</xdr:colOff>
      <xdr:row>42</xdr:row>
      <xdr:rowOff>19050</xdr:rowOff>
    </xdr:from>
    <xdr:to>
      <xdr:col>15</xdr:col>
      <xdr:colOff>19050</xdr:colOff>
      <xdr:row>56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E9A92A-D175-49EF-85F4-33EA1A2E7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104775</xdr:colOff>
      <xdr:row>42</xdr:row>
      <xdr:rowOff>19050</xdr:rowOff>
    </xdr:from>
    <xdr:to>
      <xdr:col>22</xdr:col>
      <xdr:colOff>409575</xdr:colOff>
      <xdr:row>56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2A75B4-8A17-4EBC-BED7-D2DB3408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0</xdr:rowOff>
    </xdr:from>
    <xdr:to>
      <xdr:col>20</xdr:col>
      <xdr:colOff>390525</xdr:colOff>
      <xdr:row>11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DFD670-6A14-4F5C-C578-EFFA8AD18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20</xdr:col>
      <xdr:colOff>304800</xdr:colOff>
      <xdr:row>24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B6C4E-585C-449E-8042-B67CB883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DBC0C1-4969-40E8-8DBE-C01272F8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428625</xdr:colOff>
      <xdr:row>0</xdr:row>
      <xdr:rowOff>0</xdr:rowOff>
    </xdr:from>
    <xdr:to>
      <xdr:col>28</xdr:col>
      <xdr:colOff>123825</xdr:colOff>
      <xdr:row>11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947A6E-9CB2-9924-A757-B4426C128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28</xdr:col>
      <xdr:colOff>304800</xdr:colOff>
      <xdr:row>24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56D8CF-4B80-4521-B8D7-B05854E8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28</xdr:col>
      <xdr:colOff>304800</xdr:colOff>
      <xdr:row>39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AA7995-8926-4526-A8ED-8E4EE1CA1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14287</xdr:rowOff>
    </xdr:from>
    <xdr:to>
      <xdr:col>7</xdr:col>
      <xdr:colOff>304800</xdr:colOff>
      <xdr:row>56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DC5960-D232-B74E-AA1F-5C834F658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2CCF76-8A90-4F60-BD73-35DAF924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7A7A3B-149D-4D52-9711-BFE72E9A6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7510-274C-462E-883F-D81139550B72}">
  <dimension ref="A1:M120"/>
  <sheetViews>
    <sheetView tabSelected="1" workbookViewId="0"/>
  </sheetViews>
  <sheetFormatPr defaultRowHeight="15" x14ac:dyDescent="0.25"/>
  <cols>
    <col min="3" max="3" width="10.140625" bestFit="1" customWidth="1"/>
    <col min="6" max="6" width="10" bestFit="1" customWidth="1"/>
    <col min="7" max="7" width="12.7109375" customWidth="1"/>
    <col min="9" max="9" width="10.28515625" customWidth="1"/>
    <col min="12" max="12" width="13.140625" customWidth="1"/>
    <col min="13" max="13" width="13.42578125" customWidth="1"/>
  </cols>
  <sheetData>
    <row r="1" spans="1:13" ht="32.2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10</v>
      </c>
      <c r="H1" s="2" t="s">
        <v>6</v>
      </c>
      <c r="I1" s="2" t="s">
        <v>8</v>
      </c>
      <c r="J1" s="2" t="s">
        <v>7</v>
      </c>
      <c r="K1" s="2" t="s">
        <v>9</v>
      </c>
      <c r="L1" s="2" t="s">
        <v>15</v>
      </c>
      <c r="M1" s="2" t="s">
        <v>16</v>
      </c>
    </row>
    <row r="2" spans="1:13" x14ac:dyDescent="0.25">
      <c r="A2">
        <v>1</v>
      </c>
      <c r="B2">
        <v>100</v>
      </c>
      <c r="C2">
        <v>20000</v>
      </c>
      <c r="D2">
        <v>1</v>
      </c>
      <c r="E2" t="s">
        <v>11</v>
      </c>
      <c r="F2">
        <v>299273</v>
      </c>
      <c r="H2">
        <v>1987.6138613861301</v>
      </c>
      <c r="J2">
        <v>979.01</v>
      </c>
      <c r="L2">
        <v>9.1305724065152499E-2</v>
      </c>
    </row>
    <row r="3" spans="1:13" x14ac:dyDescent="0.25">
      <c r="A3">
        <v>2</v>
      </c>
      <c r="B3">
        <v>100</v>
      </c>
      <c r="C3">
        <v>20000</v>
      </c>
      <c r="D3">
        <v>2</v>
      </c>
      <c r="E3" t="s">
        <v>12</v>
      </c>
      <c r="F3">
        <v>201357</v>
      </c>
      <c r="G3">
        <f t="shared" ref="G3:G14" si="0">$F$2/F3</f>
        <v>1.4862805862224804</v>
      </c>
      <c r="H3">
        <v>1008.57425742574</v>
      </c>
      <c r="I3">
        <f t="shared" ref="I3:I14" si="1">$H$2/H3</f>
        <v>1.9707164313902543</v>
      </c>
      <c r="J3">
        <v>987.68</v>
      </c>
      <c r="K3">
        <f>$J$2/J3</f>
        <v>0.991221853231816</v>
      </c>
      <c r="L3">
        <v>8.8903378082280493E-2</v>
      </c>
      <c r="M3" s="5">
        <f>(L3-$L$2)/$L$2</f>
        <v>-2.6311011795468353E-2</v>
      </c>
    </row>
    <row r="4" spans="1:13" x14ac:dyDescent="0.25">
      <c r="A4">
        <v>3</v>
      </c>
      <c r="B4">
        <v>100</v>
      </c>
      <c r="C4">
        <v>20000</v>
      </c>
      <c r="D4">
        <v>4</v>
      </c>
      <c r="E4" t="s">
        <v>12</v>
      </c>
      <c r="F4">
        <v>143598</v>
      </c>
      <c r="G4">
        <f t="shared" si="0"/>
        <v>2.0841028426579755</v>
      </c>
      <c r="H4" s="3">
        <v>501.54094292803899</v>
      </c>
      <c r="I4">
        <f t="shared" si="1"/>
        <v>3.9630141654682669</v>
      </c>
      <c r="J4">
        <v>921.03</v>
      </c>
      <c r="K4">
        <f t="shared" ref="K4:K14" si="2">$J$2/J4</f>
        <v>1.0629512610881295</v>
      </c>
      <c r="L4">
        <v>9.1252448591347096E-2</v>
      </c>
      <c r="M4" s="5">
        <f t="shared" ref="M4:M14" si="3">(L4-$L$2)/$L$2</f>
        <v>-5.8348448961849993E-4</v>
      </c>
    </row>
    <row r="5" spans="1:13" x14ac:dyDescent="0.25">
      <c r="A5">
        <v>4</v>
      </c>
      <c r="B5">
        <v>100</v>
      </c>
      <c r="C5">
        <v>20000</v>
      </c>
      <c r="D5">
        <v>8</v>
      </c>
      <c r="E5" t="s">
        <v>12</v>
      </c>
      <c r="F5">
        <v>111780</v>
      </c>
      <c r="G5">
        <f t="shared" si="0"/>
        <v>2.6773394167113973</v>
      </c>
      <c r="H5">
        <v>256.64188351920598</v>
      </c>
      <c r="I5">
        <f t="shared" si="1"/>
        <v>7.7446979196495249</v>
      </c>
      <c r="J5">
        <v>846.79</v>
      </c>
      <c r="K5">
        <f t="shared" si="2"/>
        <v>1.1561426091474865</v>
      </c>
      <c r="L5">
        <v>8.9447908386460204E-2</v>
      </c>
      <c r="M5" s="5">
        <f t="shared" si="3"/>
        <v>-2.0347198357099985E-2</v>
      </c>
    </row>
    <row r="6" spans="1:13" x14ac:dyDescent="0.25">
      <c r="A6">
        <v>5</v>
      </c>
      <c r="B6">
        <v>100</v>
      </c>
      <c r="C6">
        <v>20000</v>
      </c>
      <c r="D6">
        <v>16</v>
      </c>
      <c r="E6" t="s">
        <v>12</v>
      </c>
      <c r="F6">
        <v>110525</v>
      </c>
      <c r="G6">
        <f t="shared" si="0"/>
        <v>2.7077403302420269</v>
      </c>
      <c r="H6">
        <v>175.90638561686299</v>
      </c>
      <c r="I6">
        <f t="shared" si="1"/>
        <v>11.299270657037425</v>
      </c>
      <c r="J6">
        <v>914.35</v>
      </c>
      <c r="K6">
        <f t="shared" si="2"/>
        <v>1.0707169027177776</v>
      </c>
      <c r="L6">
        <v>9.1301098807818101E-2</v>
      </c>
      <c r="M6" s="5">
        <f t="shared" si="3"/>
        <v>-5.065681677413329E-5</v>
      </c>
    </row>
    <row r="7" spans="1:13" x14ac:dyDescent="0.25">
      <c r="A7">
        <v>6</v>
      </c>
      <c r="B7">
        <v>100</v>
      </c>
      <c r="C7">
        <v>20000</v>
      </c>
      <c r="D7">
        <v>2</v>
      </c>
      <c r="E7" t="s">
        <v>13</v>
      </c>
      <c r="F7">
        <v>253552</v>
      </c>
      <c r="G7">
        <f t="shared" si="0"/>
        <v>1.1803219852337983</v>
      </c>
      <c r="H7">
        <v>1988.4752475247501</v>
      </c>
      <c r="I7">
        <f t="shared" si="1"/>
        <v>0.99956681073114073</v>
      </c>
      <c r="J7">
        <v>519.32500000000005</v>
      </c>
      <c r="K7">
        <f t="shared" si="2"/>
        <v>1.8851586193616712</v>
      </c>
      <c r="L7">
        <v>8.9638917721477807E-2</v>
      </c>
      <c r="M7" s="5">
        <f t="shared" si="3"/>
        <v>-1.8255222887070249E-2</v>
      </c>
    </row>
    <row r="8" spans="1:13" x14ac:dyDescent="0.25">
      <c r="A8">
        <v>7</v>
      </c>
      <c r="B8">
        <v>100</v>
      </c>
      <c r="C8">
        <v>20000</v>
      </c>
      <c r="D8">
        <v>4</v>
      </c>
      <c r="E8" t="s">
        <v>13</v>
      </c>
      <c r="F8">
        <v>222614</v>
      </c>
      <c r="G8">
        <f t="shared" si="0"/>
        <v>1.3443583961475918</v>
      </c>
      <c r="H8">
        <v>1907.36633663366</v>
      </c>
      <c r="I8">
        <f t="shared" si="1"/>
        <v>1.0420724237453516</v>
      </c>
      <c r="J8">
        <v>287.08749999999998</v>
      </c>
      <c r="K8">
        <f t="shared" si="2"/>
        <v>3.4101449906387429</v>
      </c>
      <c r="L8">
        <v>9.4382012859550807E-2</v>
      </c>
      <c r="M8" s="5">
        <f t="shared" si="3"/>
        <v>3.3692178950392837E-2</v>
      </c>
    </row>
    <row r="9" spans="1:13" x14ac:dyDescent="0.25">
      <c r="A9">
        <v>8</v>
      </c>
      <c r="B9">
        <v>100</v>
      </c>
      <c r="C9">
        <v>20000</v>
      </c>
      <c r="D9">
        <v>8</v>
      </c>
      <c r="E9" t="s">
        <v>13</v>
      </c>
      <c r="F9">
        <v>220519</v>
      </c>
      <c r="G9">
        <f t="shared" si="0"/>
        <v>1.3571302246064965</v>
      </c>
      <c r="H9">
        <v>1986.7425742574201</v>
      </c>
      <c r="I9">
        <f t="shared" si="1"/>
        <v>1.0004385505902977</v>
      </c>
      <c r="J9">
        <v>168.32624999999999</v>
      </c>
      <c r="K9">
        <f t="shared" si="2"/>
        <v>5.8161457289044343</v>
      </c>
      <c r="L9">
        <v>9.1247037915983001E-2</v>
      </c>
      <c r="M9" s="5">
        <f t="shared" si="3"/>
        <v>-6.4274337420096577E-4</v>
      </c>
    </row>
    <row r="10" spans="1:13" x14ac:dyDescent="0.25">
      <c r="A10">
        <v>9</v>
      </c>
      <c r="B10">
        <v>100</v>
      </c>
      <c r="C10">
        <v>20000</v>
      </c>
      <c r="D10">
        <v>16</v>
      </c>
      <c r="E10" t="s">
        <v>13</v>
      </c>
      <c r="F10">
        <v>216236</v>
      </c>
      <c r="G10">
        <f t="shared" si="0"/>
        <v>1.3840109879945985</v>
      </c>
      <c r="H10">
        <v>1985.58415841584</v>
      </c>
      <c r="I10">
        <f t="shared" si="1"/>
        <v>1.0010222195627858</v>
      </c>
      <c r="J10">
        <v>131.53312500000001</v>
      </c>
      <c r="K10">
        <f t="shared" si="2"/>
        <v>7.4430680484478708</v>
      </c>
      <c r="L10">
        <v>9.7230424934534501E-2</v>
      </c>
      <c r="M10" s="5">
        <f t="shared" si="3"/>
        <v>6.4888602878329371E-2</v>
      </c>
    </row>
    <row r="11" spans="1:13" x14ac:dyDescent="0.25">
      <c r="A11">
        <v>10</v>
      </c>
      <c r="B11">
        <v>100</v>
      </c>
      <c r="C11">
        <v>20000</v>
      </c>
      <c r="D11">
        <v>2</v>
      </c>
      <c r="E11" t="s">
        <v>14</v>
      </c>
      <c r="F11">
        <v>148533</v>
      </c>
      <c r="G11">
        <f t="shared" si="0"/>
        <v>2.0148586509395217</v>
      </c>
      <c r="H11">
        <v>1006.37128712871</v>
      </c>
      <c r="I11">
        <f t="shared" si="1"/>
        <v>1.975030375774149</v>
      </c>
      <c r="J11">
        <v>460.995</v>
      </c>
      <c r="K11">
        <f t="shared" si="2"/>
        <v>2.1236889771038729</v>
      </c>
      <c r="L11">
        <v>9.1298539699735906E-2</v>
      </c>
      <c r="M11" s="5">
        <f t="shared" si="3"/>
        <v>-7.868472092140323E-5</v>
      </c>
    </row>
    <row r="12" spans="1:13" x14ac:dyDescent="0.25">
      <c r="A12">
        <v>11</v>
      </c>
      <c r="B12">
        <v>100</v>
      </c>
      <c r="C12">
        <v>20000</v>
      </c>
      <c r="D12">
        <v>4</v>
      </c>
      <c r="E12" t="s">
        <v>14</v>
      </c>
      <c r="F12">
        <v>78674</v>
      </c>
      <c r="G12">
        <f t="shared" si="0"/>
        <v>3.8039631898721304</v>
      </c>
      <c r="H12">
        <v>500.43532338308398</v>
      </c>
      <c r="I12">
        <f t="shared" si="1"/>
        <v>3.9717697143145285</v>
      </c>
      <c r="J12">
        <v>266.52499999999998</v>
      </c>
      <c r="K12">
        <f t="shared" si="2"/>
        <v>3.6732389081699655</v>
      </c>
      <c r="L12">
        <v>9.6286465393298007E-2</v>
      </c>
      <c r="M12" s="5">
        <f t="shared" si="3"/>
        <v>5.4550154211486554E-2</v>
      </c>
    </row>
    <row r="13" spans="1:13" x14ac:dyDescent="0.25">
      <c r="A13">
        <v>12</v>
      </c>
      <c r="B13">
        <v>100</v>
      </c>
      <c r="C13">
        <v>20000</v>
      </c>
      <c r="D13">
        <v>8</v>
      </c>
      <c r="E13" t="s">
        <v>14</v>
      </c>
      <c r="F13">
        <v>45662</v>
      </c>
      <c r="G13">
        <f t="shared" si="0"/>
        <v>6.5540931190048619</v>
      </c>
      <c r="H13">
        <v>253.85714285714201</v>
      </c>
      <c r="I13">
        <f t="shared" si="1"/>
        <v>7.8296550532937292</v>
      </c>
      <c r="J13" s="3">
        <v>164.96625</v>
      </c>
      <c r="K13">
        <f t="shared" si="2"/>
        <v>5.934607836451395</v>
      </c>
      <c r="L13">
        <v>9.0955119809797605E-2</v>
      </c>
      <c r="M13" s="5">
        <f t="shared" si="3"/>
        <v>-3.8398934890951164E-3</v>
      </c>
    </row>
    <row r="14" spans="1:13" x14ac:dyDescent="0.25">
      <c r="A14">
        <v>13</v>
      </c>
      <c r="B14">
        <v>100</v>
      </c>
      <c r="C14">
        <v>20000</v>
      </c>
      <c r="D14">
        <v>16</v>
      </c>
      <c r="E14" t="s">
        <v>14</v>
      </c>
      <c r="F14">
        <v>32869</v>
      </c>
      <c r="G14">
        <f t="shared" si="0"/>
        <v>9.1050229699717065</v>
      </c>
      <c r="H14">
        <v>149.26509023024201</v>
      </c>
      <c r="I14">
        <f t="shared" si="1"/>
        <v>13.315999463238374</v>
      </c>
      <c r="J14">
        <v>141.916875</v>
      </c>
      <c r="K14">
        <f t="shared" si="2"/>
        <v>6.8984748994790079</v>
      </c>
      <c r="L14">
        <v>9.1248354351780803E-2</v>
      </c>
      <c r="M14" s="5">
        <f t="shared" si="3"/>
        <v>-6.2832548516629288E-4</v>
      </c>
    </row>
    <row r="15" spans="1:13" x14ac:dyDescent="0.25">
      <c r="A15">
        <v>14</v>
      </c>
      <c r="B15">
        <v>100</v>
      </c>
      <c r="C15">
        <v>50000</v>
      </c>
      <c r="D15">
        <v>1</v>
      </c>
      <c r="E15" t="s">
        <v>11</v>
      </c>
      <c r="F15">
        <v>759125</v>
      </c>
      <c r="H15">
        <v>4970.5049504950402</v>
      </c>
      <c r="J15">
        <v>2558.54</v>
      </c>
      <c r="L15">
        <v>9.1236797933767003E-2</v>
      </c>
    </row>
    <row r="16" spans="1:13" x14ac:dyDescent="0.25">
      <c r="A16">
        <v>15</v>
      </c>
      <c r="B16">
        <v>100</v>
      </c>
      <c r="C16">
        <v>50000</v>
      </c>
      <c r="D16">
        <v>2</v>
      </c>
      <c r="E16" t="s">
        <v>12</v>
      </c>
      <c r="F16">
        <v>505810</v>
      </c>
      <c r="G16">
        <f t="shared" ref="G16:G27" si="4">$F$15/F16</f>
        <v>1.5008105810482197</v>
      </c>
      <c r="H16">
        <v>2522.8592964824102</v>
      </c>
      <c r="I16">
        <f t="shared" ref="I16:I27" si="5">$H$15/H16</f>
        <v>1.9701871433834421</v>
      </c>
      <c r="J16">
        <v>2496.54</v>
      </c>
      <c r="K16">
        <f>$J$15/J16</f>
        <v>1.0248343707691445</v>
      </c>
      <c r="L16">
        <v>9.0988756752721098E-2</v>
      </c>
      <c r="M16" s="5">
        <f>(L16-$L$15)/$L$15</f>
        <v>-2.7186528534897665E-3</v>
      </c>
    </row>
    <row r="17" spans="1:13" x14ac:dyDescent="0.25">
      <c r="A17">
        <v>16</v>
      </c>
      <c r="B17">
        <v>100</v>
      </c>
      <c r="C17">
        <v>50000</v>
      </c>
      <c r="D17">
        <v>4</v>
      </c>
      <c r="E17" t="s">
        <v>12</v>
      </c>
      <c r="F17">
        <v>380097</v>
      </c>
      <c r="G17">
        <f t="shared" si="4"/>
        <v>1.9971875600175744</v>
      </c>
      <c r="H17">
        <v>1260.6343283582</v>
      </c>
      <c r="I17">
        <f t="shared" si="5"/>
        <v>3.9428602241606638</v>
      </c>
      <c r="J17">
        <v>2512.66</v>
      </c>
      <c r="K17">
        <f t="shared" ref="K17:K27" si="6">$J$15/J17</f>
        <v>1.0182595337212357</v>
      </c>
      <c r="L17">
        <v>9.0945399214161601E-2</v>
      </c>
      <c r="M17" s="5">
        <f t="shared" ref="M17:M27" si="7">(L17-$L$15)/$L$15</f>
        <v>-3.193872715885328E-3</v>
      </c>
    </row>
    <row r="18" spans="1:13" x14ac:dyDescent="0.25">
      <c r="A18">
        <v>17</v>
      </c>
      <c r="B18">
        <v>100</v>
      </c>
      <c r="C18">
        <v>50000</v>
      </c>
      <c r="D18">
        <v>8</v>
      </c>
      <c r="E18" t="s">
        <v>12</v>
      </c>
      <c r="F18">
        <v>302499</v>
      </c>
      <c r="G18">
        <f t="shared" si="4"/>
        <v>2.5095124281402583</v>
      </c>
      <c r="H18">
        <v>642.91821561338202</v>
      </c>
      <c r="I18">
        <f t="shared" si="5"/>
        <v>7.7311621132913215</v>
      </c>
      <c r="J18">
        <v>2353.2800000000002</v>
      </c>
      <c r="K18">
        <f t="shared" si="6"/>
        <v>1.0872229398966549</v>
      </c>
      <c r="L18">
        <v>9.0619688141627699E-2</v>
      </c>
      <c r="M18" s="5">
        <f t="shared" si="7"/>
        <v>-6.7638256286382563E-3</v>
      </c>
    </row>
    <row r="19" spans="1:13" x14ac:dyDescent="0.25">
      <c r="A19">
        <v>18</v>
      </c>
      <c r="B19">
        <v>100</v>
      </c>
      <c r="C19">
        <v>50000</v>
      </c>
      <c r="D19">
        <v>16</v>
      </c>
      <c r="E19" t="s">
        <v>12</v>
      </c>
      <c r="F19">
        <v>295025</v>
      </c>
      <c r="G19">
        <f t="shared" si="4"/>
        <v>2.5730870265231762</v>
      </c>
      <c r="H19">
        <v>444.00681959082402</v>
      </c>
      <c r="I19">
        <f t="shared" si="5"/>
        <v>11.194659025903309</v>
      </c>
      <c r="J19">
        <v>2474.92</v>
      </c>
      <c r="K19">
        <f t="shared" si="6"/>
        <v>1.0337869506893151</v>
      </c>
      <c r="L19">
        <v>9.1256704155627602E-2</v>
      </c>
      <c r="M19" s="5">
        <f t="shared" si="7"/>
        <v>2.1818194315686388E-4</v>
      </c>
    </row>
    <row r="20" spans="1:13" x14ac:dyDescent="0.25">
      <c r="A20">
        <v>19</v>
      </c>
      <c r="B20">
        <v>100</v>
      </c>
      <c r="C20">
        <v>50000</v>
      </c>
      <c r="D20">
        <v>2</v>
      </c>
      <c r="E20" t="s">
        <v>13</v>
      </c>
      <c r="F20">
        <v>640009</v>
      </c>
      <c r="G20">
        <f t="shared" si="4"/>
        <v>1.1861161327418832</v>
      </c>
      <c r="H20">
        <v>4975.4158415841503</v>
      </c>
      <c r="I20">
        <f t="shared" si="5"/>
        <v>0.99901296871548606</v>
      </c>
      <c r="J20">
        <v>1361.01</v>
      </c>
      <c r="K20">
        <f t="shared" si="6"/>
        <v>1.8798833219447322</v>
      </c>
      <c r="L20">
        <v>9.1300040090072004E-2</v>
      </c>
      <c r="M20" s="5">
        <f t="shared" si="7"/>
        <v>6.9316501386767365E-4</v>
      </c>
    </row>
    <row r="21" spans="1:13" x14ac:dyDescent="0.25">
      <c r="A21">
        <v>20</v>
      </c>
      <c r="B21">
        <v>100</v>
      </c>
      <c r="C21">
        <v>50000</v>
      </c>
      <c r="D21">
        <v>4</v>
      </c>
      <c r="E21" t="s">
        <v>13</v>
      </c>
      <c r="F21">
        <v>570191</v>
      </c>
      <c r="G21">
        <f t="shared" si="4"/>
        <v>1.3313521258665957</v>
      </c>
      <c r="H21">
        <v>4977.8712871287098</v>
      </c>
      <c r="I21">
        <f t="shared" si="5"/>
        <v>0.99852018338587489</v>
      </c>
      <c r="J21">
        <v>654.90750000000003</v>
      </c>
      <c r="K21">
        <f t="shared" si="6"/>
        <v>3.9067196512484585</v>
      </c>
      <c r="L21">
        <v>9.1282593100349099E-2</v>
      </c>
      <c r="M21" s="5">
        <f t="shared" si="7"/>
        <v>5.0193745965680875E-4</v>
      </c>
    </row>
    <row r="22" spans="1:13" x14ac:dyDescent="0.25">
      <c r="A22">
        <v>21</v>
      </c>
      <c r="B22">
        <v>100</v>
      </c>
      <c r="C22">
        <v>50000</v>
      </c>
      <c r="D22">
        <v>8</v>
      </c>
      <c r="E22" t="s">
        <v>13</v>
      </c>
      <c r="F22">
        <v>548777</v>
      </c>
      <c r="G22">
        <f t="shared" si="4"/>
        <v>1.3833032361050117</v>
      </c>
      <c r="H22">
        <v>4973.3465346534604</v>
      </c>
      <c r="I22">
        <f t="shared" si="5"/>
        <v>0.99942863740971588</v>
      </c>
      <c r="J22">
        <v>420.88375000000002</v>
      </c>
      <c r="K22">
        <f t="shared" si="6"/>
        <v>6.0789707371691106</v>
      </c>
      <c r="L22">
        <v>9.1303106348668006E-2</v>
      </c>
      <c r="M22" s="5">
        <f t="shared" si="7"/>
        <v>7.267727101639386E-4</v>
      </c>
    </row>
    <row r="23" spans="1:13" x14ac:dyDescent="0.25">
      <c r="A23">
        <v>22</v>
      </c>
      <c r="B23">
        <v>100</v>
      </c>
      <c r="C23">
        <v>50000</v>
      </c>
      <c r="D23">
        <v>16</v>
      </c>
      <c r="E23" t="s">
        <v>13</v>
      </c>
      <c r="F23">
        <v>541378</v>
      </c>
      <c r="G23">
        <f t="shared" si="4"/>
        <v>1.4022088078939299</v>
      </c>
      <c r="H23">
        <v>4977.3861386138597</v>
      </c>
      <c r="I23">
        <f t="shared" si="5"/>
        <v>0.99861750968737661</v>
      </c>
      <c r="J23">
        <v>345.609375</v>
      </c>
      <c r="K23">
        <f t="shared" si="6"/>
        <v>7.4029820516298201</v>
      </c>
      <c r="L23">
        <v>9.7296139269381202E-2</v>
      </c>
      <c r="M23" s="5">
        <f t="shared" si="7"/>
        <v>6.6413349359465176E-2</v>
      </c>
    </row>
    <row r="24" spans="1:13" x14ac:dyDescent="0.25">
      <c r="A24">
        <v>23</v>
      </c>
      <c r="B24">
        <v>100</v>
      </c>
      <c r="C24">
        <v>50000</v>
      </c>
      <c r="D24">
        <v>2</v>
      </c>
      <c r="E24" t="s">
        <v>14</v>
      </c>
      <c r="F24">
        <v>394505</v>
      </c>
      <c r="G24">
        <f t="shared" si="4"/>
        <v>1.9242468409779343</v>
      </c>
      <c r="H24">
        <v>2520.96019900497</v>
      </c>
      <c r="I24">
        <f t="shared" si="5"/>
        <v>1.9716713308115346</v>
      </c>
      <c r="J24">
        <v>1381.77</v>
      </c>
      <c r="K24">
        <f t="shared" si="6"/>
        <v>1.8516395637479466</v>
      </c>
      <c r="L24">
        <v>9.0818426779594494E-2</v>
      </c>
      <c r="M24" s="5">
        <f t="shared" si="7"/>
        <v>-4.5855527993893834E-3</v>
      </c>
    </row>
    <row r="25" spans="1:13" x14ac:dyDescent="0.25">
      <c r="A25">
        <v>24</v>
      </c>
      <c r="B25">
        <v>100</v>
      </c>
      <c r="C25">
        <v>50000</v>
      </c>
      <c r="D25">
        <v>4</v>
      </c>
      <c r="E25" t="s">
        <v>14</v>
      </c>
      <c r="F25">
        <v>194249</v>
      </c>
      <c r="G25">
        <f t="shared" si="4"/>
        <v>3.9079995263810883</v>
      </c>
      <c r="H25">
        <v>1250.9205955334901</v>
      </c>
      <c r="I25">
        <f t="shared" si="5"/>
        <v>3.973477587820216</v>
      </c>
      <c r="J25">
        <v>655.70500000000004</v>
      </c>
      <c r="K25">
        <f t="shared" si="6"/>
        <v>3.901968110659519</v>
      </c>
      <c r="L25">
        <v>9.1298757499665595E-2</v>
      </c>
      <c r="M25" s="5">
        <f t="shared" si="7"/>
        <v>6.7910719470417517E-4</v>
      </c>
    </row>
    <row r="26" spans="1:13" x14ac:dyDescent="0.25">
      <c r="A26">
        <v>25</v>
      </c>
      <c r="B26">
        <v>100</v>
      </c>
      <c r="C26">
        <v>50000</v>
      </c>
      <c r="D26">
        <v>8</v>
      </c>
      <c r="E26" t="s">
        <v>14</v>
      </c>
      <c r="F26">
        <v>105861</v>
      </c>
      <c r="G26">
        <f t="shared" si="4"/>
        <v>7.1709600324954419</v>
      </c>
      <c r="H26">
        <v>631.44665012406904</v>
      </c>
      <c r="I26">
        <f t="shared" si="5"/>
        <v>7.8716150438337369</v>
      </c>
      <c r="J26">
        <v>374.01499999999999</v>
      </c>
      <c r="K26">
        <f t="shared" si="6"/>
        <v>6.8407416814833635</v>
      </c>
      <c r="L26">
        <v>9.5350494057010002E-2</v>
      </c>
      <c r="M26" s="5">
        <f t="shared" si="7"/>
        <v>4.5088124708512027E-2</v>
      </c>
    </row>
    <row r="27" spans="1:13" x14ac:dyDescent="0.25">
      <c r="A27">
        <v>26</v>
      </c>
      <c r="B27">
        <v>100</v>
      </c>
      <c r="C27">
        <v>50000</v>
      </c>
      <c r="D27">
        <v>16</v>
      </c>
      <c r="E27" t="s">
        <v>14</v>
      </c>
      <c r="F27">
        <v>80446</v>
      </c>
      <c r="G27">
        <f t="shared" si="4"/>
        <v>9.4364542674589167</v>
      </c>
      <c r="H27">
        <v>384.48265179677799</v>
      </c>
      <c r="I27">
        <f t="shared" si="5"/>
        <v>12.9277743150873</v>
      </c>
      <c r="J27">
        <v>365.27</v>
      </c>
      <c r="K27">
        <f t="shared" si="6"/>
        <v>7.0045172064500232</v>
      </c>
      <c r="L27">
        <v>9.1256969617172501E-2</v>
      </c>
      <c r="M27" s="5">
        <f t="shared" si="7"/>
        <v>2.21091531731986E-4</v>
      </c>
    </row>
    <row r="28" spans="1:13" x14ac:dyDescent="0.25">
      <c r="A28">
        <v>27</v>
      </c>
      <c r="B28">
        <v>300</v>
      </c>
      <c r="C28">
        <v>20000</v>
      </c>
      <c r="D28">
        <v>1</v>
      </c>
      <c r="E28" t="s">
        <v>11</v>
      </c>
      <c r="F28">
        <v>887159</v>
      </c>
      <c r="H28">
        <v>1990.2392026578</v>
      </c>
      <c r="J28">
        <v>957.70666666666602</v>
      </c>
      <c r="L28">
        <v>9.0521522155439793E-2</v>
      </c>
    </row>
    <row r="29" spans="1:13" x14ac:dyDescent="0.25">
      <c r="A29">
        <v>28</v>
      </c>
      <c r="B29">
        <v>300</v>
      </c>
      <c r="C29">
        <v>20000</v>
      </c>
      <c r="D29">
        <v>2</v>
      </c>
      <c r="E29" t="s">
        <v>12</v>
      </c>
      <c r="F29">
        <v>573398</v>
      </c>
      <c r="G29">
        <f t="shared" ref="G29:G40" si="8">$F$28/F29</f>
        <v>1.5471958395390288</v>
      </c>
      <c r="H29">
        <v>1002.54515050167</v>
      </c>
      <c r="I29">
        <f t="shared" ref="I29:I40" si="9">$H$28/H29</f>
        <v>1.9851866039767798</v>
      </c>
      <c r="J29">
        <v>902.113333333333</v>
      </c>
      <c r="K29">
        <f>$J$28/J29</f>
        <v>1.0616256641811448</v>
      </c>
      <c r="L29">
        <v>8.6234748404154002E-2</v>
      </c>
      <c r="M29" s="5">
        <f>(L29-$L$28)/$L$28</f>
        <v>-4.7356403750311686E-2</v>
      </c>
    </row>
    <row r="30" spans="1:13" x14ac:dyDescent="0.25">
      <c r="A30">
        <v>29</v>
      </c>
      <c r="B30">
        <v>300</v>
      </c>
      <c r="C30">
        <v>20000</v>
      </c>
      <c r="D30">
        <v>4</v>
      </c>
      <c r="E30" t="s">
        <v>12</v>
      </c>
      <c r="F30">
        <v>423732</v>
      </c>
      <c r="G30">
        <f t="shared" si="8"/>
        <v>2.0936794955301936</v>
      </c>
      <c r="H30">
        <v>500.17970049916801</v>
      </c>
      <c r="I30">
        <f t="shared" si="9"/>
        <v>3.9790483313728773</v>
      </c>
      <c r="J30">
        <v>906.356666666666</v>
      </c>
      <c r="K30">
        <f t="shared" ref="K30:K40" si="10">$J$28/J30</f>
        <v>1.0566554005597504</v>
      </c>
      <c r="L30">
        <v>8.8018726327480895E-2</v>
      </c>
      <c r="M30" s="5">
        <f t="shared" ref="M30:M40" si="11">(L30-$L$28)/$L$28</f>
        <v>-2.7648627291763841E-2</v>
      </c>
    </row>
    <row r="31" spans="1:13" x14ac:dyDescent="0.25">
      <c r="A31">
        <v>30</v>
      </c>
      <c r="B31">
        <v>300</v>
      </c>
      <c r="C31">
        <v>20000</v>
      </c>
      <c r="D31">
        <v>8</v>
      </c>
      <c r="E31" t="s">
        <v>12</v>
      </c>
      <c r="F31">
        <v>346607</v>
      </c>
      <c r="G31">
        <f t="shared" si="8"/>
        <v>2.5595530384556571</v>
      </c>
      <c r="H31">
        <v>253.83132028321501</v>
      </c>
      <c r="I31">
        <f t="shared" si="9"/>
        <v>7.8407944316610312</v>
      </c>
      <c r="J31">
        <v>893.81333333333305</v>
      </c>
      <c r="K31">
        <f t="shared" si="10"/>
        <v>1.071483978757682</v>
      </c>
      <c r="L31">
        <v>9.1180684411664603E-2</v>
      </c>
      <c r="M31" s="5">
        <f t="shared" si="11"/>
        <v>7.2818291222823675E-3</v>
      </c>
    </row>
    <row r="32" spans="1:13" x14ac:dyDescent="0.25">
      <c r="A32">
        <v>31</v>
      </c>
      <c r="B32">
        <v>300</v>
      </c>
      <c r="C32">
        <v>20000</v>
      </c>
      <c r="D32">
        <v>16</v>
      </c>
      <c r="E32" t="s">
        <v>12</v>
      </c>
      <c r="F32">
        <v>339852</v>
      </c>
      <c r="G32">
        <f t="shared" si="8"/>
        <v>2.6104274801972625</v>
      </c>
      <c r="H32">
        <v>173.93105602999299</v>
      </c>
      <c r="I32">
        <f t="shared" si="9"/>
        <v>11.4426902709922</v>
      </c>
      <c r="J32">
        <v>949.03666666666595</v>
      </c>
      <c r="K32">
        <f t="shared" si="10"/>
        <v>1.0091355795877224</v>
      </c>
      <c r="L32">
        <v>9.1258435055568299E-2</v>
      </c>
      <c r="M32" s="5">
        <f t="shared" si="11"/>
        <v>8.1407479965163367E-3</v>
      </c>
    </row>
    <row r="33" spans="1:13" x14ac:dyDescent="0.25">
      <c r="A33">
        <v>32</v>
      </c>
      <c r="B33">
        <v>300</v>
      </c>
      <c r="C33">
        <v>20000</v>
      </c>
      <c r="D33">
        <v>2</v>
      </c>
      <c r="E33" t="s">
        <v>13</v>
      </c>
      <c r="F33">
        <v>753854</v>
      </c>
      <c r="G33">
        <f t="shared" si="8"/>
        <v>1.1768313227760283</v>
      </c>
      <c r="H33">
        <v>2026.7142857142801</v>
      </c>
      <c r="I33">
        <f t="shared" si="9"/>
        <v>0.98200284898883761</v>
      </c>
      <c r="J33">
        <v>476.1</v>
      </c>
      <c r="K33">
        <f t="shared" si="10"/>
        <v>2.0115661975775381</v>
      </c>
      <c r="L33">
        <v>9.0971476251722999E-2</v>
      </c>
      <c r="M33" s="5">
        <f t="shared" si="11"/>
        <v>4.9706863690445191E-3</v>
      </c>
    </row>
    <row r="34" spans="1:13" x14ac:dyDescent="0.25">
      <c r="A34">
        <v>33</v>
      </c>
      <c r="B34">
        <v>300</v>
      </c>
      <c r="C34">
        <v>20000</v>
      </c>
      <c r="D34">
        <v>4</v>
      </c>
      <c r="E34" t="s">
        <v>13</v>
      </c>
      <c r="F34">
        <v>679799</v>
      </c>
      <c r="G34">
        <f t="shared" si="8"/>
        <v>1.3050313401461315</v>
      </c>
      <c r="H34">
        <v>1987.7342192691001</v>
      </c>
      <c r="I34">
        <f t="shared" si="9"/>
        <v>1.0012602204884418</v>
      </c>
      <c r="J34">
        <v>262.69499999999999</v>
      </c>
      <c r="K34">
        <f t="shared" si="10"/>
        <v>3.6456981163199376</v>
      </c>
      <c r="L34">
        <v>8.8401818608602203E-2</v>
      </c>
      <c r="M34" s="5">
        <f t="shared" si="11"/>
        <v>-2.3416569853937308E-2</v>
      </c>
    </row>
    <row r="35" spans="1:13" x14ac:dyDescent="0.25">
      <c r="A35">
        <v>34</v>
      </c>
      <c r="B35">
        <v>300</v>
      </c>
      <c r="C35">
        <v>20000</v>
      </c>
      <c r="D35">
        <v>8</v>
      </c>
      <c r="E35" t="s">
        <v>13</v>
      </c>
      <c r="F35">
        <v>653808</v>
      </c>
      <c r="G35">
        <f t="shared" si="8"/>
        <v>1.3569105914886328</v>
      </c>
      <c r="H35">
        <v>1986.8073089700899</v>
      </c>
      <c r="I35">
        <f t="shared" si="9"/>
        <v>1.0017273409817931</v>
      </c>
      <c r="J35">
        <v>161.104166666666</v>
      </c>
      <c r="K35">
        <f t="shared" si="10"/>
        <v>5.9446424414845671</v>
      </c>
      <c r="L35">
        <v>9.3401049681308995E-2</v>
      </c>
      <c r="M35" s="5">
        <f t="shared" si="11"/>
        <v>3.1810418752400087E-2</v>
      </c>
    </row>
    <row r="36" spans="1:13" x14ac:dyDescent="0.25">
      <c r="A36">
        <v>35</v>
      </c>
      <c r="B36">
        <v>300</v>
      </c>
      <c r="C36">
        <v>20000</v>
      </c>
      <c r="D36">
        <v>16</v>
      </c>
      <c r="E36" t="s">
        <v>13</v>
      </c>
      <c r="F36">
        <v>645379</v>
      </c>
      <c r="G36">
        <f t="shared" si="8"/>
        <v>1.3746325802357995</v>
      </c>
      <c r="H36">
        <v>1987.38205980066</v>
      </c>
      <c r="I36">
        <f t="shared" si="9"/>
        <v>1.0014376414655903</v>
      </c>
      <c r="J36">
        <v>134.5925</v>
      </c>
      <c r="K36">
        <f t="shared" si="10"/>
        <v>7.1156020332980372</v>
      </c>
      <c r="L36">
        <v>7.54463990373265E-2</v>
      </c>
      <c r="M36" s="5">
        <f t="shared" si="11"/>
        <v>-0.16653634140427861</v>
      </c>
    </row>
    <row r="37" spans="1:13" x14ac:dyDescent="0.25">
      <c r="A37">
        <v>36</v>
      </c>
      <c r="B37">
        <v>300</v>
      </c>
      <c r="C37">
        <v>20000</v>
      </c>
      <c r="D37">
        <v>2</v>
      </c>
      <c r="E37" t="s">
        <v>14</v>
      </c>
      <c r="F37">
        <v>445053</v>
      </c>
      <c r="G37">
        <f t="shared" si="8"/>
        <v>1.993378316739804</v>
      </c>
      <c r="H37">
        <v>1007.17696160267</v>
      </c>
      <c r="I37">
        <f t="shared" si="9"/>
        <v>1.9760571166072272</v>
      </c>
      <c r="J37">
        <v>468.75</v>
      </c>
      <c r="K37">
        <f t="shared" si="10"/>
        <v>2.043107555555554</v>
      </c>
      <c r="L37">
        <v>9.1252610231788697E-2</v>
      </c>
      <c r="M37" s="5">
        <f t="shared" si="11"/>
        <v>8.0764006055213042E-3</v>
      </c>
    </row>
    <row r="38" spans="1:13" x14ac:dyDescent="0.25">
      <c r="A38">
        <v>37</v>
      </c>
      <c r="B38">
        <v>300</v>
      </c>
      <c r="C38">
        <v>20000</v>
      </c>
      <c r="D38">
        <v>4</v>
      </c>
      <c r="E38" t="s">
        <v>14</v>
      </c>
      <c r="F38">
        <v>232777</v>
      </c>
      <c r="G38">
        <f t="shared" si="8"/>
        <v>3.8111969825197507</v>
      </c>
      <c r="H38">
        <v>509.22240802675498</v>
      </c>
      <c r="I38">
        <f t="shared" si="9"/>
        <v>3.9083888911527067</v>
      </c>
      <c r="J38">
        <v>253.73583333333301</v>
      </c>
      <c r="K38">
        <f t="shared" si="10"/>
        <v>3.774424187885697</v>
      </c>
      <c r="L38">
        <v>9.1272072548132493E-2</v>
      </c>
      <c r="M38" s="5">
        <f t="shared" si="11"/>
        <v>8.2914026943104926E-3</v>
      </c>
    </row>
    <row r="39" spans="1:13" x14ac:dyDescent="0.25">
      <c r="A39">
        <v>38</v>
      </c>
      <c r="B39">
        <v>300</v>
      </c>
      <c r="C39">
        <v>20000</v>
      </c>
      <c r="D39">
        <v>8</v>
      </c>
      <c r="E39" t="s">
        <v>14</v>
      </c>
      <c r="F39">
        <v>133428</v>
      </c>
      <c r="G39">
        <f t="shared" si="8"/>
        <v>6.6489717300716489</v>
      </c>
      <c r="H39">
        <v>253.17082294264301</v>
      </c>
      <c r="I39">
        <f t="shared" si="9"/>
        <v>7.8612502796528716</v>
      </c>
      <c r="J39">
        <v>161.24125000000001</v>
      </c>
      <c r="K39">
        <f t="shared" si="10"/>
        <v>5.9395884531201908</v>
      </c>
      <c r="L39">
        <v>9.1248395132970395E-2</v>
      </c>
      <c r="M39" s="5">
        <f t="shared" si="11"/>
        <v>8.0298360016797504E-3</v>
      </c>
    </row>
    <row r="40" spans="1:13" x14ac:dyDescent="0.25">
      <c r="A40">
        <v>39</v>
      </c>
      <c r="B40">
        <v>300</v>
      </c>
      <c r="C40">
        <v>20000</v>
      </c>
      <c r="D40">
        <v>16</v>
      </c>
      <c r="E40" t="s">
        <v>14</v>
      </c>
      <c r="F40">
        <v>98833</v>
      </c>
      <c r="G40">
        <f t="shared" si="8"/>
        <v>8.9763439337063531</v>
      </c>
      <c r="H40">
        <v>173.49989585502999</v>
      </c>
      <c r="I40">
        <f t="shared" si="9"/>
        <v>11.471126209325043</v>
      </c>
      <c r="J40">
        <v>125.55354166666601</v>
      </c>
      <c r="K40">
        <f t="shared" si="10"/>
        <v>7.6278745621473263</v>
      </c>
      <c r="L40">
        <v>9.1263766266975702E-2</v>
      </c>
      <c r="M40" s="5">
        <f t="shared" si="11"/>
        <v>8.1996424039507184E-3</v>
      </c>
    </row>
    <row r="41" spans="1:13" x14ac:dyDescent="0.25">
      <c r="A41">
        <v>40</v>
      </c>
      <c r="B41">
        <v>300</v>
      </c>
      <c r="C41">
        <v>50000</v>
      </c>
      <c r="D41">
        <v>1</v>
      </c>
      <c r="E41" t="s">
        <v>11</v>
      </c>
      <c r="F41">
        <v>2263810</v>
      </c>
      <c r="H41">
        <v>4976.1827242524896</v>
      </c>
      <c r="J41">
        <v>2548.7333333333299</v>
      </c>
      <c r="L41">
        <v>9.1231981680737206E-2</v>
      </c>
    </row>
    <row r="42" spans="1:13" x14ac:dyDescent="0.25">
      <c r="A42">
        <v>41</v>
      </c>
      <c r="B42">
        <v>300</v>
      </c>
      <c r="C42">
        <v>50000</v>
      </c>
      <c r="D42">
        <v>2</v>
      </c>
      <c r="E42" t="s">
        <v>12</v>
      </c>
      <c r="F42">
        <v>1458071</v>
      </c>
      <c r="G42">
        <f t="shared" ref="G42:G53" si="12">$F$41/F42</f>
        <v>1.55260614880894</v>
      </c>
      <c r="H42">
        <v>2528.1140939597299</v>
      </c>
      <c r="I42">
        <f t="shared" ref="I42:I53" si="13">$H$41/H42</f>
        <v>1.9683378753125826</v>
      </c>
      <c r="J42">
        <v>2317.9966666666601</v>
      </c>
      <c r="K42">
        <f>$J$41/J42</f>
        <v>1.0995414143534878</v>
      </c>
      <c r="L42">
        <v>9.1118820809289097E-2</v>
      </c>
      <c r="M42" s="5">
        <f>(L42-$L$41)/$L$41</f>
        <v>-1.2403640627265036E-3</v>
      </c>
    </row>
    <row r="43" spans="1:13" x14ac:dyDescent="0.25">
      <c r="A43">
        <v>42</v>
      </c>
      <c r="B43">
        <v>300</v>
      </c>
      <c r="C43">
        <v>50000</v>
      </c>
      <c r="D43">
        <v>4</v>
      </c>
      <c r="E43" t="s">
        <v>12</v>
      </c>
      <c r="F43">
        <v>1021068</v>
      </c>
      <c r="G43">
        <f t="shared" si="12"/>
        <v>2.2171001343691117</v>
      </c>
      <c r="H43">
        <v>1261.91909924937</v>
      </c>
      <c r="I43">
        <f t="shared" si="13"/>
        <v>3.9433452803848383</v>
      </c>
      <c r="J43">
        <v>2128.9966666666601</v>
      </c>
      <c r="K43">
        <f t="shared" ref="K43:K54" si="14">$J$41/J43</f>
        <v>1.1971523362335017</v>
      </c>
      <c r="L43">
        <v>9.0828276795684004E-2</v>
      </c>
      <c r="M43" s="5">
        <f t="shared" ref="M43:M54" si="15">(L43-$L$41)/$L$41</f>
        <v>-4.4250368962273755E-3</v>
      </c>
    </row>
    <row r="44" spans="1:13" x14ac:dyDescent="0.25">
      <c r="A44">
        <v>43</v>
      </c>
      <c r="B44">
        <v>300</v>
      </c>
      <c r="C44">
        <v>50000</v>
      </c>
      <c r="D44">
        <v>8</v>
      </c>
      <c r="E44" t="s">
        <v>12</v>
      </c>
      <c r="F44">
        <v>955526</v>
      </c>
      <c r="G44">
        <f t="shared" si="12"/>
        <v>2.3691767675604849</v>
      </c>
      <c r="H44">
        <v>653</v>
      </c>
      <c r="I44">
        <f t="shared" si="13"/>
        <v>7.6204942178445476</v>
      </c>
      <c r="J44">
        <v>2518.7199999999998</v>
      </c>
      <c r="K44">
        <f t="shared" si="14"/>
        <v>1.0119161055350854</v>
      </c>
      <c r="L44">
        <v>9.07921819976788E-2</v>
      </c>
      <c r="M44" s="5">
        <f t="shared" si="15"/>
        <v>-4.8206744494213452E-3</v>
      </c>
    </row>
    <row r="45" spans="1:13" x14ac:dyDescent="0.25">
      <c r="A45">
        <v>44</v>
      </c>
      <c r="B45">
        <v>300</v>
      </c>
      <c r="C45">
        <v>50000</v>
      </c>
      <c r="D45">
        <v>16</v>
      </c>
      <c r="E45" t="s">
        <v>12</v>
      </c>
      <c r="F45">
        <v>838987</v>
      </c>
      <c r="G45">
        <f t="shared" si="12"/>
        <v>2.698265884930279</v>
      </c>
      <c r="H45">
        <v>444.63209311993302</v>
      </c>
      <c r="I45">
        <f t="shared" si="13"/>
        <v>11.191685893240813</v>
      </c>
      <c r="J45">
        <v>2328.13</v>
      </c>
      <c r="K45">
        <f t="shared" si="14"/>
        <v>1.0947555906815039</v>
      </c>
      <c r="L45">
        <v>9.08850889238179E-2</v>
      </c>
      <c r="M45" s="5">
        <f t="shared" si="15"/>
        <v>-3.8023152684904318E-3</v>
      </c>
    </row>
    <row r="46" spans="1:13" x14ac:dyDescent="0.25">
      <c r="A46">
        <v>45</v>
      </c>
      <c r="B46">
        <v>300</v>
      </c>
      <c r="C46">
        <v>50000</v>
      </c>
      <c r="D46">
        <v>2</v>
      </c>
      <c r="E46" t="s">
        <v>13</v>
      </c>
      <c r="F46">
        <v>1941184</v>
      </c>
      <c r="G46">
        <f t="shared" si="12"/>
        <v>1.166200628070291</v>
      </c>
      <c r="H46">
        <v>5079.9501661129498</v>
      </c>
      <c r="I46">
        <f t="shared" si="13"/>
        <v>0.97957313783259803</v>
      </c>
      <c r="J46">
        <v>1367.72</v>
      </c>
      <c r="K46">
        <f t="shared" si="14"/>
        <v>1.863490577993544</v>
      </c>
      <c r="L46">
        <v>9.1253660579863297E-2</v>
      </c>
      <c r="M46" s="5">
        <f t="shared" si="15"/>
        <v>2.3762389818468148E-4</v>
      </c>
    </row>
    <row r="47" spans="1:13" x14ac:dyDescent="0.25">
      <c r="A47">
        <v>46</v>
      </c>
      <c r="B47">
        <v>300</v>
      </c>
      <c r="C47">
        <v>50000</v>
      </c>
      <c r="D47">
        <v>4</v>
      </c>
      <c r="E47" t="s">
        <v>13</v>
      </c>
      <c r="F47">
        <v>1711515</v>
      </c>
      <c r="G47">
        <f t="shared" si="12"/>
        <v>1.3226936369240119</v>
      </c>
      <c r="H47">
        <v>4976.9833887043096</v>
      </c>
      <c r="I47">
        <f t="shared" si="13"/>
        <v>0.99983912655733653</v>
      </c>
      <c r="J47" s="3">
        <v>700.32249999999999</v>
      </c>
      <c r="K47">
        <f t="shared" si="14"/>
        <v>3.6393709088788806</v>
      </c>
      <c r="L47">
        <v>9.1294842313505806E-2</v>
      </c>
      <c r="M47" s="5">
        <f t="shared" si="15"/>
        <v>6.8901970132116252E-4</v>
      </c>
    </row>
    <row r="48" spans="1:13" x14ac:dyDescent="0.25">
      <c r="A48">
        <v>47</v>
      </c>
      <c r="B48">
        <v>300</v>
      </c>
      <c r="C48">
        <v>50000</v>
      </c>
      <c r="D48">
        <v>8</v>
      </c>
      <c r="E48" t="s">
        <v>13</v>
      </c>
      <c r="F48">
        <v>1630539</v>
      </c>
      <c r="G48">
        <f t="shared" si="12"/>
        <v>1.3883813879950127</v>
      </c>
      <c r="H48">
        <v>4979.0598006644504</v>
      </c>
      <c r="I48">
        <f t="shared" si="13"/>
        <v>0.99942216472042034</v>
      </c>
      <c r="J48">
        <v>403.76166666666597</v>
      </c>
      <c r="K48">
        <f t="shared" si="14"/>
        <v>6.3124698151137038</v>
      </c>
      <c r="L48">
        <v>9.2857044181577697E-2</v>
      </c>
      <c r="M48" s="5">
        <f t="shared" si="15"/>
        <v>1.7812421377925717E-2</v>
      </c>
    </row>
    <row r="49" spans="1:13" x14ac:dyDescent="0.25">
      <c r="A49">
        <v>48</v>
      </c>
      <c r="B49">
        <v>300</v>
      </c>
      <c r="C49">
        <v>50000</v>
      </c>
      <c r="D49">
        <v>16</v>
      </c>
      <c r="E49" t="s">
        <v>13</v>
      </c>
      <c r="F49">
        <v>1630021</v>
      </c>
      <c r="G49">
        <f t="shared" si="12"/>
        <v>1.3888225979910689</v>
      </c>
      <c r="H49">
        <v>5080.5149501661099</v>
      </c>
      <c r="I49">
        <f t="shared" si="13"/>
        <v>0.97946424192488424</v>
      </c>
      <c r="J49">
        <v>305.90083333333303</v>
      </c>
      <c r="K49">
        <f t="shared" si="14"/>
        <v>8.3318940506318739</v>
      </c>
      <c r="L49">
        <v>9.1306729317522303E-2</v>
      </c>
      <c r="M49" s="5">
        <f t="shared" si="15"/>
        <v>8.1931396652846307E-4</v>
      </c>
    </row>
    <row r="50" spans="1:13" x14ac:dyDescent="0.25">
      <c r="A50">
        <v>49</v>
      </c>
      <c r="B50">
        <v>300</v>
      </c>
      <c r="C50">
        <v>50000</v>
      </c>
      <c r="D50">
        <v>2</v>
      </c>
      <c r="E50" t="s">
        <v>14</v>
      </c>
      <c r="F50">
        <v>1152098</v>
      </c>
      <c r="G50">
        <f t="shared" si="12"/>
        <v>1.9649456903839777</v>
      </c>
      <c r="H50">
        <v>2564.7199999999998</v>
      </c>
      <c r="I50">
        <f t="shared" si="13"/>
        <v>1.9402440516908239</v>
      </c>
      <c r="J50">
        <v>1259.7233333333299</v>
      </c>
      <c r="K50">
        <f t="shared" si="14"/>
        <v>2.0232484910707935</v>
      </c>
      <c r="L50">
        <v>9.1226442154660803E-2</v>
      </c>
      <c r="M50" s="5">
        <f t="shared" si="15"/>
        <v>-6.0719124744970124E-5</v>
      </c>
    </row>
    <row r="51" spans="1:13" x14ac:dyDescent="0.25">
      <c r="A51">
        <v>50</v>
      </c>
      <c r="B51">
        <v>300</v>
      </c>
      <c r="C51">
        <v>50000</v>
      </c>
      <c r="D51">
        <v>4</v>
      </c>
      <c r="E51" t="s">
        <v>14</v>
      </c>
      <c r="F51">
        <v>597513</v>
      </c>
      <c r="G51">
        <f t="shared" si="12"/>
        <v>3.7887209148587564</v>
      </c>
      <c r="H51">
        <v>1280.9026622296101</v>
      </c>
      <c r="I51">
        <f t="shared" si="13"/>
        <v>3.8849031007482413</v>
      </c>
      <c r="J51">
        <v>691.46833333333302</v>
      </c>
      <c r="K51">
        <f t="shared" si="14"/>
        <v>3.685972604192524</v>
      </c>
      <c r="L51">
        <v>9.1243525216438096E-2</v>
      </c>
      <c r="M51" s="5">
        <f t="shared" si="15"/>
        <v>1.2652948547457109E-4</v>
      </c>
    </row>
    <row r="52" spans="1:13" x14ac:dyDescent="0.25">
      <c r="A52">
        <v>51</v>
      </c>
      <c r="B52">
        <v>300</v>
      </c>
      <c r="C52">
        <v>50000</v>
      </c>
      <c r="D52">
        <v>8</v>
      </c>
      <c r="E52" t="s">
        <v>14</v>
      </c>
      <c r="F52">
        <v>316865</v>
      </c>
      <c r="G52">
        <f t="shared" si="12"/>
        <v>7.1443990342890507</v>
      </c>
      <c r="H52">
        <v>632.89031990029002</v>
      </c>
      <c r="I52">
        <f t="shared" si="13"/>
        <v>7.8626304871221171</v>
      </c>
      <c r="J52">
        <v>380.640416666666</v>
      </c>
      <c r="K52">
        <f t="shared" si="14"/>
        <v>6.695908321173639</v>
      </c>
      <c r="L52">
        <v>9.12568882903039E-2</v>
      </c>
      <c r="M52" s="5">
        <f t="shared" si="15"/>
        <v>2.7300305340131268E-4</v>
      </c>
    </row>
    <row r="53" spans="1:13" x14ac:dyDescent="0.25">
      <c r="A53">
        <v>52</v>
      </c>
      <c r="B53">
        <v>300</v>
      </c>
      <c r="C53">
        <v>50000</v>
      </c>
      <c r="D53">
        <v>16</v>
      </c>
      <c r="E53" t="s">
        <v>14</v>
      </c>
      <c r="F53">
        <v>237347</v>
      </c>
      <c r="G53">
        <f t="shared" si="12"/>
        <v>9.5379760435143481</v>
      </c>
      <c r="H53">
        <v>433.35573122529598</v>
      </c>
      <c r="I53">
        <f t="shared" si="13"/>
        <v>11.482905072427522</v>
      </c>
      <c r="J53">
        <v>315.14979166666598</v>
      </c>
      <c r="K53">
        <f t="shared" si="14"/>
        <v>8.0873711508879111</v>
      </c>
      <c r="L53">
        <v>9.1259791473901702E-2</v>
      </c>
      <c r="M53" s="5">
        <f t="shared" si="15"/>
        <v>3.0482504766601859E-4</v>
      </c>
    </row>
    <row r="54" spans="1:13" x14ac:dyDescent="0.25">
      <c r="A54">
        <v>53</v>
      </c>
      <c r="B54">
        <v>300</v>
      </c>
      <c r="C54">
        <v>100000</v>
      </c>
      <c r="D54">
        <v>1</v>
      </c>
      <c r="E54" t="s">
        <v>11</v>
      </c>
      <c r="F54">
        <v>4301219</v>
      </c>
      <c r="H54">
        <v>9937.1428571428496</v>
      </c>
      <c r="J54">
        <v>4359.8933333333298</v>
      </c>
      <c r="L54">
        <v>9.0760626945894193E-2</v>
      </c>
      <c r="M54" s="5"/>
    </row>
    <row r="55" spans="1:13" x14ac:dyDescent="0.25">
      <c r="A55">
        <v>54</v>
      </c>
      <c r="B55">
        <v>300</v>
      </c>
      <c r="C55">
        <v>100000</v>
      </c>
      <c r="D55">
        <v>2</v>
      </c>
      <c r="E55" t="s">
        <v>12</v>
      </c>
      <c r="F55">
        <v>2895552</v>
      </c>
      <c r="G55">
        <f t="shared" ref="G55:G66" si="16">$F$54/F55</f>
        <v>1.4854573497557633</v>
      </c>
      <c r="H55">
        <v>5001.4975041597299</v>
      </c>
      <c r="I55">
        <f t="shared" ref="I55:I66" si="17">$H$54/H55</f>
        <v>1.9868335131384467</v>
      </c>
      <c r="J55">
        <v>4624.0033333333304</v>
      </c>
      <c r="K55">
        <f>$J$54/J55</f>
        <v>0.94288282664156076</v>
      </c>
      <c r="L55">
        <v>9.0754206553802494E-2</v>
      </c>
      <c r="M55" s="5">
        <f>(L55-$L$54)/$L$54</f>
        <v>-7.0739838493258307E-5</v>
      </c>
    </row>
    <row r="56" spans="1:13" x14ac:dyDescent="0.25">
      <c r="A56">
        <v>55</v>
      </c>
      <c r="B56">
        <v>300</v>
      </c>
      <c r="C56">
        <v>100000</v>
      </c>
      <c r="D56">
        <v>4</v>
      </c>
      <c r="E56" t="s">
        <v>12</v>
      </c>
      <c r="F56">
        <v>2262314</v>
      </c>
      <c r="G56">
        <f t="shared" si="16"/>
        <v>1.9012475721760993</v>
      </c>
      <c r="H56">
        <v>2507.0632805995001</v>
      </c>
      <c r="I56">
        <f t="shared" si="17"/>
        <v>3.9636585697855367</v>
      </c>
      <c r="J56">
        <v>5012.21</v>
      </c>
      <c r="K56">
        <f t="shared" ref="K56:K66" si="18">$J$54/J56</f>
        <v>0.86985448202156923</v>
      </c>
      <c r="L56">
        <v>9.1766471986534995E-2</v>
      </c>
      <c r="M56" s="5">
        <f t="shared" ref="M56:M66" si="19">(L56-$L$54)/$L$54</f>
        <v>1.1082394144769662E-2</v>
      </c>
    </row>
    <row r="57" spans="1:13" x14ac:dyDescent="0.25">
      <c r="A57">
        <v>56</v>
      </c>
      <c r="B57">
        <v>300</v>
      </c>
      <c r="C57">
        <v>100000</v>
      </c>
      <c r="D57">
        <v>8</v>
      </c>
      <c r="E57" t="s">
        <v>12</v>
      </c>
      <c r="F57">
        <v>1788488</v>
      </c>
      <c r="G57">
        <f t="shared" si="16"/>
        <v>2.4049470837936848</v>
      </c>
      <c r="H57">
        <v>1273.78188616535</v>
      </c>
      <c r="I57">
        <f t="shared" si="17"/>
        <v>7.8012907587012945</v>
      </c>
      <c r="J57">
        <v>4661.3533333333298</v>
      </c>
      <c r="K57">
        <f t="shared" si="18"/>
        <v>0.93532779464618998</v>
      </c>
      <c r="L57">
        <v>9.1189798983060899E-2</v>
      </c>
      <c r="M57" s="5">
        <f t="shared" si="19"/>
        <v>4.7286147265438267E-3</v>
      </c>
    </row>
    <row r="58" spans="1:13" x14ac:dyDescent="0.25">
      <c r="A58">
        <v>57</v>
      </c>
      <c r="B58">
        <v>300</v>
      </c>
      <c r="C58">
        <v>100000</v>
      </c>
      <c r="D58">
        <v>16</v>
      </c>
      <c r="E58" t="s">
        <v>12</v>
      </c>
      <c r="F58">
        <v>1752461</v>
      </c>
      <c r="G58">
        <f t="shared" si="16"/>
        <v>2.4543878579894218</v>
      </c>
      <c r="H58">
        <v>880.36996260905596</v>
      </c>
      <c r="I58">
        <f t="shared" si="17"/>
        <v>11.287462406933136</v>
      </c>
      <c r="J58">
        <v>4923.7566666666598</v>
      </c>
      <c r="K58">
        <f t="shared" si="18"/>
        <v>0.8854810723790173</v>
      </c>
      <c r="L58">
        <v>9.1306431284964296E-2</v>
      </c>
      <c r="M58" s="5">
        <f t="shared" si="19"/>
        <v>6.0136686737022726E-3</v>
      </c>
    </row>
    <row r="59" spans="1:13" x14ac:dyDescent="0.25">
      <c r="A59">
        <v>58</v>
      </c>
      <c r="B59">
        <v>300</v>
      </c>
      <c r="C59">
        <v>100000</v>
      </c>
      <c r="D59">
        <v>2</v>
      </c>
      <c r="E59" t="s">
        <v>13</v>
      </c>
      <c r="F59">
        <v>3698156</v>
      </c>
      <c r="G59">
        <f t="shared" si="16"/>
        <v>1.1630712711956985</v>
      </c>
      <c r="H59">
        <v>9931.5481727574697</v>
      </c>
      <c r="I59">
        <f t="shared" si="17"/>
        <v>1.0005633244976575</v>
      </c>
      <c r="J59">
        <v>2352.2150000000001</v>
      </c>
      <c r="K59">
        <f t="shared" si="18"/>
        <v>1.8535267113479548</v>
      </c>
      <c r="L59">
        <v>9.0828914135558297E-2</v>
      </c>
      <c r="M59" s="5">
        <f t="shared" si="19"/>
        <v>7.523878135484082E-4</v>
      </c>
    </row>
    <row r="60" spans="1:13" x14ac:dyDescent="0.25">
      <c r="A60">
        <v>59</v>
      </c>
      <c r="B60">
        <v>300</v>
      </c>
      <c r="C60">
        <v>100000</v>
      </c>
      <c r="D60">
        <v>4</v>
      </c>
      <c r="E60" t="s">
        <v>13</v>
      </c>
      <c r="F60">
        <v>3421198</v>
      </c>
      <c r="G60">
        <f t="shared" si="16"/>
        <v>1.2572259775669226</v>
      </c>
      <c r="H60">
        <v>9924.7707641195993</v>
      </c>
      <c r="I60">
        <f t="shared" si="17"/>
        <v>1.0012465872832024</v>
      </c>
      <c r="J60">
        <v>1425.135</v>
      </c>
      <c r="K60">
        <f t="shared" si="18"/>
        <v>3.0592844420587029</v>
      </c>
      <c r="L60">
        <v>9.1249924504135896E-2</v>
      </c>
      <c r="M60" s="5">
        <f t="shared" si="19"/>
        <v>5.3910773284255855E-3</v>
      </c>
    </row>
    <row r="61" spans="1:13" x14ac:dyDescent="0.25">
      <c r="A61">
        <v>60</v>
      </c>
      <c r="B61">
        <v>300</v>
      </c>
      <c r="C61">
        <v>100000</v>
      </c>
      <c r="D61">
        <v>8</v>
      </c>
      <c r="E61" t="s">
        <v>13</v>
      </c>
      <c r="F61">
        <v>3153337</v>
      </c>
      <c r="G61">
        <f t="shared" si="16"/>
        <v>1.3640213526178775</v>
      </c>
      <c r="H61">
        <v>9525.9102990033207</v>
      </c>
      <c r="I61">
        <f t="shared" si="17"/>
        <v>1.0431698961287255</v>
      </c>
      <c r="J61">
        <v>890.88499999999999</v>
      </c>
      <c r="K61">
        <f t="shared" si="18"/>
        <v>4.8938901579141305</v>
      </c>
      <c r="L61">
        <v>9.0938596768841404E-2</v>
      </c>
      <c r="M61" s="5">
        <f t="shared" si="19"/>
        <v>1.9608703568487346E-3</v>
      </c>
    </row>
    <row r="62" spans="1:13" x14ac:dyDescent="0.25">
      <c r="A62">
        <v>61</v>
      </c>
      <c r="B62">
        <v>300</v>
      </c>
      <c r="C62">
        <v>100000</v>
      </c>
      <c r="D62">
        <v>16</v>
      </c>
      <c r="E62" t="s">
        <v>13</v>
      </c>
      <c r="F62">
        <v>3231574</v>
      </c>
      <c r="G62">
        <f t="shared" si="16"/>
        <v>1.3309981451763135</v>
      </c>
      <c r="H62">
        <v>9934.7873754152806</v>
      </c>
      <c r="I62">
        <f t="shared" si="17"/>
        <v>1.0002370943270913</v>
      </c>
      <c r="J62">
        <v>749.05229166666595</v>
      </c>
      <c r="K62">
        <f t="shared" si="18"/>
        <v>5.8205460177318518</v>
      </c>
      <c r="L62">
        <v>9.1298464977545304E-2</v>
      </c>
      <c r="M62" s="5">
        <f t="shared" si="19"/>
        <v>5.9258959501429674E-3</v>
      </c>
    </row>
    <row r="63" spans="1:13" x14ac:dyDescent="0.25">
      <c r="A63">
        <v>62</v>
      </c>
      <c r="B63">
        <v>300</v>
      </c>
      <c r="C63">
        <v>100000</v>
      </c>
      <c r="D63">
        <v>2</v>
      </c>
      <c r="E63" t="s">
        <v>14</v>
      </c>
      <c r="F63">
        <v>2135578</v>
      </c>
      <c r="G63">
        <f t="shared" si="16"/>
        <v>2.0140772193757379</v>
      </c>
      <c r="H63">
        <v>5000.1910299003302</v>
      </c>
      <c r="I63">
        <f t="shared" si="17"/>
        <v>1.9873526426731198</v>
      </c>
      <c r="J63">
        <v>2090.23</v>
      </c>
      <c r="K63">
        <f t="shared" si="18"/>
        <v>2.0858438226096312</v>
      </c>
      <c r="L63">
        <v>9.1291928047200696E-2</v>
      </c>
      <c r="M63" s="5">
        <f t="shared" si="19"/>
        <v>5.8538720939337631E-3</v>
      </c>
    </row>
    <row r="64" spans="1:13" x14ac:dyDescent="0.25">
      <c r="A64">
        <v>63</v>
      </c>
      <c r="B64">
        <v>300</v>
      </c>
      <c r="C64">
        <v>100000</v>
      </c>
      <c r="D64">
        <v>4</v>
      </c>
      <c r="E64" t="s">
        <v>14</v>
      </c>
      <c r="F64">
        <v>1192336</v>
      </c>
      <c r="G64">
        <f t="shared" si="16"/>
        <v>3.6073883536184432</v>
      </c>
      <c r="H64">
        <v>2497.5075000000002</v>
      </c>
      <c r="I64">
        <f t="shared" si="17"/>
        <v>3.9788240304154638</v>
      </c>
      <c r="J64">
        <v>1443.0358333333299</v>
      </c>
      <c r="K64">
        <f t="shared" si="18"/>
        <v>3.0213340740556847</v>
      </c>
      <c r="L64">
        <v>0.10030553629804401</v>
      </c>
      <c r="M64" s="5">
        <f t="shared" si="19"/>
        <v>0.10516574943714185</v>
      </c>
    </row>
    <row r="65" spans="1:13" x14ac:dyDescent="0.25">
      <c r="A65">
        <v>64</v>
      </c>
      <c r="B65">
        <v>300</v>
      </c>
      <c r="C65">
        <v>100000</v>
      </c>
      <c r="D65">
        <v>8</v>
      </c>
      <c r="E65" t="s">
        <v>14</v>
      </c>
      <c r="F65">
        <v>665922</v>
      </c>
      <c r="G65">
        <f t="shared" si="16"/>
        <v>6.4590432513117149</v>
      </c>
      <c r="H65">
        <v>1261.2465696465599</v>
      </c>
      <c r="I65">
        <f t="shared" si="17"/>
        <v>7.8788264692188958</v>
      </c>
      <c r="J65">
        <v>889.41583333333301</v>
      </c>
      <c r="K65">
        <f t="shared" si="18"/>
        <v>4.9019740485093655</v>
      </c>
      <c r="L65">
        <v>9.1171512638064695E-2</v>
      </c>
      <c r="M65" s="5">
        <f t="shared" si="19"/>
        <v>4.5271358957827109E-3</v>
      </c>
    </row>
    <row r="66" spans="1:13" x14ac:dyDescent="0.25">
      <c r="A66">
        <v>65</v>
      </c>
      <c r="B66">
        <v>300</v>
      </c>
      <c r="C66">
        <v>100000</v>
      </c>
      <c r="D66">
        <v>16</v>
      </c>
      <c r="E66" t="s">
        <v>14</v>
      </c>
      <c r="F66">
        <v>496975</v>
      </c>
      <c r="G66">
        <f t="shared" si="16"/>
        <v>8.654799537200061</v>
      </c>
      <c r="H66">
        <v>868.36320166320104</v>
      </c>
      <c r="I66">
        <f t="shared" si="17"/>
        <v>11.443532888208475</v>
      </c>
      <c r="J66">
        <v>720.29104166666605</v>
      </c>
      <c r="K66">
        <f t="shared" si="18"/>
        <v>6.0529606521900732</v>
      </c>
      <c r="L66">
        <v>9.1266361234100299E-2</v>
      </c>
      <c r="M66" s="5">
        <f t="shared" si="19"/>
        <v>5.5721771127428717E-3</v>
      </c>
    </row>
    <row r="67" spans="1:13" x14ac:dyDescent="0.25">
      <c r="A67">
        <v>66</v>
      </c>
      <c r="B67">
        <v>500</v>
      </c>
      <c r="C67">
        <v>20000</v>
      </c>
      <c r="D67">
        <v>1</v>
      </c>
      <c r="E67" t="s">
        <v>11</v>
      </c>
      <c r="F67">
        <v>1470623</v>
      </c>
      <c r="H67">
        <v>1986.8083832335301</v>
      </c>
      <c r="J67">
        <v>948.87599999999998</v>
      </c>
      <c r="L67">
        <v>9.0779746970856598E-2</v>
      </c>
    </row>
    <row r="68" spans="1:13" x14ac:dyDescent="0.25">
      <c r="A68">
        <v>67</v>
      </c>
      <c r="B68">
        <v>500</v>
      </c>
      <c r="C68">
        <v>20000</v>
      </c>
      <c r="D68">
        <v>2</v>
      </c>
      <c r="E68" t="s">
        <v>12</v>
      </c>
      <c r="F68">
        <v>951535</v>
      </c>
      <c r="G68">
        <f t="shared" ref="G68:G79" si="20">$F$67/F68</f>
        <v>1.5455269643260627</v>
      </c>
      <c r="H68">
        <v>1007.49495967741</v>
      </c>
      <c r="I68">
        <f t="shared" ref="I68:I79" si="21">$H$67/H68</f>
        <v>1.972028112050989</v>
      </c>
      <c r="J68">
        <v>891.11400000000003</v>
      </c>
      <c r="K68">
        <f>$J$67/J68</f>
        <v>1.0648199893616304</v>
      </c>
      <c r="L68">
        <v>8.9708616436145E-2</v>
      </c>
      <c r="M68" s="5">
        <f>(L68-$L$67)/$L$67</f>
        <v>-1.1799223620390431E-2</v>
      </c>
    </row>
    <row r="69" spans="1:13" x14ac:dyDescent="0.25">
      <c r="A69">
        <v>68</v>
      </c>
      <c r="B69">
        <v>500</v>
      </c>
      <c r="C69">
        <v>20000</v>
      </c>
      <c r="D69">
        <v>4</v>
      </c>
      <c r="E69" t="s">
        <v>12</v>
      </c>
      <c r="F69">
        <v>692277</v>
      </c>
      <c r="G69">
        <f t="shared" si="20"/>
        <v>2.1243274007369881</v>
      </c>
      <c r="H69">
        <v>501.51078775715001</v>
      </c>
      <c r="I69">
        <f t="shared" si="21"/>
        <v>3.9616463528509698</v>
      </c>
      <c r="J69">
        <v>878.54399999999998</v>
      </c>
      <c r="K69">
        <f t="shared" ref="K69:K79" si="22">$J$67/J69</f>
        <v>1.0800551822105666</v>
      </c>
      <c r="L69">
        <v>9.1137887974380299E-2</v>
      </c>
      <c r="M69" s="5">
        <f t="shared" ref="M69:M80" si="23">(L69-$L$67)/$L$67</f>
        <v>3.9451641525138532E-3</v>
      </c>
    </row>
    <row r="70" spans="1:13" x14ac:dyDescent="0.25">
      <c r="A70">
        <v>69</v>
      </c>
      <c r="B70">
        <v>500</v>
      </c>
      <c r="C70">
        <v>20000</v>
      </c>
      <c r="D70">
        <v>8</v>
      </c>
      <c r="E70" t="s">
        <v>12</v>
      </c>
      <c r="F70">
        <v>610208</v>
      </c>
      <c r="G70">
        <f t="shared" si="20"/>
        <v>2.4100355944202634</v>
      </c>
      <c r="H70">
        <v>252.35333833458299</v>
      </c>
      <c r="I70">
        <f t="shared" si="21"/>
        <v>7.8731210624973693</v>
      </c>
      <c r="J70">
        <v>962.11400000000003</v>
      </c>
      <c r="K70">
        <f t="shared" si="22"/>
        <v>0.98624071575717631</v>
      </c>
      <c r="L70">
        <v>8.9313069698712999E-2</v>
      </c>
      <c r="M70" s="5">
        <f t="shared" si="23"/>
        <v>-1.6156437102809423E-2</v>
      </c>
    </row>
    <row r="71" spans="1:13" x14ac:dyDescent="0.25">
      <c r="A71">
        <v>70</v>
      </c>
      <c r="B71">
        <v>500</v>
      </c>
      <c r="C71">
        <v>20000</v>
      </c>
      <c r="D71">
        <v>16</v>
      </c>
      <c r="E71" t="s">
        <v>12</v>
      </c>
      <c r="F71">
        <v>569719</v>
      </c>
      <c r="G71">
        <f t="shared" si="20"/>
        <v>2.5813128928471754</v>
      </c>
      <c r="H71">
        <v>174.67922874671299</v>
      </c>
      <c r="I71">
        <f t="shared" si="21"/>
        <v>11.374039131546811</v>
      </c>
      <c r="J71">
        <v>955.70799999999997</v>
      </c>
      <c r="K71">
        <f t="shared" si="22"/>
        <v>0.99285137301351456</v>
      </c>
      <c r="L71">
        <v>9.1295208788283594E-2</v>
      </c>
      <c r="M71" s="5">
        <f t="shared" si="23"/>
        <v>5.6781587813025825E-3</v>
      </c>
    </row>
    <row r="72" spans="1:13" x14ac:dyDescent="0.25">
      <c r="A72">
        <v>71</v>
      </c>
      <c r="B72">
        <v>500</v>
      </c>
      <c r="C72">
        <v>20000</v>
      </c>
      <c r="D72">
        <v>2</v>
      </c>
      <c r="E72" t="s">
        <v>13</v>
      </c>
      <c r="F72">
        <v>1237739</v>
      </c>
      <c r="G72">
        <f t="shared" si="20"/>
        <v>1.1881527527208886</v>
      </c>
      <c r="H72">
        <v>1986.81037924151</v>
      </c>
      <c r="I72">
        <f t="shared" si="21"/>
        <v>0.99999899537067016</v>
      </c>
      <c r="J72">
        <v>482.18200000000002</v>
      </c>
      <c r="K72">
        <f t="shared" si="22"/>
        <v>1.967879348461784</v>
      </c>
      <c r="L72">
        <v>9.1247832940144505E-2</v>
      </c>
      <c r="M72" s="5">
        <f t="shared" si="23"/>
        <v>5.1562819340990069E-3</v>
      </c>
    </row>
    <row r="73" spans="1:13" x14ac:dyDescent="0.25">
      <c r="A73">
        <v>72</v>
      </c>
      <c r="B73">
        <v>500</v>
      </c>
      <c r="C73">
        <v>20000</v>
      </c>
      <c r="D73">
        <v>4</v>
      </c>
      <c r="E73" t="s">
        <v>13</v>
      </c>
      <c r="F73">
        <v>1123551</v>
      </c>
      <c r="G73">
        <f t="shared" si="20"/>
        <v>1.3089063157791681</v>
      </c>
      <c r="H73">
        <v>1987.3572854291399</v>
      </c>
      <c r="I73">
        <f t="shared" si="21"/>
        <v>0.999723802962037</v>
      </c>
      <c r="J73">
        <v>247.95400000000001</v>
      </c>
      <c r="K73">
        <f t="shared" si="22"/>
        <v>3.8268227171168845</v>
      </c>
      <c r="L73">
        <v>9.1249967042194804E-2</v>
      </c>
      <c r="M73" s="5">
        <f t="shared" si="23"/>
        <v>5.1797905042538098E-3</v>
      </c>
    </row>
    <row r="74" spans="1:13" x14ac:dyDescent="0.25">
      <c r="A74">
        <v>73</v>
      </c>
      <c r="B74">
        <v>500</v>
      </c>
      <c r="C74">
        <v>20000</v>
      </c>
      <c r="D74">
        <v>8</v>
      </c>
      <c r="E74" t="s">
        <v>13</v>
      </c>
      <c r="F74">
        <v>1089008</v>
      </c>
      <c r="G74">
        <f t="shared" si="20"/>
        <v>1.3504244229610802</v>
      </c>
      <c r="H74">
        <v>1987.4491017964001</v>
      </c>
      <c r="I74">
        <f t="shared" si="21"/>
        <v>0.99967761762437546</v>
      </c>
      <c r="J74">
        <v>161.88075000000001</v>
      </c>
      <c r="K74">
        <f t="shared" si="22"/>
        <v>5.8615740290306286</v>
      </c>
      <c r="L74">
        <v>9.1298906618870496E-2</v>
      </c>
      <c r="M74" s="5">
        <f t="shared" si="23"/>
        <v>5.7188928735455238E-3</v>
      </c>
    </row>
    <row r="75" spans="1:13" x14ac:dyDescent="0.25">
      <c r="A75">
        <v>74</v>
      </c>
      <c r="B75">
        <v>500</v>
      </c>
      <c r="C75">
        <v>20000</v>
      </c>
      <c r="D75">
        <v>16</v>
      </c>
      <c r="E75" t="s">
        <v>13</v>
      </c>
      <c r="F75">
        <v>1092801</v>
      </c>
      <c r="G75">
        <f t="shared" si="20"/>
        <v>1.3457372385274171</v>
      </c>
      <c r="H75">
        <v>2029.67664670658</v>
      </c>
      <c r="I75">
        <f t="shared" si="21"/>
        <v>0.97887926456531427</v>
      </c>
      <c r="J75">
        <v>130.12587500000001</v>
      </c>
      <c r="K75">
        <f t="shared" si="22"/>
        <v>7.2919855486082223</v>
      </c>
      <c r="L75">
        <v>9.7037073446770206E-2</v>
      </c>
      <c r="M75" s="5">
        <f t="shared" si="23"/>
        <v>6.8928661785347595E-2</v>
      </c>
    </row>
    <row r="76" spans="1:13" x14ac:dyDescent="0.25">
      <c r="A76">
        <v>75</v>
      </c>
      <c r="B76">
        <v>500</v>
      </c>
      <c r="C76">
        <v>20000</v>
      </c>
      <c r="D76">
        <v>2</v>
      </c>
      <c r="E76" t="s">
        <v>14</v>
      </c>
      <c r="F76">
        <v>765718</v>
      </c>
      <c r="G76">
        <f t="shared" si="20"/>
        <v>1.9205804225576517</v>
      </c>
      <c r="H76">
        <v>1006.49949949949</v>
      </c>
      <c r="I76">
        <f t="shared" si="21"/>
        <v>1.9739785108899965</v>
      </c>
      <c r="J76">
        <v>519.76900000000001</v>
      </c>
      <c r="K76">
        <f t="shared" si="22"/>
        <v>1.8255725139436942</v>
      </c>
      <c r="L76">
        <v>9.0902227996562099E-2</v>
      </c>
      <c r="M76" s="5">
        <f t="shared" si="23"/>
        <v>1.349210917549941E-3</v>
      </c>
    </row>
    <row r="77" spans="1:13" x14ac:dyDescent="0.25">
      <c r="A77">
        <v>76</v>
      </c>
      <c r="B77">
        <v>500</v>
      </c>
      <c r="C77">
        <v>20000</v>
      </c>
      <c r="D77">
        <v>4</v>
      </c>
      <c r="E77" t="s">
        <v>14</v>
      </c>
      <c r="F77">
        <v>392211</v>
      </c>
      <c r="G77">
        <f t="shared" si="20"/>
        <v>3.7495710217204516</v>
      </c>
      <c r="H77">
        <v>501.58358358358299</v>
      </c>
      <c r="I77">
        <f t="shared" si="21"/>
        <v>3.9610713912100195</v>
      </c>
      <c r="J77">
        <v>271.69349999999997</v>
      </c>
      <c r="K77">
        <f t="shared" si="22"/>
        <v>3.4924501322262036</v>
      </c>
      <c r="L77">
        <v>9.1295046956497594E-2</v>
      </c>
      <c r="M77" s="5">
        <f t="shared" si="23"/>
        <v>5.6763760952806483E-3</v>
      </c>
    </row>
    <row r="78" spans="1:13" x14ac:dyDescent="0.25">
      <c r="A78">
        <v>77</v>
      </c>
      <c r="B78">
        <v>500</v>
      </c>
      <c r="C78">
        <v>20000</v>
      </c>
      <c r="D78">
        <v>8</v>
      </c>
      <c r="E78" t="s">
        <v>14</v>
      </c>
      <c r="F78">
        <v>223652</v>
      </c>
      <c r="G78">
        <f t="shared" si="20"/>
        <v>6.5754967538855009</v>
      </c>
      <c r="H78">
        <v>258.28742814296402</v>
      </c>
      <c r="I78">
        <f t="shared" si="21"/>
        <v>7.6922380524607528</v>
      </c>
      <c r="J78">
        <v>158.86175</v>
      </c>
      <c r="K78">
        <f t="shared" si="22"/>
        <v>5.9729670609822687</v>
      </c>
      <c r="L78">
        <v>8.9376449602496702E-2</v>
      </c>
      <c r="M78" s="5">
        <f t="shared" si="23"/>
        <v>-1.5458264813300288E-2</v>
      </c>
    </row>
    <row r="79" spans="1:13" x14ac:dyDescent="0.25">
      <c r="A79">
        <v>78</v>
      </c>
      <c r="B79">
        <v>500</v>
      </c>
      <c r="C79">
        <v>20000</v>
      </c>
      <c r="D79">
        <v>16</v>
      </c>
      <c r="E79" t="s">
        <v>14</v>
      </c>
      <c r="F79">
        <v>146793</v>
      </c>
      <c r="G79">
        <f t="shared" si="20"/>
        <v>10.018345561436853</v>
      </c>
      <c r="H79">
        <v>137.85807177691601</v>
      </c>
      <c r="I79">
        <f t="shared" si="21"/>
        <v>14.411984424449322</v>
      </c>
      <c r="J79">
        <v>127.001875</v>
      </c>
      <c r="K79">
        <f t="shared" si="22"/>
        <v>7.4713542615020447</v>
      </c>
      <c r="L79">
        <v>9.1269788510910194E-2</v>
      </c>
      <c r="M79" s="5">
        <f t="shared" si="23"/>
        <v>5.3981373203311062E-3</v>
      </c>
    </row>
    <row r="80" spans="1:13" x14ac:dyDescent="0.25">
      <c r="A80">
        <v>79</v>
      </c>
      <c r="B80">
        <v>500</v>
      </c>
      <c r="C80">
        <v>50000</v>
      </c>
      <c r="D80">
        <v>1</v>
      </c>
      <c r="E80" t="s">
        <v>11</v>
      </c>
      <c r="F80">
        <v>3668828</v>
      </c>
      <c r="H80">
        <v>4979.9800399201504</v>
      </c>
      <c r="J80">
        <v>2344.732</v>
      </c>
      <c r="L80">
        <v>9.1112460721874899E-2</v>
      </c>
      <c r="M80" s="5">
        <f t="shared" si="23"/>
        <v>3.6650658557697232E-3</v>
      </c>
    </row>
    <row r="81" spans="1:13" x14ac:dyDescent="0.25">
      <c r="A81">
        <v>80</v>
      </c>
      <c r="B81">
        <v>500</v>
      </c>
      <c r="C81">
        <v>50000</v>
      </c>
      <c r="D81">
        <v>2</v>
      </c>
      <c r="E81" t="s">
        <v>12</v>
      </c>
      <c r="F81">
        <v>2409797</v>
      </c>
      <c r="G81">
        <f t="shared" ref="G81:G92" si="24">$F$80/F81</f>
        <v>1.5224635104118729</v>
      </c>
      <c r="H81">
        <v>2518.2049999999999</v>
      </c>
      <c r="I81">
        <f t="shared" ref="I81:I92" si="25">$H$80/H81</f>
        <v>1.9775911968724351</v>
      </c>
      <c r="J81">
        <v>2291.65</v>
      </c>
      <c r="K81">
        <f>$J$80/J81</f>
        <v>1.0231632230052581</v>
      </c>
      <c r="L81">
        <v>9.2324780871129497E-2</v>
      </c>
      <c r="M81" s="5">
        <f>(L81-$L$80)/$L$80</f>
        <v>1.3305755762159276E-2</v>
      </c>
    </row>
    <row r="82" spans="1:13" x14ac:dyDescent="0.25">
      <c r="A82">
        <v>81</v>
      </c>
      <c r="B82">
        <v>500</v>
      </c>
      <c r="C82">
        <v>50000</v>
      </c>
      <c r="D82">
        <v>4</v>
      </c>
      <c r="E82" t="s">
        <v>12</v>
      </c>
      <c r="F82">
        <v>1763961</v>
      </c>
      <c r="G82">
        <f t="shared" si="24"/>
        <v>2.0798804508716464</v>
      </c>
      <c r="H82">
        <v>1258.4150375939801</v>
      </c>
      <c r="I82">
        <f t="shared" si="25"/>
        <v>3.9573430793083948</v>
      </c>
      <c r="J82">
        <v>2260.58</v>
      </c>
      <c r="K82">
        <f t="shared" ref="K82:K93" si="26">$J$80/J82</f>
        <v>1.0372258446947245</v>
      </c>
      <c r="L82">
        <v>9.1304480442178995E-2</v>
      </c>
      <c r="M82" s="5">
        <f t="shared" ref="M82:M93" si="27">(L82-$L$80)/$L$80</f>
        <v>2.107502297520479E-3</v>
      </c>
    </row>
    <row r="83" spans="1:13" x14ac:dyDescent="0.25">
      <c r="A83">
        <v>82</v>
      </c>
      <c r="B83">
        <v>500</v>
      </c>
      <c r="C83">
        <v>50000</v>
      </c>
      <c r="D83">
        <v>8</v>
      </c>
      <c r="E83" t="s">
        <v>12</v>
      </c>
      <c r="F83">
        <v>1564755</v>
      </c>
      <c r="G83">
        <f t="shared" si="24"/>
        <v>2.3446660978875289</v>
      </c>
      <c r="H83">
        <v>641.84194756554302</v>
      </c>
      <c r="I83">
        <f t="shared" si="25"/>
        <v>7.7588883973832345</v>
      </c>
      <c r="J83">
        <v>2472.5239999999999</v>
      </c>
      <c r="K83">
        <f t="shared" si="26"/>
        <v>0.9483151629670733</v>
      </c>
      <c r="L83">
        <v>9.3819633672416206E-2</v>
      </c>
      <c r="M83" s="5">
        <f t="shared" si="27"/>
        <v>2.9712433723034653E-2</v>
      </c>
    </row>
    <row r="84" spans="1:13" x14ac:dyDescent="0.25">
      <c r="A84">
        <v>83</v>
      </c>
      <c r="B84">
        <v>500</v>
      </c>
      <c r="C84">
        <v>50000</v>
      </c>
      <c r="D84">
        <v>16</v>
      </c>
      <c r="E84" t="s">
        <v>12</v>
      </c>
      <c r="F84">
        <v>1408840</v>
      </c>
      <c r="G84">
        <f t="shared" si="24"/>
        <v>2.6041480934669656</v>
      </c>
      <c r="H84">
        <v>442.35076769442003</v>
      </c>
      <c r="I84">
        <f t="shared" si="25"/>
        <v>11.2579889165251</v>
      </c>
      <c r="J84">
        <v>2352.8000000000002</v>
      </c>
      <c r="K84">
        <f t="shared" si="26"/>
        <v>0.99657089425365508</v>
      </c>
      <c r="L84">
        <v>9.1123367954079396E-2</v>
      </c>
      <c r="M84" s="5">
        <f t="shared" si="27"/>
        <v>1.1971175092933807E-4</v>
      </c>
    </row>
    <row r="85" spans="1:13" x14ac:dyDescent="0.25">
      <c r="A85">
        <v>84</v>
      </c>
      <c r="B85">
        <v>500</v>
      </c>
      <c r="C85">
        <v>50000</v>
      </c>
      <c r="D85">
        <v>2</v>
      </c>
      <c r="E85" t="s">
        <v>13</v>
      </c>
      <c r="F85">
        <v>3172329</v>
      </c>
      <c r="G85">
        <f t="shared" si="24"/>
        <v>1.1565093027866908</v>
      </c>
      <c r="H85">
        <v>4977.2754491017904</v>
      </c>
      <c r="I85">
        <f t="shared" si="25"/>
        <v>1.0005433878124723</v>
      </c>
      <c r="J85">
        <v>1353.2739999999999</v>
      </c>
      <c r="K85">
        <f t="shared" si="26"/>
        <v>1.7326365540164077</v>
      </c>
      <c r="L85">
        <v>9.0872424496352994E-2</v>
      </c>
      <c r="M85" s="5">
        <f t="shared" si="27"/>
        <v>-2.6345049142578606E-3</v>
      </c>
    </row>
    <row r="86" spans="1:13" x14ac:dyDescent="0.25">
      <c r="A86">
        <v>85</v>
      </c>
      <c r="B86">
        <v>500</v>
      </c>
      <c r="C86">
        <v>50000</v>
      </c>
      <c r="D86">
        <v>4</v>
      </c>
      <c r="E86" t="s">
        <v>13</v>
      </c>
      <c r="F86">
        <v>2838554</v>
      </c>
      <c r="G86">
        <f t="shared" si="24"/>
        <v>1.2924989272707159</v>
      </c>
      <c r="H86">
        <v>4974.3333333333303</v>
      </c>
      <c r="I86">
        <f t="shared" si="25"/>
        <v>1.0011351685157448</v>
      </c>
      <c r="J86">
        <v>683.024</v>
      </c>
      <c r="K86">
        <f t="shared" si="26"/>
        <v>3.4328691231933286</v>
      </c>
      <c r="L86">
        <v>9.1258475039065506E-2</v>
      </c>
      <c r="M86" s="5">
        <f t="shared" si="27"/>
        <v>1.6025724257006141E-3</v>
      </c>
    </row>
    <row r="87" spans="1:13" x14ac:dyDescent="0.25">
      <c r="A87">
        <v>86</v>
      </c>
      <c r="B87">
        <v>500</v>
      </c>
      <c r="C87">
        <v>50000</v>
      </c>
      <c r="D87">
        <v>8</v>
      </c>
      <c r="E87" t="s">
        <v>13</v>
      </c>
      <c r="F87">
        <v>2710978</v>
      </c>
      <c r="G87">
        <f t="shared" si="24"/>
        <v>1.3533226754329988</v>
      </c>
      <c r="H87">
        <v>4973.7085828343297</v>
      </c>
      <c r="I87">
        <f t="shared" si="25"/>
        <v>1.0012609217008541</v>
      </c>
      <c r="J87">
        <v>404.24400000000003</v>
      </c>
      <c r="K87">
        <f t="shared" si="26"/>
        <v>5.8002889344059527</v>
      </c>
      <c r="L87">
        <v>9.1248026761680895E-2</v>
      </c>
      <c r="M87" s="5">
        <f t="shared" si="27"/>
        <v>1.4878979091544594E-3</v>
      </c>
    </row>
    <row r="88" spans="1:13" x14ac:dyDescent="0.25">
      <c r="A88">
        <v>87</v>
      </c>
      <c r="B88">
        <v>500</v>
      </c>
      <c r="C88">
        <v>50000</v>
      </c>
      <c r="D88">
        <v>16</v>
      </c>
      <c r="E88" t="s">
        <v>13</v>
      </c>
      <c r="F88">
        <v>2577516</v>
      </c>
      <c r="G88">
        <f t="shared" si="24"/>
        <v>1.4233967897774447</v>
      </c>
      <c r="H88">
        <v>4767.8003992015902</v>
      </c>
      <c r="I88">
        <f t="shared" si="25"/>
        <v>1.0445026265684469</v>
      </c>
      <c r="J88">
        <v>346.539625</v>
      </c>
      <c r="K88">
        <f t="shared" si="26"/>
        <v>6.7661295587770081</v>
      </c>
      <c r="L88">
        <v>9.31968387655953E-2</v>
      </c>
      <c r="M88" s="5">
        <f t="shared" si="27"/>
        <v>2.2876981119882855E-2</v>
      </c>
    </row>
    <row r="89" spans="1:13" x14ac:dyDescent="0.25">
      <c r="A89">
        <v>88</v>
      </c>
      <c r="B89">
        <v>500</v>
      </c>
      <c r="C89">
        <v>50000</v>
      </c>
      <c r="D89">
        <v>2</v>
      </c>
      <c r="E89" t="s">
        <v>14</v>
      </c>
      <c r="F89">
        <v>1957522</v>
      </c>
      <c r="G89">
        <f t="shared" si="24"/>
        <v>1.874220570701121</v>
      </c>
      <c r="H89">
        <v>2514.7826961770602</v>
      </c>
      <c r="I89">
        <f t="shared" si="25"/>
        <v>1.9802824504441878</v>
      </c>
      <c r="J89">
        <v>1389.174</v>
      </c>
      <c r="K89">
        <f t="shared" si="26"/>
        <v>1.6878605559850675</v>
      </c>
      <c r="L89">
        <v>9.0906878630382104E-2</v>
      </c>
      <c r="M89" s="5">
        <f t="shared" si="27"/>
        <v>-2.2563553861237964E-3</v>
      </c>
    </row>
    <row r="90" spans="1:13" x14ac:dyDescent="0.25">
      <c r="A90">
        <v>89</v>
      </c>
      <c r="B90">
        <v>500</v>
      </c>
      <c r="C90">
        <v>50000</v>
      </c>
      <c r="D90">
        <v>4</v>
      </c>
      <c r="E90" t="s">
        <v>14</v>
      </c>
      <c r="F90">
        <v>987472</v>
      </c>
      <c r="G90">
        <f t="shared" si="24"/>
        <v>3.7153742080788112</v>
      </c>
      <c r="H90">
        <v>1250.30484757621</v>
      </c>
      <c r="I90">
        <f t="shared" si="25"/>
        <v>3.9830126625311713</v>
      </c>
      <c r="J90">
        <v>707.08050000000003</v>
      </c>
      <c r="K90">
        <f t="shared" si="26"/>
        <v>3.3160750437892146</v>
      </c>
      <c r="L90">
        <v>9.1251761273437607E-2</v>
      </c>
      <c r="M90" s="5">
        <f t="shared" si="27"/>
        <v>1.5288858456795353E-3</v>
      </c>
    </row>
    <row r="91" spans="1:13" x14ac:dyDescent="0.25">
      <c r="A91">
        <v>90</v>
      </c>
      <c r="B91">
        <v>500</v>
      </c>
      <c r="C91">
        <v>50000</v>
      </c>
      <c r="D91">
        <v>8</v>
      </c>
      <c r="E91" t="s">
        <v>14</v>
      </c>
      <c r="F91">
        <v>522274</v>
      </c>
      <c r="G91">
        <f t="shared" si="24"/>
        <v>7.024718825750468</v>
      </c>
      <c r="H91">
        <v>630.93303348325799</v>
      </c>
      <c r="I91">
        <f t="shared" si="25"/>
        <v>7.8930405853481052</v>
      </c>
      <c r="J91">
        <v>372.10475000000002</v>
      </c>
      <c r="K91">
        <f t="shared" si="26"/>
        <v>6.3012686615798366</v>
      </c>
      <c r="L91">
        <v>9.4554713116841396E-2</v>
      </c>
      <c r="M91" s="5">
        <f t="shared" si="27"/>
        <v>3.7780259337678687E-2</v>
      </c>
    </row>
    <row r="92" spans="1:13" x14ac:dyDescent="0.25">
      <c r="A92">
        <v>91</v>
      </c>
      <c r="B92">
        <v>500</v>
      </c>
      <c r="C92">
        <v>50000</v>
      </c>
      <c r="D92">
        <v>16</v>
      </c>
      <c r="E92" t="s">
        <v>14</v>
      </c>
      <c r="F92">
        <v>376849</v>
      </c>
      <c r="G92">
        <f t="shared" si="24"/>
        <v>9.735538637491409</v>
      </c>
      <c r="H92">
        <v>384.80427446569098</v>
      </c>
      <c r="I92">
        <f t="shared" si="25"/>
        <v>12.941592311662754</v>
      </c>
      <c r="J92">
        <v>326.48987499999998</v>
      </c>
      <c r="K92">
        <f t="shared" si="26"/>
        <v>7.1816377154115427</v>
      </c>
      <c r="L92">
        <v>9.4396841683571903E-2</v>
      </c>
      <c r="M92" s="5">
        <f t="shared" si="27"/>
        <v>3.6047549760759197E-2</v>
      </c>
    </row>
    <row r="93" spans="1:13" x14ac:dyDescent="0.25">
      <c r="A93">
        <v>92</v>
      </c>
      <c r="B93">
        <v>500</v>
      </c>
      <c r="C93">
        <v>100000</v>
      </c>
      <c r="D93">
        <v>1</v>
      </c>
      <c r="E93" t="s">
        <v>11</v>
      </c>
      <c r="F93">
        <v>7484265</v>
      </c>
      <c r="H93" s="3">
        <v>10163.309381237499</v>
      </c>
      <c r="J93">
        <v>4779.3680000000004</v>
      </c>
      <c r="L93">
        <v>9.0985714210991706E-2</v>
      </c>
      <c r="M93" s="5"/>
    </row>
    <row r="94" spans="1:13" x14ac:dyDescent="0.25">
      <c r="A94">
        <v>93</v>
      </c>
      <c r="B94">
        <v>500</v>
      </c>
      <c r="C94">
        <v>100000</v>
      </c>
      <c r="D94">
        <v>2</v>
      </c>
      <c r="E94" t="s">
        <v>12</v>
      </c>
      <c r="F94">
        <v>4856856</v>
      </c>
      <c r="G94">
        <f t="shared" ref="G94:G105" si="28">$F$93/F94</f>
        <v>1.5409690960572024</v>
      </c>
      <c r="H94">
        <v>5100.0451354062097</v>
      </c>
      <c r="I94">
        <f t="shared" ref="I94:I105" si="29">$H$93/H94</f>
        <v>1.9927881246933337</v>
      </c>
      <c r="J94">
        <v>4597.3140000000003</v>
      </c>
      <c r="K94">
        <f>$J$93/J94</f>
        <v>1.0396000795246965</v>
      </c>
      <c r="L94">
        <v>9.1223151783073705E-2</v>
      </c>
      <c r="M94" s="5">
        <f>(L94-$L$93)/$L$93</f>
        <v>2.6096137634463476E-3</v>
      </c>
    </row>
    <row r="95" spans="1:13" x14ac:dyDescent="0.25">
      <c r="A95">
        <v>94</v>
      </c>
      <c r="B95">
        <v>500</v>
      </c>
      <c r="C95">
        <v>100000</v>
      </c>
      <c r="D95">
        <v>4</v>
      </c>
      <c r="E95" t="s">
        <v>12</v>
      </c>
      <c r="F95">
        <v>3605816</v>
      </c>
      <c r="G95">
        <f t="shared" si="28"/>
        <v>2.0756092379644442</v>
      </c>
      <c r="H95">
        <v>2508.368447329</v>
      </c>
      <c r="I95">
        <f t="shared" si="29"/>
        <v>4.0517609731775064</v>
      </c>
      <c r="J95">
        <v>4687.9319999999998</v>
      </c>
      <c r="K95">
        <f t="shared" ref="K95:K105" si="30">$J$93/J95</f>
        <v>1.0195045491274193</v>
      </c>
      <c r="L95">
        <v>9.0880721881837503E-2</v>
      </c>
      <c r="M95" s="5">
        <f t="shared" ref="M95:M105" si="31">(L95-$L$93)/$L$93</f>
        <v>-1.1539430125341401E-3</v>
      </c>
    </row>
    <row r="96" spans="1:13" x14ac:dyDescent="0.25">
      <c r="A96">
        <v>95</v>
      </c>
      <c r="B96">
        <v>500</v>
      </c>
      <c r="C96">
        <v>100000</v>
      </c>
      <c r="D96">
        <v>8</v>
      </c>
      <c r="E96" t="s">
        <v>12</v>
      </c>
      <c r="F96">
        <v>2926837</v>
      </c>
      <c r="G96">
        <f t="shared" si="28"/>
        <v>2.5571171199489413</v>
      </c>
      <c r="H96">
        <v>1279.0514357053601</v>
      </c>
      <c r="I96">
        <f t="shared" si="29"/>
        <v>7.945973944067954</v>
      </c>
      <c r="J96">
        <v>4551.8339999999998</v>
      </c>
      <c r="K96">
        <f t="shared" si="30"/>
        <v>1.0499873237908062</v>
      </c>
      <c r="L96">
        <v>9.4972254702416395E-2</v>
      </c>
      <c r="M96" s="5">
        <f t="shared" si="31"/>
        <v>4.3815015642786344E-2</v>
      </c>
    </row>
    <row r="97" spans="1:13" x14ac:dyDescent="0.25">
      <c r="A97">
        <v>96</v>
      </c>
      <c r="B97">
        <v>500</v>
      </c>
      <c r="C97">
        <v>100000</v>
      </c>
      <c r="D97">
        <v>16</v>
      </c>
      <c r="E97" t="s">
        <v>12</v>
      </c>
      <c r="F97">
        <v>2836597</v>
      </c>
      <c r="G97">
        <f t="shared" si="28"/>
        <v>2.6384660915879135</v>
      </c>
      <c r="H97">
        <v>690.44121318022906</v>
      </c>
      <c r="I97">
        <f t="shared" si="29"/>
        <v>14.720021324370919</v>
      </c>
      <c r="J97">
        <v>4948.6180000000004</v>
      </c>
      <c r="K97">
        <f t="shared" si="30"/>
        <v>0.96579853203460042</v>
      </c>
      <c r="L97">
        <v>9.1262531493196297E-2</v>
      </c>
      <c r="M97" s="5">
        <f t="shared" si="31"/>
        <v>3.0424257764539286E-3</v>
      </c>
    </row>
    <row r="98" spans="1:13" x14ac:dyDescent="0.25">
      <c r="A98">
        <v>97</v>
      </c>
      <c r="B98">
        <v>500</v>
      </c>
      <c r="C98">
        <v>100000</v>
      </c>
      <c r="D98">
        <v>2</v>
      </c>
      <c r="E98" t="s">
        <v>13</v>
      </c>
      <c r="F98">
        <v>6383821</v>
      </c>
      <c r="G98">
        <f t="shared" si="28"/>
        <v>1.1723801466237853</v>
      </c>
      <c r="H98">
        <v>9945.1536926147692</v>
      </c>
      <c r="I98">
        <f t="shared" si="29"/>
        <v>1.0219358790588355</v>
      </c>
      <c r="J98">
        <v>2795.4259999999999</v>
      </c>
      <c r="K98">
        <f t="shared" si="30"/>
        <v>1.7097100763890729</v>
      </c>
      <c r="L98">
        <v>9.12931425920257E-2</v>
      </c>
      <c r="M98" s="5">
        <f t="shared" si="31"/>
        <v>3.3788642942460412E-3</v>
      </c>
    </row>
    <row r="99" spans="1:13" x14ac:dyDescent="0.25">
      <c r="A99">
        <v>98</v>
      </c>
      <c r="B99">
        <v>500</v>
      </c>
      <c r="C99">
        <v>100000</v>
      </c>
      <c r="D99">
        <v>4</v>
      </c>
      <c r="E99" t="s">
        <v>13</v>
      </c>
      <c r="F99">
        <v>5703854</v>
      </c>
      <c r="G99">
        <f t="shared" si="28"/>
        <v>1.3121417553815367</v>
      </c>
      <c r="H99">
        <v>9937.6447105788393</v>
      </c>
      <c r="I99">
        <f t="shared" si="29"/>
        <v>1.0227080638552548</v>
      </c>
      <c r="J99">
        <v>1431.4014999999999</v>
      </c>
      <c r="K99">
        <f t="shared" si="30"/>
        <v>3.3389429869956126</v>
      </c>
      <c r="L99">
        <v>9.8872974103867597E-2</v>
      </c>
      <c r="M99" s="5">
        <f t="shared" si="31"/>
        <v>8.6686794309112053E-2</v>
      </c>
    </row>
    <row r="100" spans="1:13" x14ac:dyDescent="0.25">
      <c r="A100">
        <v>99</v>
      </c>
      <c r="B100">
        <v>500</v>
      </c>
      <c r="C100">
        <v>100000</v>
      </c>
      <c r="D100">
        <v>8</v>
      </c>
      <c r="E100" t="s">
        <v>13</v>
      </c>
      <c r="F100">
        <v>5452386</v>
      </c>
      <c r="G100">
        <f t="shared" si="28"/>
        <v>1.3726586855736187</v>
      </c>
      <c r="H100">
        <v>9936.6686626746505</v>
      </c>
      <c r="I100">
        <f t="shared" si="29"/>
        <v>1.0228085212717402</v>
      </c>
      <c r="J100">
        <v>891.59100000000001</v>
      </c>
      <c r="K100">
        <f t="shared" si="30"/>
        <v>5.3604937690039494</v>
      </c>
      <c r="L100">
        <v>9.1260038729681803E-2</v>
      </c>
      <c r="M100" s="5">
        <f t="shared" si="31"/>
        <v>3.0150284697875889E-3</v>
      </c>
    </row>
    <row r="101" spans="1:13" x14ac:dyDescent="0.25">
      <c r="A101">
        <v>100</v>
      </c>
      <c r="B101">
        <v>500</v>
      </c>
      <c r="C101">
        <v>100000</v>
      </c>
      <c r="D101">
        <v>16</v>
      </c>
      <c r="E101" t="s">
        <v>13</v>
      </c>
      <c r="F101">
        <v>5494550</v>
      </c>
      <c r="G101">
        <f t="shared" si="28"/>
        <v>1.362125196785906</v>
      </c>
      <c r="H101">
        <v>10152.540918163601</v>
      </c>
      <c r="I101">
        <f t="shared" si="29"/>
        <v>1.0010606667986566</v>
      </c>
      <c r="J101">
        <v>757.91700000000003</v>
      </c>
      <c r="K101">
        <f t="shared" si="30"/>
        <v>6.3059253189993099</v>
      </c>
      <c r="L101">
        <v>9.3401579934133103E-2</v>
      </c>
      <c r="M101" s="5">
        <f t="shared" si="31"/>
        <v>2.6552143312730557E-2</v>
      </c>
    </row>
    <row r="102" spans="1:13" x14ac:dyDescent="0.25">
      <c r="A102">
        <v>101</v>
      </c>
      <c r="B102">
        <v>500</v>
      </c>
      <c r="C102">
        <v>100000</v>
      </c>
      <c r="D102">
        <v>2</v>
      </c>
      <c r="E102" t="s">
        <v>14</v>
      </c>
      <c r="F102">
        <v>3867478</v>
      </c>
      <c r="G102">
        <f t="shared" si="28"/>
        <v>1.9351797217721729</v>
      </c>
      <c r="H102">
        <v>5018.5552208835297</v>
      </c>
      <c r="I102">
        <f t="shared" si="29"/>
        <v>2.0251464682395626</v>
      </c>
      <c r="J102">
        <v>2697.8389999999999</v>
      </c>
      <c r="K102">
        <f t="shared" si="30"/>
        <v>1.7715541957841074</v>
      </c>
      <c r="L102">
        <v>9.1299871464743498E-2</v>
      </c>
      <c r="M102" s="5">
        <f t="shared" si="31"/>
        <v>3.4528195604782144E-3</v>
      </c>
    </row>
    <row r="103" spans="1:13" x14ac:dyDescent="0.25">
      <c r="A103">
        <v>102</v>
      </c>
      <c r="B103">
        <v>500</v>
      </c>
      <c r="C103">
        <v>100000</v>
      </c>
      <c r="D103">
        <v>4</v>
      </c>
      <c r="E103" t="s">
        <v>14</v>
      </c>
      <c r="F103">
        <v>1986818</v>
      </c>
      <c r="G103">
        <f t="shared" si="28"/>
        <v>3.7669605368986994</v>
      </c>
      <c r="H103">
        <v>2502.6561561561498</v>
      </c>
      <c r="I103">
        <f t="shared" si="29"/>
        <v>4.0610090827848317</v>
      </c>
      <c r="J103">
        <v>1443.633</v>
      </c>
      <c r="K103">
        <f t="shared" si="30"/>
        <v>3.3106530537886014</v>
      </c>
      <c r="L103">
        <v>9.3766960730475399E-2</v>
      </c>
      <c r="M103" s="5">
        <f t="shared" si="31"/>
        <v>3.056794732669911E-2</v>
      </c>
    </row>
    <row r="104" spans="1:13" x14ac:dyDescent="0.25">
      <c r="A104">
        <v>103</v>
      </c>
      <c r="B104">
        <v>500</v>
      </c>
      <c r="C104">
        <v>100000</v>
      </c>
      <c r="D104">
        <v>8</v>
      </c>
      <c r="E104" t="s">
        <v>14</v>
      </c>
      <c r="F104">
        <v>1090853</v>
      </c>
      <c r="G104">
        <f t="shared" si="28"/>
        <v>6.8609290161002443</v>
      </c>
      <c r="H104">
        <v>1258.00599700149</v>
      </c>
      <c r="I104">
        <f t="shared" si="29"/>
        <v>8.0789037615577133</v>
      </c>
      <c r="J104">
        <v>855.14425000000006</v>
      </c>
      <c r="K104">
        <f t="shared" si="30"/>
        <v>5.5889611606462886</v>
      </c>
      <c r="L104">
        <v>9.7160510792526605E-2</v>
      </c>
      <c r="M104" s="5">
        <f t="shared" si="31"/>
        <v>6.7865561479418954E-2</v>
      </c>
    </row>
    <row r="105" spans="1:13" x14ac:dyDescent="0.25">
      <c r="A105">
        <v>104</v>
      </c>
      <c r="B105">
        <v>500</v>
      </c>
      <c r="C105">
        <v>100000</v>
      </c>
      <c r="D105">
        <v>16</v>
      </c>
      <c r="E105" t="s">
        <v>14</v>
      </c>
      <c r="F105">
        <v>834317</v>
      </c>
      <c r="G105">
        <f t="shared" si="28"/>
        <v>8.970529187347255</v>
      </c>
      <c r="H105">
        <v>864.77544386096497</v>
      </c>
      <c r="I105">
        <f t="shared" si="29"/>
        <v>11.75254160301008</v>
      </c>
      <c r="J105">
        <v>736.77087500000005</v>
      </c>
      <c r="K105">
        <f t="shared" si="30"/>
        <v>6.4869122303456965</v>
      </c>
      <c r="L105">
        <v>9.6855745740749594E-2</v>
      </c>
      <c r="M105" s="5">
        <f t="shared" si="31"/>
        <v>6.451596913495182E-2</v>
      </c>
    </row>
    <row r="106" spans="1:13" x14ac:dyDescent="0.25">
      <c r="A106">
        <v>105</v>
      </c>
      <c r="B106">
        <v>100</v>
      </c>
      <c r="C106">
        <v>100000</v>
      </c>
      <c r="D106">
        <v>1</v>
      </c>
      <c r="E106" t="s">
        <v>11</v>
      </c>
      <c r="F106">
        <v>1521325</v>
      </c>
      <c r="H106">
        <v>9961.5445544554404</v>
      </c>
      <c r="J106">
        <v>5131.07</v>
      </c>
      <c r="L106">
        <v>9.13047473934291E-2</v>
      </c>
    </row>
    <row r="107" spans="1:13" x14ac:dyDescent="0.25">
      <c r="A107">
        <v>106</v>
      </c>
      <c r="B107">
        <v>100</v>
      </c>
      <c r="C107">
        <v>100000</v>
      </c>
      <c r="D107">
        <v>2</v>
      </c>
      <c r="E107" t="s">
        <v>12</v>
      </c>
      <c r="F107">
        <v>1006931</v>
      </c>
      <c r="G107">
        <f t="shared" ref="G107:G118" si="32">$F$106/F107</f>
        <v>1.5108532759444291</v>
      </c>
      <c r="H107">
        <v>5018.8507462686503</v>
      </c>
      <c r="I107">
        <f t="shared" ref="I107:I118" si="33">$H$106/H107</f>
        <v>1.9848258213021217</v>
      </c>
      <c r="J107">
        <v>4977.09</v>
      </c>
      <c r="K107">
        <f>$J$106/J107</f>
        <v>1.0309377568016651</v>
      </c>
      <c r="L107">
        <v>9.5268528122352994E-2</v>
      </c>
      <c r="M107" s="5">
        <f>(L107-$L$106)/$L$106</f>
        <v>4.3412646571860003E-2</v>
      </c>
    </row>
    <row r="108" spans="1:13" x14ac:dyDescent="0.25">
      <c r="A108">
        <v>107</v>
      </c>
      <c r="B108">
        <v>100</v>
      </c>
      <c r="C108">
        <v>100000</v>
      </c>
      <c r="D108">
        <v>4</v>
      </c>
      <c r="E108" t="s">
        <v>12</v>
      </c>
      <c r="F108">
        <v>726678</v>
      </c>
      <c r="G108">
        <f t="shared" si="32"/>
        <v>2.0935338623159088</v>
      </c>
      <c r="H108">
        <v>2509.2089552238799</v>
      </c>
      <c r="I108">
        <f t="shared" si="33"/>
        <v>3.9699940229037796</v>
      </c>
      <c r="J108">
        <v>4705.9799999999996</v>
      </c>
      <c r="K108">
        <f t="shared" ref="K108:K118" si="34">$J$106/J108</f>
        <v>1.0903297506576739</v>
      </c>
      <c r="L108">
        <v>9.11532069270405E-2</v>
      </c>
      <c r="M108" s="5">
        <f t="shared" ref="M108:M118" si="35">(L108-$L$106)/$L$106</f>
        <v>-1.659721654292708E-3</v>
      </c>
    </row>
    <row r="109" spans="1:13" x14ac:dyDescent="0.25">
      <c r="A109">
        <v>108</v>
      </c>
      <c r="B109">
        <v>100</v>
      </c>
      <c r="C109">
        <v>100000</v>
      </c>
      <c r="D109">
        <v>8</v>
      </c>
      <c r="E109" t="s">
        <v>12</v>
      </c>
      <c r="F109">
        <v>630741</v>
      </c>
      <c r="G109">
        <f t="shared" si="32"/>
        <v>2.4119646574425953</v>
      </c>
      <c r="H109">
        <v>1272.3602484472001</v>
      </c>
      <c r="I109">
        <f t="shared" si="33"/>
        <v>7.8291856151688162</v>
      </c>
      <c r="J109">
        <v>4986.93</v>
      </c>
      <c r="K109">
        <f t="shared" si="34"/>
        <v>1.0289035538898681</v>
      </c>
      <c r="L109">
        <v>9.0904325676717898E-2</v>
      </c>
      <c r="M109" s="5">
        <f t="shared" si="35"/>
        <v>-4.3855519909145419E-3</v>
      </c>
    </row>
    <row r="110" spans="1:13" x14ac:dyDescent="0.25">
      <c r="A110">
        <v>109</v>
      </c>
      <c r="B110">
        <v>100</v>
      </c>
      <c r="C110">
        <v>100000</v>
      </c>
      <c r="D110">
        <v>16</v>
      </c>
      <c r="E110" t="s">
        <v>12</v>
      </c>
      <c r="F110">
        <v>519640</v>
      </c>
      <c r="G110">
        <f t="shared" si="32"/>
        <v>2.9276518358863828</v>
      </c>
      <c r="H110">
        <v>881.93986360818303</v>
      </c>
      <c r="I110">
        <f t="shared" si="33"/>
        <v>11.295038318940335</v>
      </c>
      <c r="J110">
        <v>4257.8100000000004</v>
      </c>
      <c r="K110">
        <f t="shared" si="34"/>
        <v>1.2050960470288714</v>
      </c>
      <c r="L110">
        <v>9.41409907562403E-2</v>
      </c>
      <c r="M110" s="5">
        <f t="shared" si="35"/>
        <v>3.1063481842734005E-2</v>
      </c>
    </row>
    <row r="111" spans="1:13" x14ac:dyDescent="0.25">
      <c r="A111">
        <v>110</v>
      </c>
      <c r="B111">
        <v>100</v>
      </c>
      <c r="C111">
        <v>100000</v>
      </c>
      <c r="D111">
        <v>2</v>
      </c>
      <c r="E111" t="s">
        <v>13</v>
      </c>
      <c r="F111">
        <v>1254862</v>
      </c>
      <c r="G111">
        <f t="shared" si="32"/>
        <v>1.2123444649690565</v>
      </c>
      <c r="H111">
        <v>9931.6138613861294</v>
      </c>
      <c r="I111">
        <f t="shared" si="33"/>
        <v>1.0030136786918067</v>
      </c>
      <c r="J111">
        <v>2487.81</v>
      </c>
      <c r="K111">
        <f t="shared" si="34"/>
        <v>2.0624846752766488</v>
      </c>
      <c r="L111">
        <v>9.1013149520468697E-2</v>
      </c>
      <c r="M111" s="5">
        <f t="shared" si="35"/>
        <v>-3.193677013353068E-3</v>
      </c>
    </row>
    <row r="112" spans="1:13" x14ac:dyDescent="0.25">
      <c r="A112">
        <v>111</v>
      </c>
      <c r="B112">
        <v>100</v>
      </c>
      <c r="C112">
        <v>100000</v>
      </c>
      <c r="D112">
        <v>4</v>
      </c>
      <c r="E112" t="s">
        <v>13</v>
      </c>
      <c r="F112">
        <v>1153059</v>
      </c>
      <c r="G112">
        <f t="shared" si="32"/>
        <v>1.3193817488957633</v>
      </c>
      <c r="H112">
        <v>9926.17821782178</v>
      </c>
      <c r="I112">
        <f t="shared" si="33"/>
        <v>1.0035629358910927</v>
      </c>
      <c r="J112">
        <v>1470.645</v>
      </c>
      <c r="K112">
        <f t="shared" si="34"/>
        <v>3.4889929248730995</v>
      </c>
      <c r="L112">
        <v>9.1255455671096899E-2</v>
      </c>
      <c r="M112" s="5">
        <f t="shared" si="35"/>
        <v>-5.3985935824130301E-4</v>
      </c>
    </row>
    <row r="113" spans="1:13" x14ac:dyDescent="0.25">
      <c r="A113">
        <v>112</v>
      </c>
      <c r="B113">
        <v>100</v>
      </c>
      <c r="C113">
        <v>100000</v>
      </c>
      <c r="D113">
        <v>8</v>
      </c>
      <c r="E113" t="s">
        <v>13</v>
      </c>
      <c r="F113">
        <v>1103484</v>
      </c>
      <c r="G113">
        <f t="shared" si="32"/>
        <v>1.3786561472572325</v>
      </c>
      <c r="H113">
        <v>9943.8217821782091</v>
      </c>
      <c r="I113">
        <f t="shared" si="33"/>
        <v>1.0017822898142639</v>
      </c>
      <c r="J113">
        <v>919.98500000000001</v>
      </c>
      <c r="K113">
        <f t="shared" si="34"/>
        <v>5.5773409349065473</v>
      </c>
      <c r="L113">
        <v>9.2254522962086999E-2</v>
      </c>
      <c r="M113" s="5">
        <f t="shared" si="35"/>
        <v>1.0402258324699671E-2</v>
      </c>
    </row>
    <row r="114" spans="1:13" x14ac:dyDescent="0.25">
      <c r="A114">
        <v>113</v>
      </c>
      <c r="B114">
        <v>100</v>
      </c>
      <c r="C114">
        <v>100000</v>
      </c>
      <c r="D114">
        <v>16</v>
      </c>
      <c r="E114" t="s">
        <v>13</v>
      </c>
      <c r="F114">
        <v>1046136</v>
      </c>
      <c r="G114">
        <f t="shared" si="32"/>
        <v>1.4542325280843027</v>
      </c>
      <c r="H114">
        <v>9534.9207920791996</v>
      </c>
      <c r="I114">
        <f>$H$106/H114</f>
        <v>1.0447432938017318</v>
      </c>
      <c r="J114">
        <v>757.91875000000005</v>
      </c>
      <c r="K114">
        <f t="shared" si="34"/>
        <v>6.7699473063570457</v>
      </c>
      <c r="L114">
        <v>9.1142579636143403E-2</v>
      </c>
      <c r="M114" s="5">
        <f t="shared" si="35"/>
        <v>-1.7761152833260878E-3</v>
      </c>
    </row>
    <row r="115" spans="1:13" x14ac:dyDescent="0.25">
      <c r="A115">
        <v>114</v>
      </c>
      <c r="B115">
        <v>100</v>
      </c>
      <c r="C115">
        <v>100000</v>
      </c>
      <c r="D115">
        <v>2</v>
      </c>
      <c r="E115" t="s">
        <v>14</v>
      </c>
      <c r="F115">
        <v>764021</v>
      </c>
      <c r="G115">
        <f t="shared" si="32"/>
        <v>1.9912083568383592</v>
      </c>
      <c r="H115">
        <v>5030.86567164179</v>
      </c>
      <c r="I115">
        <f>$H$106/H115</f>
        <v>1.9800855766448155</v>
      </c>
      <c r="J115">
        <v>2533.8249999999998</v>
      </c>
      <c r="K115">
        <f t="shared" si="34"/>
        <v>2.0250293528558601</v>
      </c>
      <c r="L115">
        <v>9.4797680317690605E-2</v>
      </c>
      <c r="M115" s="5">
        <f t="shared" si="35"/>
        <v>3.8255764612222999E-2</v>
      </c>
    </row>
    <row r="116" spans="1:13" x14ac:dyDescent="0.25">
      <c r="A116">
        <v>115</v>
      </c>
      <c r="B116">
        <v>100</v>
      </c>
      <c r="C116">
        <v>100000</v>
      </c>
      <c r="D116">
        <v>4</v>
      </c>
      <c r="E116" t="s">
        <v>14</v>
      </c>
      <c r="F116">
        <v>399945</v>
      </c>
      <c r="G116">
        <f t="shared" si="32"/>
        <v>3.8038355273850155</v>
      </c>
      <c r="H116">
        <v>2503.7717121587998</v>
      </c>
      <c r="I116">
        <f t="shared" si="33"/>
        <v>3.9786153450333561</v>
      </c>
      <c r="J116">
        <v>1431.24</v>
      </c>
      <c r="K116">
        <f t="shared" si="34"/>
        <v>3.5850521226349179</v>
      </c>
      <c r="L116">
        <v>9.1304037915574204E-2</v>
      </c>
      <c r="M116" s="5">
        <f t="shared" si="35"/>
        <v>-7.7704377390032128E-6</v>
      </c>
    </row>
    <row r="117" spans="1:13" x14ac:dyDescent="0.25">
      <c r="A117">
        <v>116</v>
      </c>
      <c r="B117">
        <v>100</v>
      </c>
      <c r="C117">
        <v>100000</v>
      </c>
      <c r="D117">
        <v>8</v>
      </c>
      <c r="E117" t="s">
        <v>14</v>
      </c>
      <c r="F117">
        <v>224425</v>
      </c>
      <c r="G117">
        <f t="shared" si="32"/>
        <v>6.7787679625710151</v>
      </c>
      <c r="H117">
        <v>1284.8996282527801</v>
      </c>
      <c r="I117">
        <f t="shared" si="33"/>
        <v>7.7527803226165242</v>
      </c>
      <c r="J117">
        <v>867.67875000000004</v>
      </c>
      <c r="K117">
        <f t="shared" si="34"/>
        <v>5.913559597950278</v>
      </c>
      <c r="L117">
        <v>9.13065733283904E-2</v>
      </c>
      <c r="M117" s="5">
        <f t="shared" si="35"/>
        <v>1.9998247773819454E-5</v>
      </c>
    </row>
    <row r="118" spans="1:13" x14ac:dyDescent="0.25">
      <c r="A118">
        <v>117</v>
      </c>
      <c r="B118">
        <v>100</v>
      </c>
      <c r="C118">
        <v>100000</v>
      </c>
      <c r="D118">
        <v>16</v>
      </c>
      <c r="E118" t="s">
        <v>14</v>
      </c>
      <c r="F118">
        <v>160856</v>
      </c>
      <c r="G118">
        <f t="shared" si="32"/>
        <v>9.457682647834087</v>
      </c>
      <c r="H118">
        <v>762.98821339950302</v>
      </c>
      <c r="I118">
        <f t="shared" si="33"/>
        <v>13.055961258001171</v>
      </c>
      <c r="J118">
        <v>756.60374999999999</v>
      </c>
      <c r="K118">
        <f t="shared" si="34"/>
        <v>6.7817136777342162</v>
      </c>
      <c r="L118">
        <v>9.1250239640179504E-2</v>
      </c>
      <c r="M118" s="5">
        <f t="shared" si="35"/>
        <v>-5.9698706590496117E-4</v>
      </c>
    </row>
    <row r="120" spans="1:13" x14ac:dyDescent="0.25">
      <c r="A120" t="s">
        <v>22</v>
      </c>
      <c r="F120">
        <f>SUM(F2:F118) / 60000 / 60 / 24</f>
        <v>1.848710162037037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6DB8-E88F-461F-9813-0C7F9D9CEAFE}">
  <dimension ref="A1:M42"/>
  <sheetViews>
    <sheetView topLeftCell="C1" workbookViewId="0">
      <selection activeCell="D8" sqref="D8"/>
    </sheetView>
  </sheetViews>
  <sheetFormatPr defaultRowHeight="15" x14ac:dyDescent="0.25"/>
  <cols>
    <col min="5" max="5" width="21" customWidth="1"/>
    <col min="7" max="7" width="12.5703125" customWidth="1"/>
    <col min="9" max="9" width="10.85546875" customWidth="1"/>
    <col min="12" max="12" width="12.7109375" customWidth="1"/>
    <col min="13" max="13" width="13.85546875" customWidth="1"/>
  </cols>
  <sheetData>
    <row r="1" spans="1:13" ht="48" customHeight="1" x14ac:dyDescent="0.25">
      <c r="A1" s="1" t="s">
        <v>2</v>
      </c>
      <c r="B1" s="1" t="s">
        <v>1</v>
      </c>
      <c r="C1" s="1" t="s">
        <v>3</v>
      </c>
      <c r="D1" s="1" t="s">
        <v>4</v>
      </c>
      <c r="E1" s="1" t="s">
        <v>17</v>
      </c>
      <c r="F1" s="2" t="s">
        <v>5</v>
      </c>
      <c r="G1" s="2" t="s">
        <v>10</v>
      </c>
      <c r="H1" s="2" t="s">
        <v>6</v>
      </c>
      <c r="I1" s="2" t="s">
        <v>8</v>
      </c>
      <c r="J1" s="2" t="s">
        <v>7</v>
      </c>
      <c r="K1" s="2" t="s">
        <v>9</v>
      </c>
      <c r="L1" s="2" t="s">
        <v>15</v>
      </c>
      <c r="M1" s="2" t="s">
        <v>16</v>
      </c>
    </row>
    <row r="2" spans="1:13" x14ac:dyDescent="0.25">
      <c r="A2">
        <v>100</v>
      </c>
      <c r="B2">
        <v>20000</v>
      </c>
      <c r="C2">
        <v>1</v>
      </c>
      <c r="D2" t="s">
        <v>18</v>
      </c>
      <c r="E2" t="str">
        <f>C2 &amp; " Threads"</f>
        <v>1 Threads</v>
      </c>
      <c r="F2">
        <v>299273</v>
      </c>
      <c r="H2">
        <v>1987.6138613861301</v>
      </c>
      <c r="J2">
        <v>979.01</v>
      </c>
      <c r="L2">
        <v>9.1305724065152499E-2</v>
      </c>
    </row>
    <row r="3" spans="1:13" x14ac:dyDescent="0.25">
      <c r="A3">
        <v>100</v>
      </c>
      <c r="B3">
        <v>20000</v>
      </c>
      <c r="C3">
        <v>2</v>
      </c>
      <c r="D3" t="s">
        <v>19</v>
      </c>
      <c r="E3" t="str">
        <f t="shared" ref="E3:E42" si="0">C3 &amp; " Threads"</f>
        <v>2 Threads</v>
      </c>
      <c r="F3">
        <v>201357</v>
      </c>
      <c r="G3">
        <v>1.486</v>
      </c>
      <c r="H3">
        <v>1008.57425742574</v>
      </c>
      <c r="I3">
        <v>1.97</v>
      </c>
      <c r="J3">
        <v>987.68</v>
      </c>
      <c r="K3">
        <v>0.99099999999999999</v>
      </c>
      <c r="L3">
        <v>8.8903378082280493E-2</v>
      </c>
      <c r="M3" s="4">
        <v>-2.6311011795468353E-2</v>
      </c>
    </row>
    <row r="4" spans="1:13" x14ac:dyDescent="0.25">
      <c r="A4">
        <v>100</v>
      </c>
      <c r="B4">
        <v>20000</v>
      </c>
      <c r="C4">
        <v>4</v>
      </c>
      <c r="D4" t="s">
        <v>19</v>
      </c>
      <c r="E4" t="str">
        <f t="shared" si="0"/>
        <v>4 Threads</v>
      </c>
      <c r="F4">
        <v>143598</v>
      </c>
      <c r="G4">
        <v>2.0840000000000001</v>
      </c>
      <c r="H4">
        <v>501.54094292803899</v>
      </c>
      <c r="I4">
        <v>3.9630000000000001</v>
      </c>
      <c r="J4">
        <v>921.03</v>
      </c>
      <c r="K4">
        <v>1.0620000000000001</v>
      </c>
      <c r="L4">
        <v>9.1252448591347096E-2</v>
      </c>
      <c r="M4" s="4">
        <v>-5.8348448961849993E-4</v>
      </c>
    </row>
    <row r="5" spans="1:13" x14ac:dyDescent="0.25">
      <c r="A5">
        <v>100</v>
      </c>
      <c r="B5">
        <v>20000</v>
      </c>
      <c r="C5">
        <v>8</v>
      </c>
      <c r="D5" t="s">
        <v>19</v>
      </c>
      <c r="E5" t="str">
        <f t="shared" si="0"/>
        <v>8 Threads</v>
      </c>
      <c r="F5">
        <v>111780</v>
      </c>
      <c r="G5">
        <v>2.677</v>
      </c>
      <c r="H5">
        <v>256.64188351920598</v>
      </c>
      <c r="I5">
        <v>7.7439999999999998</v>
      </c>
      <c r="J5">
        <v>846.79</v>
      </c>
      <c r="K5">
        <v>1.1559999999999999</v>
      </c>
      <c r="L5">
        <v>8.9447908386460204E-2</v>
      </c>
      <c r="M5" s="4">
        <v>-2.0347198357099985E-2</v>
      </c>
    </row>
    <row r="6" spans="1:13" x14ac:dyDescent="0.25">
      <c r="A6">
        <v>100</v>
      </c>
      <c r="B6">
        <v>20000</v>
      </c>
      <c r="C6">
        <v>16</v>
      </c>
      <c r="D6" t="s">
        <v>19</v>
      </c>
      <c r="E6" t="str">
        <f t="shared" si="0"/>
        <v>16 Threads</v>
      </c>
      <c r="F6">
        <v>110525</v>
      </c>
      <c r="G6">
        <v>2.7069999999999999</v>
      </c>
      <c r="H6">
        <v>175.90638561686299</v>
      </c>
      <c r="I6">
        <v>11.298999999999999</v>
      </c>
      <c r="J6">
        <v>914.35</v>
      </c>
      <c r="K6">
        <v>1.07</v>
      </c>
      <c r="L6">
        <v>9.1301098807818101E-2</v>
      </c>
      <c r="M6" s="4">
        <v>-5.065681677413329E-5</v>
      </c>
    </row>
    <row r="7" spans="1:13" x14ac:dyDescent="0.25">
      <c r="A7">
        <v>100</v>
      </c>
      <c r="B7">
        <v>20000</v>
      </c>
      <c r="C7">
        <v>2</v>
      </c>
      <c r="D7" t="s">
        <v>7</v>
      </c>
      <c r="E7" t="str">
        <f t="shared" si="0"/>
        <v>2 Threads</v>
      </c>
      <c r="F7">
        <v>253552</v>
      </c>
      <c r="G7">
        <v>1.18</v>
      </c>
      <c r="H7">
        <v>1988.4752475247501</v>
      </c>
      <c r="I7">
        <v>0.999</v>
      </c>
      <c r="J7">
        <v>519.32500000000005</v>
      </c>
      <c r="K7">
        <v>1.885</v>
      </c>
      <c r="L7">
        <v>8.9638917721477807E-2</v>
      </c>
      <c r="M7" s="4">
        <v>-1.8255222887070249E-2</v>
      </c>
    </row>
    <row r="8" spans="1:13" x14ac:dyDescent="0.25">
      <c r="A8">
        <v>100</v>
      </c>
      <c r="B8">
        <v>20000</v>
      </c>
      <c r="C8">
        <v>4</v>
      </c>
      <c r="D8" t="s">
        <v>7</v>
      </c>
      <c r="E8" t="str">
        <f t="shared" si="0"/>
        <v>4 Threads</v>
      </c>
      <c r="F8">
        <v>222614</v>
      </c>
      <c r="G8">
        <v>1.3440000000000001</v>
      </c>
      <c r="H8">
        <v>1907.36633663366</v>
      </c>
      <c r="I8">
        <v>1.042</v>
      </c>
      <c r="J8">
        <v>287.08749999999998</v>
      </c>
      <c r="K8">
        <v>3.41</v>
      </c>
      <c r="L8">
        <v>9.4382012859550807E-2</v>
      </c>
      <c r="M8" s="4">
        <v>3.3692178950392837E-2</v>
      </c>
    </row>
    <row r="9" spans="1:13" x14ac:dyDescent="0.25">
      <c r="A9">
        <v>100</v>
      </c>
      <c r="B9">
        <v>20000</v>
      </c>
      <c r="C9">
        <v>8</v>
      </c>
      <c r="D9" t="s">
        <v>7</v>
      </c>
      <c r="E9" t="str">
        <f t="shared" si="0"/>
        <v>8 Threads</v>
      </c>
      <c r="F9">
        <v>220519</v>
      </c>
      <c r="G9">
        <v>1.357</v>
      </c>
      <c r="H9">
        <v>1986.7425742574201</v>
      </c>
      <c r="I9">
        <v>1</v>
      </c>
      <c r="J9">
        <v>168.32624999999999</v>
      </c>
      <c r="K9">
        <v>5.8159999999999998</v>
      </c>
      <c r="L9">
        <v>9.1247037915983001E-2</v>
      </c>
      <c r="M9" s="4">
        <v>-6.4274337420096577E-4</v>
      </c>
    </row>
    <row r="10" spans="1:13" x14ac:dyDescent="0.25">
      <c r="A10">
        <v>100</v>
      </c>
      <c r="B10">
        <v>20000</v>
      </c>
      <c r="C10">
        <v>16</v>
      </c>
      <c r="D10" t="s">
        <v>7</v>
      </c>
      <c r="E10" t="str">
        <f t="shared" si="0"/>
        <v>16 Threads</v>
      </c>
      <c r="F10">
        <v>216236</v>
      </c>
      <c r="G10">
        <v>1.3839999999999999</v>
      </c>
      <c r="H10">
        <v>1985.58415841584</v>
      </c>
      <c r="I10">
        <v>1.0009999999999999</v>
      </c>
      <c r="J10">
        <v>131.53312500000001</v>
      </c>
      <c r="K10">
        <v>7.4429999999999996</v>
      </c>
      <c r="L10">
        <v>9.7230424934534501E-2</v>
      </c>
      <c r="M10" s="4">
        <v>6.4888602878329371E-2</v>
      </c>
    </row>
    <row r="11" spans="1:13" x14ac:dyDescent="0.25">
      <c r="A11">
        <v>100</v>
      </c>
      <c r="B11">
        <v>20000</v>
      </c>
      <c r="C11">
        <v>2</v>
      </c>
      <c r="D11" t="s">
        <v>20</v>
      </c>
      <c r="E11" t="str">
        <f t="shared" si="0"/>
        <v>2 Threads</v>
      </c>
      <c r="F11">
        <v>148533</v>
      </c>
      <c r="G11">
        <v>2.0139999999999998</v>
      </c>
      <c r="H11">
        <v>1006.37128712871</v>
      </c>
      <c r="I11">
        <v>1.9750000000000001</v>
      </c>
      <c r="J11">
        <v>460.995</v>
      </c>
      <c r="K11">
        <v>2.1230000000000002</v>
      </c>
      <c r="L11">
        <v>9.1298539699735906E-2</v>
      </c>
      <c r="M11" s="4">
        <v>-7.868472092140323E-5</v>
      </c>
    </row>
    <row r="12" spans="1:13" x14ac:dyDescent="0.25">
      <c r="A12">
        <v>100</v>
      </c>
      <c r="B12">
        <v>20000</v>
      </c>
      <c r="C12">
        <v>4</v>
      </c>
      <c r="D12" t="s">
        <v>20</v>
      </c>
      <c r="E12" t="str">
        <f t="shared" si="0"/>
        <v>4 Threads</v>
      </c>
      <c r="F12">
        <v>78674</v>
      </c>
      <c r="G12">
        <v>3.8029999999999999</v>
      </c>
      <c r="H12">
        <v>500.43532338308398</v>
      </c>
      <c r="I12">
        <v>3.9710000000000001</v>
      </c>
      <c r="J12">
        <v>266.52499999999998</v>
      </c>
      <c r="K12">
        <v>3.673</v>
      </c>
      <c r="L12">
        <v>9.6286465393298007E-2</v>
      </c>
      <c r="M12" s="4">
        <v>5.4550154211486554E-2</v>
      </c>
    </row>
    <row r="13" spans="1:13" x14ac:dyDescent="0.25">
      <c r="A13">
        <v>100</v>
      </c>
      <c r="B13">
        <v>20000</v>
      </c>
      <c r="C13">
        <v>8</v>
      </c>
      <c r="D13" t="s">
        <v>20</v>
      </c>
      <c r="E13" t="str">
        <f t="shared" si="0"/>
        <v>8 Threads</v>
      </c>
      <c r="F13">
        <v>45662</v>
      </c>
      <c r="G13">
        <v>6.5540000000000003</v>
      </c>
      <c r="H13">
        <v>253.85714285714201</v>
      </c>
      <c r="I13">
        <v>7.8289999999999997</v>
      </c>
      <c r="J13">
        <v>164.96625</v>
      </c>
      <c r="K13">
        <v>5.9340000000000002</v>
      </c>
      <c r="L13">
        <v>9.0955119809797605E-2</v>
      </c>
      <c r="M13" s="4">
        <v>-3.8398934890951164E-3</v>
      </c>
    </row>
    <row r="14" spans="1:13" x14ac:dyDescent="0.25">
      <c r="A14">
        <v>100</v>
      </c>
      <c r="B14">
        <v>20000</v>
      </c>
      <c r="C14">
        <v>16</v>
      </c>
      <c r="D14" t="s">
        <v>20</v>
      </c>
      <c r="E14" t="str">
        <f t="shared" si="0"/>
        <v>16 Threads</v>
      </c>
      <c r="F14">
        <v>32869</v>
      </c>
      <c r="G14">
        <v>9.1050000000000004</v>
      </c>
      <c r="H14">
        <v>149.26509023024201</v>
      </c>
      <c r="I14">
        <v>13.315</v>
      </c>
      <c r="J14">
        <v>141.916875</v>
      </c>
      <c r="K14">
        <v>6.8979999999999997</v>
      </c>
      <c r="L14">
        <v>9.1248354351780803E-2</v>
      </c>
      <c r="M14" s="4">
        <v>-6.2832548516629288E-4</v>
      </c>
    </row>
    <row r="15" spans="1:13" ht="45" x14ac:dyDescent="0.25">
      <c r="E15" s="1" t="s">
        <v>17</v>
      </c>
      <c r="F15" s="2" t="s">
        <v>5</v>
      </c>
      <c r="G15" s="2" t="s">
        <v>21</v>
      </c>
      <c r="H15" s="2" t="s">
        <v>6</v>
      </c>
      <c r="I15" s="2" t="s">
        <v>8</v>
      </c>
      <c r="J15" s="2" t="s">
        <v>7</v>
      </c>
      <c r="K15" s="2" t="s">
        <v>9</v>
      </c>
    </row>
    <row r="16" spans="1:13" x14ac:dyDescent="0.25">
      <c r="A16">
        <v>100</v>
      </c>
      <c r="B16">
        <v>50000</v>
      </c>
      <c r="C16">
        <v>1</v>
      </c>
      <c r="D16" t="s">
        <v>18</v>
      </c>
      <c r="E16" t="str">
        <f t="shared" si="0"/>
        <v>1 Threads</v>
      </c>
      <c r="F16">
        <v>759125</v>
      </c>
      <c r="H16">
        <v>4970.5049504950402</v>
      </c>
      <c r="I16">
        <v>0</v>
      </c>
      <c r="J16">
        <v>2558.54</v>
      </c>
      <c r="K16">
        <v>0</v>
      </c>
      <c r="L16">
        <v>9.1236797933767003E-2</v>
      </c>
    </row>
    <row r="17" spans="1:13" x14ac:dyDescent="0.25">
      <c r="A17">
        <v>100</v>
      </c>
      <c r="B17">
        <v>50000</v>
      </c>
      <c r="C17">
        <v>2</v>
      </c>
      <c r="D17" t="s">
        <v>19</v>
      </c>
      <c r="E17" t="str">
        <f t="shared" si="0"/>
        <v>2 Threads</v>
      </c>
      <c r="F17">
        <v>505810</v>
      </c>
      <c r="G17">
        <v>1.5</v>
      </c>
      <c r="H17">
        <v>2522.8592964824102</v>
      </c>
      <c r="I17">
        <v>1.97</v>
      </c>
      <c r="J17">
        <v>2496.54</v>
      </c>
      <c r="K17">
        <v>1.024</v>
      </c>
      <c r="L17">
        <v>9.0988756752721098E-2</v>
      </c>
      <c r="M17" s="4">
        <v>-2.7186528534897665E-3</v>
      </c>
    </row>
    <row r="18" spans="1:13" x14ac:dyDescent="0.25">
      <c r="A18">
        <v>100</v>
      </c>
      <c r="B18">
        <v>50000</v>
      </c>
      <c r="C18">
        <v>4</v>
      </c>
      <c r="D18" t="s">
        <v>19</v>
      </c>
      <c r="E18" t="str">
        <f t="shared" si="0"/>
        <v>4 Threads</v>
      </c>
      <c r="F18">
        <v>380097</v>
      </c>
      <c r="G18">
        <v>1.9970000000000001</v>
      </c>
      <c r="H18">
        <v>1260.6343283582</v>
      </c>
      <c r="I18">
        <v>3.9420000000000002</v>
      </c>
      <c r="J18">
        <v>2512.66</v>
      </c>
      <c r="K18">
        <v>1.018</v>
      </c>
      <c r="L18">
        <v>9.0945399214161601E-2</v>
      </c>
      <c r="M18" s="4">
        <v>-3.193872715885328E-3</v>
      </c>
    </row>
    <row r="19" spans="1:13" x14ac:dyDescent="0.25">
      <c r="A19">
        <v>100</v>
      </c>
      <c r="B19">
        <v>50000</v>
      </c>
      <c r="C19">
        <v>8</v>
      </c>
      <c r="D19" t="s">
        <v>19</v>
      </c>
      <c r="E19" t="str">
        <f t="shared" si="0"/>
        <v>8 Threads</v>
      </c>
      <c r="F19">
        <v>302499</v>
      </c>
      <c r="G19">
        <v>2.5089999999999999</v>
      </c>
      <c r="H19">
        <v>642.91821561338202</v>
      </c>
      <c r="I19">
        <v>7.7309999999999999</v>
      </c>
      <c r="J19">
        <v>2353.2800000000002</v>
      </c>
      <c r="K19">
        <v>1.087</v>
      </c>
      <c r="L19">
        <v>9.0619688141627699E-2</v>
      </c>
      <c r="M19" s="4">
        <v>-6.7638256286382563E-3</v>
      </c>
    </row>
    <row r="20" spans="1:13" x14ac:dyDescent="0.25">
      <c r="A20">
        <v>100</v>
      </c>
      <c r="B20">
        <v>50000</v>
      </c>
      <c r="C20">
        <v>16</v>
      </c>
      <c r="D20" t="s">
        <v>19</v>
      </c>
      <c r="E20" t="str">
        <f t="shared" si="0"/>
        <v>16 Threads</v>
      </c>
      <c r="F20">
        <v>295025</v>
      </c>
      <c r="G20">
        <v>2.573</v>
      </c>
      <c r="H20">
        <v>444.00681959082402</v>
      </c>
      <c r="I20">
        <v>11.194000000000001</v>
      </c>
      <c r="J20">
        <v>2474.92</v>
      </c>
      <c r="K20">
        <v>1.0329999999999999</v>
      </c>
      <c r="L20">
        <v>9.1256704155627602E-2</v>
      </c>
      <c r="M20" s="4">
        <v>2.1818194315686388E-4</v>
      </c>
    </row>
    <row r="21" spans="1:13" x14ac:dyDescent="0.25">
      <c r="A21">
        <v>100</v>
      </c>
      <c r="B21">
        <v>50000</v>
      </c>
      <c r="C21">
        <v>2</v>
      </c>
      <c r="D21" t="s">
        <v>7</v>
      </c>
      <c r="E21" t="str">
        <f t="shared" si="0"/>
        <v>2 Threads</v>
      </c>
      <c r="F21">
        <v>640009</v>
      </c>
      <c r="G21">
        <v>1.1859999999999999</v>
      </c>
      <c r="H21">
        <v>4975.4158415841503</v>
      </c>
      <c r="I21">
        <v>0.999</v>
      </c>
      <c r="J21">
        <v>1361.01</v>
      </c>
      <c r="K21">
        <v>1.879</v>
      </c>
      <c r="L21">
        <v>9.1300040090072004E-2</v>
      </c>
      <c r="M21" s="4">
        <v>6.9316501386767365E-4</v>
      </c>
    </row>
    <row r="22" spans="1:13" x14ac:dyDescent="0.25">
      <c r="A22">
        <v>100</v>
      </c>
      <c r="B22">
        <v>50000</v>
      </c>
      <c r="C22">
        <v>4</v>
      </c>
      <c r="D22" t="s">
        <v>7</v>
      </c>
      <c r="E22" t="str">
        <f t="shared" si="0"/>
        <v>4 Threads</v>
      </c>
      <c r="F22">
        <v>570191</v>
      </c>
      <c r="G22">
        <v>1.331</v>
      </c>
      <c r="H22">
        <v>4977.8712871287098</v>
      </c>
      <c r="I22">
        <v>0.998</v>
      </c>
      <c r="J22">
        <v>654.90750000000003</v>
      </c>
      <c r="K22">
        <v>3.9060000000000001</v>
      </c>
      <c r="L22">
        <v>9.1282593100349099E-2</v>
      </c>
      <c r="M22" s="4">
        <v>5.0193745965680875E-4</v>
      </c>
    </row>
    <row r="23" spans="1:13" x14ac:dyDescent="0.25">
      <c r="A23">
        <v>100</v>
      </c>
      <c r="B23">
        <v>50000</v>
      </c>
      <c r="C23">
        <v>8</v>
      </c>
      <c r="D23" t="s">
        <v>7</v>
      </c>
      <c r="E23" t="str">
        <f t="shared" si="0"/>
        <v>8 Threads</v>
      </c>
      <c r="F23">
        <v>548777</v>
      </c>
      <c r="G23">
        <v>1.383</v>
      </c>
      <c r="H23">
        <v>4973.3465346534604</v>
      </c>
      <c r="I23">
        <v>0.999</v>
      </c>
      <c r="J23">
        <v>420.88375000000002</v>
      </c>
      <c r="K23">
        <v>6.0780000000000003</v>
      </c>
      <c r="L23">
        <v>9.1303106348668006E-2</v>
      </c>
      <c r="M23" s="4">
        <v>7.267727101639386E-4</v>
      </c>
    </row>
    <row r="24" spans="1:13" x14ac:dyDescent="0.25">
      <c r="A24">
        <v>100</v>
      </c>
      <c r="B24">
        <v>50000</v>
      </c>
      <c r="C24">
        <v>16</v>
      </c>
      <c r="D24" t="s">
        <v>7</v>
      </c>
      <c r="E24" t="str">
        <f t="shared" si="0"/>
        <v>16 Threads</v>
      </c>
      <c r="F24">
        <v>541378</v>
      </c>
      <c r="G24">
        <v>1.4019999999999999</v>
      </c>
      <c r="H24">
        <v>4977.3861386138597</v>
      </c>
      <c r="I24">
        <v>0.998</v>
      </c>
      <c r="J24">
        <v>345.609375</v>
      </c>
      <c r="K24">
        <v>7.4020000000000001</v>
      </c>
      <c r="L24">
        <v>9.7296139269381202E-2</v>
      </c>
      <c r="M24" s="4">
        <v>6.6413349359465176E-2</v>
      </c>
    </row>
    <row r="25" spans="1:13" x14ac:dyDescent="0.25">
      <c r="A25">
        <v>100</v>
      </c>
      <c r="B25">
        <v>50000</v>
      </c>
      <c r="C25">
        <v>2</v>
      </c>
      <c r="D25" t="s">
        <v>20</v>
      </c>
      <c r="E25" t="str">
        <f t="shared" si="0"/>
        <v>2 Threads</v>
      </c>
      <c r="F25">
        <v>394505</v>
      </c>
      <c r="G25">
        <v>1.9239999999999999</v>
      </c>
      <c r="H25">
        <v>2520.96019900497</v>
      </c>
      <c r="I25">
        <v>1.9710000000000001</v>
      </c>
      <c r="J25">
        <v>1381.77</v>
      </c>
      <c r="K25">
        <v>1.851</v>
      </c>
      <c r="L25">
        <v>9.0818426779594494E-2</v>
      </c>
      <c r="M25" s="4">
        <v>-4.5855527993893834E-3</v>
      </c>
    </row>
    <row r="26" spans="1:13" x14ac:dyDescent="0.25">
      <c r="A26">
        <v>100</v>
      </c>
      <c r="B26">
        <v>50000</v>
      </c>
      <c r="C26">
        <v>4</v>
      </c>
      <c r="D26" t="s">
        <v>20</v>
      </c>
      <c r="E26" t="str">
        <f t="shared" si="0"/>
        <v>4 Threads</v>
      </c>
      <c r="F26">
        <v>194249</v>
      </c>
      <c r="G26">
        <v>3.907</v>
      </c>
      <c r="H26">
        <v>1250.9205955334901</v>
      </c>
      <c r="I26">
        <v>3.9729999999999999</v>
      </c>
      <c r="J26">
        <v>655.70500000000004</v>
      </c>
      <c r="K26">
        <v>3.9009999999999998</v>
      </c>
      <c r="L26">
        <v>9.1298757499665595E-2</v>
      </c>
      <c r="M26" s="4">
        <v>6.7910719470417517E-4</v>
      </c>
    </row>
    <row r="27" spans="1:13" x14ac:dyDescent="0.25">
      <c r="A27">
        <v>100</v>
      </c>
      <c r="B27">
        <v>50000</v>
      </c>
      <c r="C27">
        <v>8</v>
      </c>
      <c r="D27" t="s">
        <v>20</v>
      </c>
      <c r="E27" t="str">
        <f t="shared" si="0"/>
        <v>8 Threads</v>
      </c>
      <c r="F27">
        <v>105861</v>
      </c>
      <c r="G27">
        <v>7.17</v>
      </c>
      <c r="H27">
        <v>631.44665012406904</v>
      </c>
      <c r="I27">
        <v>7.8710000000000004</v>
      </c>
      <c r="J27">
        <v>374.01499999999999</v>
      </c>
      <c r="K27">
        <v>6.84</v>
      </c>
      <c r="L27">
        <v>9.5350494057010002E-2</v>
      </c>
      <c r="M27" s="4">
        <v>4.5088124708512027E-2</v>
      </c>
    </row>
    <row r="28" spans="1:13" x14ac:dyDescent="0.25">
      <c r="A28">
        <v>100</v>
      </c>
      <c r="B28">
        <v>50000</v>
      </c>
      <c r="C28">
        <v>16</v>
      </c>
      <c r="D28" t="s">
        <v>20</v>
      </c>
      <c r="E28" t="str">
        <f t="shared" si="0"/>
        <v>16 Threads</v>
      </c>
      <c r="F28">
        <v>80446</v>
      </c>
      <c r="G28">
        <v>9.4359999999999999</v>
      </c>
      <c r="H28">
        <v>384.48265179677799</v>
      </c>
      <c r="I28">
        <v>12.927</v>
      </c>
      <c r="J28">
        <v>365.27</v>
      </c>
      <c r="K28">
        <v>7.0039999999999996</v>
      </c>
      <c r="L28">
        <v>9.1256969617172501E-2</v>
      </c>
      <c r="M28" s="4">
        <v>2.21091531731986E-4</v>
      </c>
    </row>
    <row r="29" spans="1:13" ht="45" x14ac:dyDescent="0.25">
      <c r="E29" s="1" t="s">
        <v>17</v>
      </c>
      <c r="F29" s="2" t="s">
        <v>5</v>
      </c>
      <c r="G29" s="2" t="s">
        <v>21</v>
      </c>
      <c r="H29" s="2" t="s">
        <v>6</v>
      </c>
      <c r="I29" s="2" t="s">
        <v>8</v>
      </c>
      <c r="J29" s="2" t="s">
        <v>7</v>
      </c>
      <c r="K29" s="2" t="s">
        <v>9</v>
      </c>
    </row>
    <row r="30" spans="1:13" x14ac:dyDescent="0.25">
      <c r="A30">
        <v>100</v>
      </c>
      <c r="B30">
        <v>100000</v>
      </c>
      <c r="C30">
        <v>1</v>
      </c>
      <c r="D30" t="s">
        <v>11</v>
      </c>
      <c r="E30" t="str">
        <f t="shared" si="0"/>
        <v>1 Threads</v>
      </c>
      <c r="F30">
        <v>1521325</v>
      </c>
      <c r="H30">
        <v>9961.5445544554404</v>
      </c>
      <c r="J30">
        <v>5131.07</v>
      </c>
      <c r="L30">
        <v>9.13047473934291E-2</v>
      </c>
    </row>
    <row r="31" spans="1:13" x14ac:dyDescent="0.25">
      <c r="A31">
        <v>100</v>
      </c>
      <c r="B31">
        <v>100000</v>
      </c>
      <c r="C31">
        <v>2</v>
      </c>
      <c r="D31" t="s">
        <v>12</v>
      </c>
      <c r="E31" t="str">
        <f t="shared" si="0"/>
        <v>2 Threads</v>
      </c>
      <c r="F31">
        <v>1006931</v>
      </c>
      <c r="G31">
        <v>1.51</v>
      </c>
      <c r="H31">
        <v>5018.8507462686503</v>
      </c>
      <c r="I31">
        <v>1.984</v>
      </c>
      <c r="J31">
        <v>4977.09</v>
      </c>
      <c r="K31">
        <v>1.03</v>
      </c>
      <c r="L31">
        <v>9.5268528122352994E-2</v>
      </c>
      <c r="M31" s="4">
        <v>4.3412646571860003E-2</v>
      </c>
    </row>
    <row r="32" spans="1:13" x14ac:dyDescent="0.25">
      <c r="A32">
        <v>100</v>
      </c>
      <c r="B32">
        <v>100000</v>
      </c>
      <c r="C32">
        <v>4</v>
      </c>
      <c r="D32" t="s">
        <v>12</v>
      </c>
      <c r="E32" t="str">
        <f t="shared" si="0"/>
        <v>4 Threads</v>
      </c>
      <c r="F32">
        <v>726678</v>
      </c>
      <c r="G32">
        <v>2.093</v>
      </c>
      <c r="H32">
        <v>2509.2089552238799</v>
      </c>
      <c r="I32">
        <v>3.9689999999999999</v>
      </c>
      <c r="J32">
        <v>4705.9799999999996</v>
      </c>
      <c r="K32">
        <v>1.0900000000000001</v>
      </c>
      <c r="L32">
        <v>9.11532069270405E-2</v>
      </c>
      <c r="M32" s="4">
        <v>-1.659721654292708E-3</v>
      </c>
    </row>
    <row r="33" spans="1:13" x14ac:dyDescent="0.25">
      <c r="A33">
        <v>100</v>
      </c>
      <c r="B33">
        <v>100000</v>
      </c>
      <c r="C33">
        <v>8</v>
      </c>
      <c r="D33" t="s">
        <v>12</v>
      </c>
      <c r="E33" t="str">
        <f t="shared" si="0"/>
        <v>8 Threads</v>
      </c>
      <c r="F33">
        <v>630741</v>
      </c>
      <c r="G33">
        <v>2.411</v>
      </c>
      <c r="H33">
        <v>1272.3602484472001</v>
      </c>
      <c r="I33">
        <v>7.8289999999999997</v>
      </c>
      <c r="J33">
        <v>4986.93</v>
      </c>
      <c r="K33">
        <v>1.028</v>
      </c>
      <c r="L33">
        <v>9.0904325676717898E-2</v>
      </c>
      <c r="M33" s="4">
        <v>-4.3855519909145419E-3</v>
      </c>
    </row>
    <row r="34" spans="1:13" x14ac:dyDescent="0.25">
      <c r="A34">
        <v>100</v>
      </c>
      <c r="B34">
        <v>100000</v>
      </c>
      <c r="C34">
        <v>16</v>
      </c>
      <c r="D34" t="s">
        <v>12</v>
      </c>
      <c r="E34" t="str">
        <f t="shared" si="0"/>
        <v>16 Threads</v>
      </c>
      <c r="F34">
        <v>519640</v>
      </c>
      <c r="G34">
        <v>2.927</v>
      </c>
      <c r="H34">
        <v>881.93986360818303</v>
      </c>
      <c r="I34">
        <v>11.295</v>
      </c>
      <c r="J34">
        <v>4257.8100000000004</v>
      </c>
      <c r="K34">
        <v>1.2050000000000001</v>
      </c>
      <c r="L34">
        <v>9.41409907562403E-2</v>
      </c>
      <c r="M34" s="4">
        <v>3.1063481842734005E-2</v>
      </c>
    </row>
    <row r="35" spans="1:13" x14ac:dyDescent="0.25">
      <c r="A35">
        <v>100</v>
      </c>
      <c r="B35">
        <v>100000</v>
      </c>
      <c r="C35">
        <v>2</v>
      </c>
      <c r="D35" t="s">
        <v>13</v>
      </c>
      <c r="E35" t="str">
        <f t="shared" si="0"/>
        <v>2 Threads</v>
      </c>
      <c r="F35">
        <v>1254862</v>
      </c>
      <c r="G35">
        <v>1.212</v>
      </c>
      <c r="H35">
        <v>9931.6138613861294</v>
      </c>
      <c r="I35">
        <v>1.0029999999999999</v>
      </c>
      <c r="J35">
        <v>2487.81</v>
      </c>
      <c r="K35">
        <v>2.0619999999999998</v>
      </c>
      <c r="L35">
        <v>9.1013149520468697E-2</v>
      </c>
      <c r="M35" s="4">
        <v>-3.193677013353068E-3</v>
      </c>
    </row>
    <row r="36" spans="1:13" x14ac:dyDescent="0.25">
      <c r="A36">
        <v>100</v>
      </c>
      <c r="B36">
        <v>100000</v>
      </c>
      <c r="C36">
        <v>4</v>
      </c>
      <c r="D36" t="s">
        <v>13</v>
      </c>
      <c r="E36" t="str">
        <f t="shared" si="0"/>
        <v>4 Threads</v>
      </c>
      <c r="F36">
        <v>1153059</v>
      </c>
      <c r="G36">
        <v>1.319</v>
      </c>
      <c r="H36">
        <v>9926.17821782178</v>
      </c>
      <c r="I36">
        <v>1.0029999999999999</v>
      </c>
      <c r="J36">
        <v>1470.645</v>
      </c>
      <c r="K36">
        <v>3.488</v>
      </c>
      <c r="L36">
        <v>9.1255455671096899E-2</v>
      </c>
      <c r="M36" s="4">
        <v>-5.3985935824130301E-4</v>
      </c>
    </row>
    <row r="37" spans="1:13" x14ac:dyDescent="0.25">
      <c r="A37">
        <v>100</v>
      </c>
      <c r="B37">
        <v>100000</v>
      </c>
      <c r="C37">
        <v>8</v>
      </c>
      <c r="D37" t="s">
        <v>13</v>
      </c>
      <c r="E37" t="str">
        <f t="shared" si="0"/>
        <v>8 Threads</v>
      </c>
      <c r="F37">
        <v>1103484</v>
      </c>
      <c r="G37">
        <v>1.3779999999999999</v>
      </c>
      <c r="H37">
        <v>9943.8217821782091</v>
      </c>
      <c r="I37">
        <v>1.0009999999999999</v>
      </c>
      <c r="J37">
        <v>919.98500000000001</v>
      </c>
      <c r="K37">
        <v>5.577</v>
      </c>
      <c r="L37">
        <v>9.2254522962086999E-2</v>
      </c>
      <c r="M37" s="4">
        <v>1.0402258324699671E-2</v>
      </c>
    </row>
    <row r="38" spans="1:13" x14ac:dyDescent="0.25">
      <c r="A38">
        <v>100</v>
      </c>
      <c r="B38">
        <v>100000</v>
      </c>
      <c r="C38">
        <v>16</v>
      </c>
      <c r="D38" t="s">
        <v>13</v>
      </c>
      <c r="E38" t="str">
        <f t="shared" si="0"/>
        <v>16 Threads</v>
      </c>
      <c r="F38">
        <v>1046136</v>
      </c>
      <c r="G38">
        <v>1.454</v>
      </c>
      <c r="H38">
        <v>9534.9207920791996</v>
      </c>
      <c r="I38">
        <v>1.044</v>
      </c>
      <c r="J38">
        <v>757.91875000000005</v>
      </c>
      <c r="K38">
        <v>6.7690000000000001</v>
      </c>
      <c r="L38">
        <v>9.1142579636143403E-2</v>
      </c>
      <c r="M38" s="4">
        <v>-1.7761152833260878E-3</v>
      </c>
    </row>
    <row r="39" spans="1:13" x14ac:dyDescent="0.25">
      <c r="A39">
        <v>100</v>
      </c>
      <c r="B39">
        <v>100000</v>
      </c>
      <c r="C39">
        <v>2</v>
      </c>
      <c r="D39" t="s">
        <v>14</v>
      </c>
      <c r="E39" t="str">
        <f t="shared" si="0"/>
        <v>2 Threads</v>
      </c>
      <c r="F39">
        <v>764021</v>
      </c>
      <c r="G39">
        <v>1.9910000000000001</v>
      </c>
      <c r="H39">
        <v>5030.86567164179</v>
      </c>
      <c r="I39">
        <v>1.98</v>
      </c>
      <c r="J39">
        <v>2633.8249999999998</v>
      </c>
      <c r="K39">
        <f>ROUNDDOWN(J30/J39,3)</f>
        <v>1.948</v>
      </c>
      <c r="L39">
        <v>9.4797680317690605E-2</v>
      </c>
      <c r="M39" s="4">
        <v>3.8255764612222999E-2</v>
      </c>
    </row>
    <row r="40" spans="1:13" x14ac:dyDescent="0.25">
      <c r="A40">
        <v>100</v>
      </c>
      <c r="B40">
        <v>100000</v>
      </c>
      <c r="C40">
        <v>4</v>
      </c>
      <c r="D40" t="s">
        <v>14</v>
      </c>
      <c r="E40" t="str">
        <f t="shared" si="0"/>
        <v>4 Threads</v>
      </c>
      <c r="F40">
        <v>399945</v>
      </c>
      <c r="G40">
        <v>3.8029999999999999</v>
      </c>
      <c r="H40">
        <v>2503.7717121587998</v>
      </c>
      <c r="I40">
        <v>3.9780000000000002</v>
      </c>
      <c r="J40">
        <v>1431.24</v>
      </c>
      <c r="K40">
        <v>3.585</v>
      </c>
      <c r="L40">
        <v>9.1304037915574204E-2</v>
      </c>
      <c r="M40" s="4">
        <v>-7.7704377390032128E-6</v>
      </c>
    </row>
    <row r="41" spans="1:13" x14ac:dyDescent="0.25">
      <c r="A41">
        <v>100</v>
      </c>
      <c r="B41">
        <v>100000</v>
      </c>
      <c r="C41">
        <v>8</v>
      </c>
      <c r="D41" t="s">
        <v>14</v>
      </c>
      <c r="E41" t="str">
        <f t="shared" si="0"/>
        <v>8 Threads</v>
      </c>
      <c r="F41">
        <v>224425</v>
      </c>
      <c r="G41">
        <v>6.7779999999999996</v>
      </c>
      <c r="H41">
        <v>1284.8996282527801</v>
      </c>
      <c r="I41">
        <v>7.7519999999999998</v>
      </c>
      <c r="J41">
        <v>867.67875000000004</v>
      </c>
      <c r="K41">
        <v>5.9130000000000003</v>
      </c>
      <c r="L41">
        <v>9.13065733283904E-2</v>
      </c>
      <c r="M41" s="4">
        <v>1.9998247773819454E-5</v>
      </c>
    </row>
    <row r="42" spans="1:13" x14ac:dyDescent="0.25">
      <c r="A42">
        <v>100</v>
      </c>
      <c r="B42">
        <v>100000</v>
      </c>
      <c r="C42">
        <v>16</v>
      </c>
      <c r="D42" t="s">
        <v>14</v>
      </c>
      <c r="E42" t="str">
        <f t="shared" si="0"/>
        <v>16 Threads</v>
      </c>
      <c r="F42">
        <v>160856</v>
      </c>
      <c r="G42">
        <v>9.4570000000000007</v>
      </c>
      <c r="H42">
        <v>762.98821339950302</v>
      </c>
      <c r="I42">
        <v>13.055</v>
      </c>
      <c r="J42">
        <v>756.60374999999999</v>
      </c>
      <c r="K42">
        <v>6.7809999999999997</v>
      </c>
      <c r="L42">
        <v>9.1250239640179504E-2</v>
      </c>
      <c r="M42" s="4">
        <v>-5.9698706590496117E-4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FE1A-0051-4DF8-966F-0154FE576F29}">
  <dimension ref="A1:M42"/>
  <sheetViews>
    <sheetView workbookViewId="0">
      <selection activeCell="Q43" sqref="Q43"/>
    </sheetView>
  </sheetViews>
  <sheetFormatPr defaultRowHeight="15" x14ac:dyDescent="0.25"/>
  <cols>
    <col min="5" max="5" width="10.42578125" bestFit="1" customWidth="1"/>
  </cols>
  <sheetData>
    <row r="1" spans="1:13" ht="60" x14ac:dyDescent="0.25">
      <c r="A1" s="1" t="s">
        <v>2</v>
      </c>
      <c r="B1" s="1" t="s">
        <v>1</v>
      </c>
      <c r="C1" s="1" t="s">
        <v>3</v>
      </c>
      <c r="D1" s="1" t="s">
        <v>4</v>
      </c>
      <c r="E1" s="1" t="s">
        <v>17</v>
      </c>
      <c r="F1" s="2" t="s">
        <v>5</v>
      </c>
      <c r="G1" s="2" t="s">
        <v>10</v>
      </c>
      <c r="H1" s="2" t="s">
        <v>6</v>
      </c>
      <c r="I1" s="2" t="s">
        <v>8</v>
      </c>
      <c r="J1" s="2" t="s">
        <v>7</v>
      </c>
      <c r="K1" s="2" t="s">
        <v>9</v>
      </c>
      <c r="L1" s="2" t="s">
        <v>15</v>
      </c>
      <c r="M1" s="2" t="s">
        <v>16</v>
      </c>
    </row>
    <row r="2" spans="1:13" x14ac:dyDescent="0.25">
      <c r="A2">
        <v>300</v>
      </c>
      <c r="B2">
        <v>20000</v>
      </c>
      <c r="C2">
        <v>1</v>
      </c>
      <c r="D2" t="s">
        <v>11</v>
      </c>
      <c r="E2" t="str">
        <f>C2 &amp; " Threads"</f>
        <v>1 Threads</v>
      </c>
      <c r="F2">
        <v>887159</v>
      </c>
      <c r="H2">
        <v>1990.2392026578</v>
      </c>
      <c r="J2">
        <v>957.70666666666602</v>
      </c>
      <c r="L2">
        <v>9.0521522155439793E-2</v>
      </c>
    </row>
    <row r="3" spans="1:13" x14ac:dyDescent="0.25">
      <c r="A3">
        <v>300</v>
      </c>
      <c r="B3">
        <v>20000</v>
      </c>
      <c r="C3">
        <v>2</v>
      </c>
      <c r="D3" t="s">
        <v>12</v>
      </c>
      <c r="E3" t="str">
        <f t="shared" ref="E3:E42" si="0">C3 &amp; " Threads"</f>
        <v>2 Threads</v>
      </c>
      <c r="F3">
        <v>573398</v>
      </c>
      <c r="G3">
        <v>1.5469999999999999</v>
      </c>
      <c r="H3">
        <v>1002.54515050167</v>
      </c>
      <c r="I3">
        <v>1.9850000000000001</v>
      </c>
      <c r="J3">
        <v>902.113333333333</v>
      </c>
      <c r="K3">
        <v>1.0609999999999999</v>
      </c>
      <c r="L3">
        <v>8.6234748404154002E-2</v>
      </c>
      <c r="M3" s="4">
        <v>-4.7356403750311686E-2</v>
      </c>
    </row>
    <row r="4" spans="1:13" x14ac:dyDescent="0.25">
      <c r="A4">
        <v>300</v>
      </c>
      <c r="B4">
        <v>20000</v>
      </c>
      <c r="C4">
        <v>4</v>
      </c>
      <c r="D4" t="s">
        <v>12</v>
      </c>
      <c r="E4" t="str">
        <f t="shared" si="0"/>
        <v>4 Threads</v>
      </c>
      <c r="F4">
        <v>423732</v>
      </c>
      <c r="G4">
        <v>2.093</v>
      </c>
      <c r="H4">
        <v>500.17970049916801</v>
      </c>
      <c r="I4">
        <v>3.9790000000000001</v>
      </c>
      <c r="J4">
        <v>906.356666666666</v>
      </c>
      <c r="K4">
        <v>1.056</v>
      </c>
      <c r="L4">
        <v>8.8018726327480895E-2</v>
      </c>
      <c r="M4" s="4">
        <v>-2.7648627291763841E-2</v>
      </c>
    </row>
    <row r="5" spans="1:13" x14ac:dyDescent="0.25">
      <c r="A5">
        <v>300</v>
      </c>
      <c r="B5">
        <v>20000</v>
      </c>
      <c r="C5">
        <v>8</v>
      </c>
      <c r="D5" t="s">
        <v>12</v>
      </c>
      <c r="E5" t="str">
        <f t="shared" si="0"/>
        <v>8 Threads</v>
      </c>
      <c r="F5">
        <v>346607</v>
      </c>
      <c r="G5">
        <v>2.5590000000000002</v>
      </c>
      <c r="H5">
        <v>253.83132028321501</v>
      </c>
      <c r="I5">
        <v>7.84</v>
      </c>
      <c r="J5">
        <v>893.81333333333305</v>
      </c>
      <c r="K5">
        <v>1.071</v>
      </c>
      <c r="L5">
        <v>9.1180684411664603E-2</v>
      </c>
      <c r="M5" s="4">
        <v>7.2818291222823675E-3</v>
      </c>
    </row>
    <row r="6" spans="1:13" x14ac:dyDescent="0.25">
      <c r="A6">
        <v>300</v>
      </c>
      <c r="B6">
        <v>20000</v>
      </c>
      <c r="C6">
        <v>16</v>
      </c>
      <c r="D6" t="s">
        <v>12</v>
      </c>
      <c r="E6" t="str">
        <f t="shared" si="0"/>
        <v>16 Threads</v>
      </c>
      <c r="F6">
        <v>339852</v>
      </c>
      <c r="G6">
        <v>2.61</v>
      </c>
      <c r="H6">
        <v>173.93105602999299</v>
      </c>
      <c r="I6">
        <v>11.442</v>
      </c>
      <c r="J6">
        <v>949.03666666666595</v>
      </c>
      <c r="K6">
        <v>1.0089999999999999</v>
      </c>
      <c r="L6">
        <v>9.1258435055568299E-2</v>
      </c>
      <c r="M6" s="4">
        <v>8.1407479965163367E-3</v>
      </c>
    </row>
    <row r="7" spans="1:13" x14ac:dyDescent="0.25">
      <c r="A7">
        <v>300</v>
      </c>
      <c r="B7">
        <v>20000</v>
      </c>
      <c r="C7">
        <v>2</v>
      </c>
      <c r="D7" t="s">
        <v>13</v>
      </c>
      <c r="E7" t="str">
        <f t="shared" si="0"/>
        <v>2 Threads</v>
      </c>
      <c r="F7">
        <v>753854</v>
      </c>
      <c r="G7">
        <v>1.1759999999999999</v>
      </c>
      <c r="H7">
        <v>2026.7142857142801</v>
      </c>
      <c r="I7">
        <v>0.98199999999999998</v>
      </c>
      <c r="J7">
        <v>476.1</v>
      </c>
      <c r="K7">
        <v>2.0110000000000001</v>
      </c>
      <c r="L7">
        <v>9.0971476251722999E-2</v>
      </c>
      <c r="M7" s="4">
        <v>4.9706863690445191E-3</v>
      </c>
    </row>
    <row r="8" spans="1:13" x14ac:dyDescent="0.25">
      <c r="A8">
        <v>300</v>
      </c>
      <c r="B8">
        <v>20000</v>
      </c>
      <c r="C8">
        <v>4</v>
      </c>
      <c r="D8" t="s">
        <v>13</v>
      </c>
      <c r="E8" t="str">
        <f t="shared" si="0"/>
        <v>4 Threads</v>
      </c>
      <c r="F8">
        <v>679799</v>
      </c>
      <c r="G8">
        <v>1.3049999999999999</v>
      </c>
      <c r="H8">
        <v>1987.7342192691001</v>
      </c>
      <c r="I8">
        <v>1.0009999999999999</v>
      </c>
      <c r="J8">
        <v>262.69499999999999</v>
      </c>
      <c r="K8">
        <v>3.645</v>
      </c>
      <c r="L8">
        <v>8.8401818608602203E-2</v>
      </c>
      <c r="M8" s="4">
        <v>-2.3416569853937308E-2</v>
      </c>
    </row>
    <row r="9" spans="1:13" x14ac:dyDescent="0.25">
      <c r="A9">
        <v>300</v>
      </c>
      <c r="B9">
        <v>20000</v>
      </c>
      <c r="C9">
        <v>8</v>
      </c>
      <c r="D9" t="s">
        <v>13</v>
      </c>
      <c r="E9" t="str">
        <f t="shared" si="0"/>
        <v>8 Threads</v>
      </c>
      <c r="F9">
        <v>653808</v>
      </c>
      <c r="G9">
        <v>1.3560000000000001</v>
      </c>
      <c r="H9">
        <v>1986.8073089700899</v>
      </c>
      <c r="I9">
        <v>1.0009999999999999</v>
      </c>
      <c r="J9">
        <v>161.104166666666</v>
      </c>
      <c r="K9">
        <v>5.944</v>
      </c>
      <c r="L9">
        <v>9.3401049681308995E-2</v>
      </c>
      <c r="M9" s="4">
        <v>3.1810418752400087E-2</v>
      </c>
    </row>
    <row r="10" spans="1:13" x14ac:dyDescent="0.25">
      <c r="A10">
        <v>300</v>
      </c>
      <c r="B10">
        <v>20000</v>
      </c>
      <c r="C10">
        <v>16</v>
      </c>
      <c r="D10" t="s">
        <v>13</v>
      </c>
      <c r="E10" t="str">
        <f t="shared" si="0"/>
        <v>16 Threads</v>
      </c>
      <c r="F10">
        <v>645379</v>
      </c>
      <c r="G10">
        <v>1.3740000000000001</v>
      </c>
      <c r="H10">
        <v>1987.38205980066</v>
      </c>
      <c r="I10">
        <v>1.0009999999999999</v>
      </c>
      <c r="J10">
        <v>134.5925</v>
      </c>
      <c r="K10">
        <v>7.1150000000000002</v>
      </c>
      <c r="L10">
        <v>7.54463990373265E-2</v>
      </c>
      <c r="M10" s="4">
        <v>-0.16653634140427861</v>
      </c>
    </row>
    <row r="11" spans="1:13" x14ac:dyDescent="0.25">
      <c r="A11">
        <v>300</v>
      </c>
      <c r="B11">
        <v>20000</v>
      </c>
      <c r="C11">
        <v>2</v>
      </c>
      <c r="D11" t="s">
        <v>14</v>
      </c>
      <c r="E11" t="str">
        <f t="shared" si="0"/>
        <v>2 Threads</v>
      </c>
      <c r="F11">
        <v>445053</v>
      </c>
      <c r="G11">
        <v>1.9930000000000001</v>
      </c>
      <c r="H11">
        <v>1007.17696160267</v>
      </c>
      <c r="I11">
        <v>1.976</v>
      </c>
      <c r="J11">
        <v>468.75</v>
      </c>
      <c r="K11">
        <v>2.0430000000000001</v>
      </c>
      <c r="L11">
        <v>9.1252610231788697E-2</v>
      </c>
      <c r="M11" s="4">
        <v>8.0764006055213042E-3</v>
      </c>
    </row>
    <row r="12" spans="1:13" x14ac:dyDescent="0.25">
      <c r="A12">
        <v>300</v>
      </c>
      <c r="B12">
        <v>20000</v>
      </c>
      <c r="C12">
        <v>4</v>
      </c>
      <c r="D12" t="s">
        <v>14</v>
      </c>
      <c r="E12" t="str">
        <f t="shared" si="0"/>
        <v>4 Threads</v>
      </c>
      <c r="F12">
        <v>232777</v>
      </c>
      <c r="G12">
        <v>3.8109999999999999</v>
      </c>
      <c r="H12">
        <v>509.22240802675498</v>
      </c>
      <c r="I12">
        <v>3.9079999999999999</v>
      </c>
      <c r="J12">
        <v>253.73583333333301</v>
      </c>
      <c r="K12">
        <v>3.774</v>
      </c>
      <c r="L12">
        <v>9.1272072548132493E-2</v>
      </c>
      <c r="M12" s="4">
        <v>8.2914026943104926E-3</v>
      </c>
    </row>
    <row r="13" spans="1:13" x14ac:dyDescent="0.25">
      <c r="A13">
        <v>300</v>
      </c>
      <c r="B13">
        <v>20000</v>
      </c>
      <c r="C13">
        <v>8</v>
      </c>
      <c r="D13" t="s">
        <v>14</v>
      </c>
      <c r="E13" t="str">
        <f t="shared" si="0"/>
        <v>8 Threads</v>
      </c>
      <c r="F13">
        <v>133428</v>
      </c>
      <c r="G13">
        <v>6.6479999999999997</v>
      </c>
      <c r="H13">
        <v>253.17082294264301</v>
      </c>
      <c r="I13">
        <v>7.8609999999999998</v>
      </c>
      <c r="J13">
        <v>161.24125000000001</v>
      </c>
      <c r="K13">
        <v>5.9390000000000001</v>
      </c>
      <c r="L13">
        <v>9.1248395132970395E-2</v>
      </c>
      <c r="M13" s="4">
        <v>8.0298360016797504E-3</v>
      </c>
    </row>
    <row r="14" spans="1:13" x14ac:dyDescent="0.25">
      <c r="A14">
        <v>300</v>
      </c>
      <c r="B14">
        <v>20000</v>
      </c>
      <c r="C14">
        <v>16</v>
      </c>
      <c r="D14" t="s">
        <v>14</v>
      </c>
      <c r="E14" t="str">
        <f t="shared" si="0"/>
        <v>16 Threads</v>
      </c>
      <c r="F14">
        <v>98833</v>
      </c>
      <c r="G14">
        <v>8.9760000000000009</v>
      </c>
      <c r="H14">
        <v>173.49989585502999</v>
      </c>
      <c r="I14">
        <v>11.471</v>
      </c>
      <c r="J14">
        <v>125.55354166666601</v>
      </c>
      <c r="K14">
        <v>7.6269999999999998</v>
      </c>
      <c r="L14">
        <v>9.1263766266975702E-2</v>
      </c>
      <c r="M14" s="4">
        <v>8.1996424039507184E-3</v>
      </c>
    </row>
    <row r="15" spans="1:13" ht="45" x14ac:dyDescent="0.25">
      <c r="E15" s="1" t="s">
        <v>17</v>
      </c>
      <c r="F15" s="2" t="s">
        <v>5</v>
      </c>
      <c r="G15" s="2" t="s">
        <v>21</v>
      </c>
      <c r="H15" s="2" t="s">
        <v>6</v>
      </c>
      <c r="I15" s="2" t="s">
        <v>8</v>
      </c>
      <c r="J15" s="2" t="s">
        <v>7</v>
      </c>
      <c r="K15" s="2" t="s">
        <v>9</v>
      </c>
    </row>
    <row r="16" spans="1:13" x14ac:dyDescent="0.25">
      <c r="A16">
        <v>300</v>
      </c>
      <c r="B16">
        <v>50000</v>
      </c>
      <c r="C16">
        <v>1</v>
      </c>
      <c r="D16" t="s">
        <v>11</v>
      </c>
      <c r="E16" t="str">
        <f t="shared" si="0"/>
        <v>1 Threads</v>
      </c>
      <c r="F16">
        <v>2263810</v>
      </c>
      <c r="H16">
        <v>4976.1827242524896</v>
      </c>
      <c r="J16">
        <v>2548.7333333333299</v>
      </c>
      <c r="L16">
        <v>9.1231981680737206E-2</v>
      </c>
    </row>
    <row r="17" spans="1:13" x14ac:dyDescent="0.25">
      <c r="A17">
        <v>300</v>
      </c>
      <c r="B17">
        <v>50000</v>
      </c>
      <c r="C17">
        <v>2</v>
      </c>
      <c r="D17" t="s">
        <v>12</v>
      </c>
      <c r="E17" t="str">
        <f t="shared" si="0"/>
        <v>2 Threads</v>
      </c>
      <c r="F17">
        <v>1458071</v>
      </c>
      <c r="G17">
        <v>1.552</v>
      </c>
      <c r="H17">
        <v>2528.1140939597299</v>
      </c>
      <c r="I17">
        <v>1.968</v>
      </c>
      <c r="J17">
        <v>2317.9966666666601</v>
      </c>
      <c r="K17">
        <v>1.099</v>
      </c>
      <c r="L17">
        <v>9.1118820809289097E-2</v>
      </c>
      <c r="M17" s="4">
        <v>-1.2403640627265036E-3</v>
      </c>
    </row>
    <row r="18" spans="1:13" x14ac:dyDescent="0.25">
      <c r="A18">
        <v>300</v>
      </c>
      <c r="B18">
        <v>50000</v>
      </c>
      <c r="C18">
        <v>4</v>
      </c>
      <c r="D18" t="s">
        <v>12</v>
      </c>
      <c r="E18" t="str">
        <f t="shared" si="0"/>
        <v>4 Threads</v>
      </c>
      <c r="F18">
        <v>1021068</v>
      </c>
      <c r="G18">
        <v>2.2170000000000001</v>
      </c>
      <c r="H18">
        <v>1261.91909924937</v>
      </c>
      <c r="I18">
        <v>3.9430000000000001</v>
      </c>
      <c r="J18">
        <v>2128.9966666666601</v>
      </c>
      <c r="K18">
        <v>1.1970000000000001</v>
      </c>
      <c r="L18">
        <v>9.0828276795684004E-2</v>
      </c>
      <c r="M18" s="4">
        <v>-4.4250368962273755E-3</v>
      </c>
    </row>
    <row r="19" spans="1:13" x14ac:dyDescent="0.25">
      <c r="A19">
        <v>300</v>
      </c>
      <c r="B19">
        <v>50000</v>
      </c>
      <c r="C19">
        <v>8</v>
      </c>
      <c r="D19" t="s">
        <v>12</v>
      </c>
      <c r="E19" t="str">
        <f t="shared" si="0"/>
        <v>8 Threads</v>
      </c>
      <c r="F19">
        <v>955526</v>
      </c>
      <c r="G19">
        <v>2.3690000000000002</v>
      </c>
      <c r="H19">
        <v>653</v>
      </c>
      <c r="I19">
        <v>7.62</v>
      </c>
      <c r="J19">
        <v>2518.7199999999998</v>
      </c>
      <c r="K19">
        <v>1.0109999999999999</v>
      </c>
      <c r="L19">
        <v>9.07921819976788E-2</v>
      </c>
      <c r="M19" s="4">
        <v>-4.8206744494213452E-3</v>
      </c>
    </row>
    <row r="20" spans="1:13" x14ac:dyDescent="0.25">
      <c r="A20">
        <v>300</v>
      </c>
      <c r="B20">
        <v>50000</v>
      </c>
      <c r="C20">
        <v>16</v>
      </c>
      <c r="D20" t="s">
        <v>12</v>
      </c>
      <c r="E20" t="str">
        <f t="shared" si="0"/>
        <v>16 Threads</v>
      </c>
      <c r="F20">
        <v>838987</v>
      </c>
      <c r="G20">
        <v>2.698</v>
      </c>
      <c r="H20">
        <v>444.63209311993302</v>
      </c>
      <c r="I20">
        <v>11.191000000000001</v>
      </c>
      <c r="J20">
        <v>2328.13</v>
      </c>
      <c r="K20">
        <v>1.0940000000000001</v>
      </c>
      <c r="L20">
        <v>9.08850889238179E-2</v>
      </c>
      <c r="M20" s="4">
        <v>-3.8023152684904318E-3</v>
      </c>
    </row>
    <row r="21" spans="1:13" x14ac:dyDescent="0.25">
      <c r="A21">
        <v>300</v>
      </c>
      <c r="B21">
        <v>50000</v>
      </c>
      <c r="C21">
        <v>2</v>
      </c>
      <c r="D21" t="s">
        <v>13</v>
      </c>
      <c r="E21" t="str">
        <f t="shared" si="0"/>
        <v>2 Threads</v>
      </c>
      <c r="F21">
        <v>1941184</v>
      </c>
      <c r="G21">
        <v>1.1659999999999999</v>
      </c>
      <c r="H21">
        <v>5079.9501661129498</v>
      </c>
      <c r="I21">
        <v>0.97899999999999998</v>
      </c>
      <c r="J21">
        <v>1367.72</v>
      </c>
      <c r="K21">
        <v>1.863</v>
      </c>
      <c r="L21">
        <v>9.1253660579863297E-2</v>
      </c>
      <c r="M21" s="4">
        <v>2.3762389818468148E-4</v>
      </c>
    </row>
    <row r="22" spans="1:13" x14ac:dyDescent="0.25">
      <c r="A22">
        <v>300</v>
      </c>
      <c r="B22">
        <v>50000</v>
      </c>
      <c r="C22">
        <v>4</v>
      </c>
      <c r="D22" t="s">
        <v>13</v>
      </c>
      <c r="E22" t="str">
        <f t="shared" si="0"/>
        <v>4 Threads</v>
      </c>
      <c r="F22">
        <v>1711515</v>
      </c>
      <c r="G22">
        <v>1.3220000000000001</v>
      </c>
      <c r="H22">
        <v>4976.9833887043096</v>
      </c>
      <c r="I22">
        <v>0.999</v>
      </c>
      <c r="J22">
        <v>700.32249999999999</v>
      </c>
      <c r="K22">
        <v>3.6389999999999998</v>
      </c>
      <c r="L22">
        <v>9.1294842313505806E-2</v>
      </c>
      <c r="M22" s="4">
        <v>6.8901970132116252E-4</v>
      </c>
    </row>
    <row r="23" spans="1:13" x14ac:dyDescent="0.25">
      <c r="A23">
        <v>300</v>
      </c>
      <c r="B23">
        <v>50000</v>
      </c>
      <c r="C23">
        <v>8</v>
      </c>
      <c r="D23" t="s">
        <v>13</v>
      </c>
      <c r="E23" t="str">
        <f t="shared" si="0"/>
        <v>8 Threads</v>
      </c>
      <c r="F23">
        <v>1630539</v>
      </c>
      <c r="G23">
        <v>1.3879999999999999</v>
      </c>
      <c r="H23">
        <v>4979.0598006644504</v>
      </c>
      <c r="I23">
        <v>0.999</v>
      </c>
      <c r="J23">
        <v>403.76166666666597</v>
      </c>
      <c r="K23">
        <v>6.3120000000000003</v>
      </c>
      <c r="L23">
        <v>9.2857044181577697E-2</v>
      </c>
      <c r="M23" s="4">
        <v>1.7812421377925717E-2</v>
      </c>
    </row>
    <row r="24" spans="1:13" x14ac:dyDescent="0.25">
      <c r="A24">
        <v>300</v>
      </c>
      <c r="B24">
        <v>50000</v>
      </c>
      <c r="C24">
        <v>16</v>
      </c>
      <c r="D24" t="s">
        <v>13</v>
      </c>
      <c r="E24" t="str">
        <f t="shared" si="0"/>
        <v>16 Threads</v>
      </c>
      <c r="F24">
        <v>1630021</v>
      </c>
      <c r="G24">
        <v>1.3879999999999999</v>
      </c>
      <c r="H24">
        <v>5080.5149501661099</v>
      </c>
      <c r="I24">
        <v>0.97899999999999998</v>
      </c>
      <c r="J24">
        <v>305.90083333333303</v>
      </c>
      <c r="K24">
        <v>8.3309999999999995</v>
      </c>
      <c r="L24">
        <v>9.1306729317522303E-2</v>
      </c>
      <c r="M24" s="4">
        <v>8.1931396652846307E-4</v>
      </c>
    </row>
    <row r="25" spans="1:13" x14ac:dyDescent="0.25">
      <c r="A25">
        <v>300</v>
      </c>
      <c r="B25">
        <v>50000</v>
      </c>
      <c r="C25">
        <v>2</v>
      </c>
      <c r="D25" t="s">
        <v>14</v>
      </c>
      <c r="E25" t="str">
        <f t="shared" si="0"/>
        <v>2 Threads</v>
      </c>
      <c r="F25">
        <v>1152098</v>
      </c>
      <c r="G25">
        <v>1.964</v>
      </c>
      <c r="H25">
        <v>2564.7199999999998</v>
      </c>
      <c r="I25">
        <v>1.94</v>
      </c>
      <c r="J25">
        <v>1259.7233333333299</v>
      </c>
      <c r="K25">
        <v>2.0230000000000001</v>
      </c>
      <c r="L25">
        <v>9.1226442154660803E-2</v>
      </c>
      <c r="M25" s="4">
        <v>-6.0719124744970124E-5</v>
      </c>
    </row>
    <row r="26" spans="1:13" x14ac:dyDescent="0.25">
      <c r="A26">
        <v>300</v>
      </c>
      <c r="B26">
        <v>50000</v>
      </c>
      <c r="C26">
        <v>4</v>
      </c>
      <c r="D26" t="s">
        <v>14</v>
      </c>
      <c r="E26" t="str">
        <f t="shared" si="0"/>
        <v>4 Threads</v>
      </c>
      <c r="F26">
        <v>597513</v>
      </c>
      <c r="G26">
        <v>3.7879999999999998</v>
      </c>
      <c r="H26">
        <v>1280.9026622296101</v>
      </c>
      <c r="I26">
        <v>3.8839999999999999</v>
      </c>
      <c r="J26">
        <v>691.46833333333302</v>
      </c>
      <c r="K26">
        <v>3.6850000000000001</v>
      </c>
      <c r="L26">
        <v>9.1243525216438096E-2</v>
      </c>
      <c r="M26" s="4">
        <v>1.2652948547457109E-4</v>
      </c>
    </row>
    <row r="27" spans="1:13" x14ac:dyDescent="0.25">
      <c r="A27">
        <v>300</v>
      </c>
      <c r="B27">
        <v>50000</v>
      </c>
      <c r="C27">
        <v>8</v>
      </c>
      <c r="D27" t="s">
        <v>14</v>
      </c>
      <c r="E27" t="str">
        <f t="shared" si="0"/>
        <v>8 Threads</v>
      </c>
      <c r="F27">
        <v>316865</v>
      </c>
      <c r="G27">
        <v>7.1440000000000001</v>
      </c>
      <c r="H27">
        <v>632.89031990029002</v>
      </c>
      <c r="I27">
        <v>7.8620000000000001</v>
      </c>
      <c r="J27">
        <v>380.640416666666</v>
      </c>
      <c r="K27">
        <v>6.6950000000000003</v>
      </c>
      <c r="L27">
        <v>9.12568882903039E-2</v>
      </c>
      <c r="M27" s="4">
        <v>2.7300305340131268E-4</v>
      </c>
    </row>
    <row r="28" spans="1:13" x14ac:dyDescent="0.25">
      <c r="A28">
        <v>300</v>
      </c>
      <c r="B28">
        <v>50000</v>
      </c>
      <c r="C28">
        <v>16</v>
      </c>
      <c r="D28" t="s">
        <v>14</v>
      </c>
      <c r="E28" t="str">
        <f t="shared" si="0"/>
        <v>16 Threads</v>
      </c>
      <c r="F28">
        <v>237347</v>
      </c>
      <c r="G28">
        <v>9.5370000000000008</v>
      </c>
      <c r="H28">
        <v>433.35573122529598</v>
      </c>
      <c r="I28">
        <v>11.481999999999999</v>
      </c>
      <c r="J28">
        <v>315.14979166666598</v>
      </c>
      <c r="K28">
        <v>8.0869999999999997</v>
      </c>
      <c r="L28">
        <v>9.1259791473901702E-2</v>
      </c>
      <c r="M28" s="4">
        <v>3.0482504766601859E-4</v>
      </c>
    </row>
    <row r="29" spans="1:13" ht="45" x14ac:dyDescent="0.25">
      <c r="E29" s="1" t="s">
        <v>17</v>
      </c>
      <c r="F29" s="2" t="s">
        <v>5</v>
      </c>
      <c r="G29" s="2" t="s">
        <v>21</v>
      </c>
      <c r="H29" s="2" t="s">
        <v>6</v>
      </c>
      <c r="I29" s="2" t="s">
        <v>8</v>
      </c>
      <c r="J29" s="2" t="s">
        <v>7</v>
      </c>
      <c r="K29" s="2" t="s">
        <v>9</v>
      </c>
    </row>
    <row r="30" spans="1:13" x14ac:dyDescent="0.25">
      <c r="A30">
        <v>300</v>
      </c>
      <c r="B30">
        <v>100000</v>
      </c>
      <c r="C30">
        <v>1</v>
      </c>
      <c r="D30" t="s">
        <v>11</v>
      </c>
      <c r="E30" t="str">
        <f t="shared" si="0"/>
        <v>1 Threads</v>
      </c>
      <c r="F30">
        <v>4301219</v>
      </c>
      <c r="H30">
        <v>9937.1428571428496</v>
      </c>
      <c r="J30">
        <v>4359.8933333333298</v>
      </c>
      <c r="L30">
        <v>9.0760626945894193E-2</v>
      </c>
    </row>
    <row r="31" spans="1:13" x14ac:dyDescent="0.25">
      <c r="A31">
        <v>300</v>
      </c>
      <c r="B31">
        <v>100000</v>
      </c>
      <c r="C31">
        <v>2</v>
      </c>
      <c r="D31" t="s">
        <v>12</v>
      </c>
      <c r="E31" t="str">
        <f t="shared" si="0"/>
        <v>2 Threads</v>
      </c>
      <c r="F31">
        <v>2895552</v>
      </c>
      <c r="G31">
        <v>1.4850000000000001</v>
      </c>
      <c r="H31">
        <v>5001.4975041597299</v>
      </c>
      <c r="I31">
        <v>1.986</v>
      </c>
      <c r="J31">
        <v>4624.0033333333304</v>
      </c>
      <c r="K31">
        <v>0.94199999999999995</v>
      </c>
      <c r="L31">
        <v>9.0754206553802494E-2</v>
      </c>
      <c r="M31" s="4">
        <v>-7.0739838493258307E-5</v>
      </c>
    </row>
    <row r="32" spans="1:13" x14ac:dyDescent="0.25">
      <c r="A32">
        <v>300</v>
      </c>
      <c r="B32">
        <v>100000</v>
      </c>
      <c r="C32">
        <v>4</v>
      </c>
      <c r="D32" t="s">
        <v>12</v>
      </c>
      <c r="E32" t="str">
        <f t="shared" si="0"/>
        <v>4 Threads</v>
      </c>
      <c r="F32">
        <v>2262314</v>
      </c>
      <c r="G32">
        <v>1.901</v>
      </c>
      <c r="H32">
        <v>2507.0632805995001</v>
      </c>
      <c r="I32">
        <v>3.9630000000000001</v>
      </c>
      <c r="J32">
        <v>5012.21</v>
      </c>
      <c r="K32">
        <v>0.86899999999999999</v>
      </c>
      <c r="L32">
        <v>9.1766471986534995E-2</v>
      </c>
      <c r="M32" s="4">
        <v>1.1082394144769662E-2</v>
      </c>
    </row>
    <row r="33" spans="1:13" x14ac:dyDescent="0.25">
      <c r="A33">
        <v>300</v>
      </c>
      <c r="B33">
        <v>100000</v>
      </c>
      <c r="C33">
        <v>8</v>
      </c>
      <c r="D33" t="s">
        <v>12</v>
      </c>
      <c r="E33" t="str">
        <f t="shared" si="0"/>
        <v>8 Threads</v>
      </c>
      <c r="F33">
        <v>1788488</v>
      </c>
      <c r="G33">
        <v>2.4039999999999999</v>
      </c>
      <c r="H33">
        <v>1273.78188616535</v>
      </c>
      <c r="I33">
        <v>7.8010000000000002</v>
      </c>
      <c r="J33">
        <v>4661.3533333333298</v>
      </c>
      <c r="K33">
        <v>0.93500000000000005</v>
      </c>
      <c r="L33">
        <v>9.1189798983060899E-2</v>
      </c>
      <c r="M33" s="4">
        <v>4.7286147265438267E-3</v>
      </c>
    </row>
    <row r="34" spans="1:13" x14ac:dyDescent="0.25">
      <c r="A34">
        <v>300</v>
      </c>
      <c r="B34">
        <v>100000</v>
      </c>
      <c r="C34">
        <v>16</v>
      </c>
      <c r="D34" t="s">
        <v>12</v>
      </c>
      <c r="E34" t="str">
        <f t="shared" si="0"/>
        <v>16 Threads</v>
      </c>
      <c r="F34">
        <v>1752461</v>
      </c>
      <c r="G34">
        <v>2.4540000000000002</v>
      </c>
      <c r="H34">
        <v>880.36996260905596</v>
      </c>
      <c r="I34">
        <v>11.287000000000001</v>
      </c>
      <c r="J34">
        <v>4923.7566666666598</v>
      </c>
      <c r="K34">
        <v>0.88500000000000001</v>
      </c>
      <c r="L34">
        <v>9.1306431284964296E-2</v>
      </c>
      <c r="M34" s="4">
        <v>6.0136686737022726E-3</v>
      </c>
    </row>
    <row r="35" spans="1:13" x14ac:dyDescent="0.25">
      <c r="A35">
        <v>300</v>
      </c>
      <c r="B35">
        <v>100000</v>
      </c>
      <c r="C35">
        <v>2</v>
      </c>
      <c r="D35" t="s">
        <v>13</v>
      </c>
      <c r="E35" t="str">
        <f t="shared" si="0"/>
        <v>2 Threads</v>
      </c>
      <c r="F35">
        <v>3698156</v>
      </c>
      <c r="G35">
        <v>1.163</v>
      </c>
      <c r="H35">
        <v>9931.5481727574697</v>
      </c>
      <c r="I35">
        <v>1</v>
      </c>
      <c r="J35">
        <v>2352.2150000000001</v>
      </c>
      <c r="K35">
        <v>1.853</v>
      </c>
      <c r="L35">
        <v>9.0828914135558297E-2</v>
      </c>
      <c r="M35" s="4">
        <v>7.523878135484082E-4</v>
      </c>
    </row>
    <row r="36" spans="1:13" x14ac:dyDescent="0.25">
      <c r="A36">
        <v>300</v>
      </c>
      <c r="B36">
        <v>100000</v>
      </c>
      <c r="C36">
        <v>4</v>
      </c>
      <c r="D36" t="s">
        <v>13</v>
      </c>
      <c r="E36" t="str">
        <f t="shared" si="0"/>
        <v>4 Threads</v>
      </c>
      <c r="F36">
        <v>3421198</v>
      </c>
      <c r="G36">
        <v>1.2569999999999999</v>
      </c>
      <c r="H36">
        <v>9924.7707641195993</v>
      </c>
      <c r="I36">
        <v>1.0009999999999999</v>
      </c>
      <c r="J36">
        <v>1425.135</v>
      </c>
      <c r="K36">
        <v>3.0590000000000002</v>
      </c>
      <c r="L36">
        <v>9.1249924504135896E-2</v>
      </c>
      <c r="M36" s="4">
        <v>5.3910773284255855E-3</v>
      </c>
    </row>
    <row r="37" spans="1:13" x14ac:dyDescent="0.25">
      <c r="A37">
        <v>300</v>
      </c>
      <c r="B37">
        <v>100000</v>
      </c>
      <c r="C37">
        <v>8</v>
      </c>
      <c r="D37" t="s">
        <v>13</v>
      </c>
      <c r="E37" t="str">
        <f t="shared" si="0"/>
        <v>8 Threads</v>
      </c>
      <c r="F37">
        <v>3153337</v>
      </c>
      <c r="G37">
        <v>1.3640000000000001</v>
      </c>
      <c r="H37">
        <v>9525.9102990033207</v>
      </c>
      <c r="I37">
        <v>1.0429999999999999</v>
      </c>
      <c r="J37">
        <v>890.88499999999999</v>
      </c>
      <c r="K37">
        <v>4.8929999999999998</v>
      </c>
      <c r="L37">
        <v>9.0938596768841404E-2</v>
      </c>
      <c r="M37" s="4">
        <v>1.9608703568487346E-3</v>
      </c>
    </row>
    <row r="38" spans="1:13" x14ac:dyDescent="0.25">
      <c r="A38">
        <v>300</v>
      </c>
      <c r="B38">
        <v>100000</v>
      </c>
      <c r="C38">
        <v>16</v>
      </c>
      <c r="D38" t="s">
        <v>13</v>
      </c>
      <c r="E38" t="str">
        <f t="shared" si="0"/>
        <v>16 Threads</v>
      </c>
      <c r="F38">
        <v>3231574</v>
      </c>
      <c r="G38">
        <v>1.33</v>
      </c>
      <c r="H38">
        <v>9934.7873754152806</v>
      </c>
      <c r="I38">
        <v>1</v>
      </c>
      <c r="J38">
        <v>749.05229166666595</v>
      </c>
      <c r="K38">
        <v>5.82</v>
      </c>
      <c r="L38">
        <v>9.1298464977545304E-2</v>
      </c>
      <c r="M38" s="4">
        <v>5.9258959501429674E-3</v>
      </c>
    </row>
    <row r="39" spans="1:13" x14ac:dyDescent="0.25">
      <c r="A39">
        <v>300</v>
      </c>
      <c r="B39">
        <v>100000</v>
      </c>
      <c r="C39">
        <v>2</v>
      </c>
      <c r="D39" t="s">
        <v>14</v>
      </c>
      <c r="E39" t="str">
        <f t="shared" si="0"/>
        <v>2 Threads</v>
      </c>
      <c r="F39">
        <v>2135578</v>
      </c>
      <c r="G39">
        <v>2.0139999999999998</v>
      </c>
      <c r="H39">
        <v>5000.1910299003302</v>
      </c>
      <c r="I39">
        <v>1.9870000000000001</v>
      </c>
      <c r="J39">
        <v>2090.23</v>
      </c>
      <c r="K39">
        <v>2.085</v>
      </c>
      <c r="L39">
        <v>9.1291928047200696E-2</v>
      </c>
      <c r="M39" s="4">
        <v>5.8538720939337631E-3</v>
      </c>
    </row>
    <row r="40" spans="1:13" x14ac:dyDescent="0.25">
      <c r="A40">
        <v>300</v>
      </c>
      <c r="B40">
        <v>100000</v>
      </c>
      <c r="C40">
        <v>4</v>
      </c>
      <c r="D40" t="s">
        <v>14</v>
      </c>
      <c r="E40" t="str">
        <f t="shared" si="0"/>
        <v>4 Threads</v>
      </c>
      <c r="F40">
        <v>1192336</v>
      </c>
      <c r="G40">
        <v>3.6070000000000002</v>
      </c>
      <c r="H40">
        <v>2497.5075000000002</v>
      </c>
      <c r="I40">
        <v>3.9780000000000002</v>
      </c>
      <c r="J40">
        <v>1443.0358333333299</v>
      </c>
      <c r="K40">
        <v>3.0209999999999999</v>
      </c>
      <c r="L40">
        <v>0.10030553629804401</v>
      </c>
      <c r="M40" s="4">
        <v>0.10516574943714185</v>
      </c>
    </row>
    <row r="41" spans="1:13" x14ac:dyDescent="0.25">
      <c r="A41">
        <v>300</v>
      </c>
      <c r="B41">
        <v>100000</v>
      </c>
      <c r="C41">
        <v>8</v>
      </c>
      <c r="D41" t="s">
        <v>14</v>
      </c>
      <c r="E41" t="str">
        <f t="shared" si="0"/>
        <v>8 Threads</v>
      </c>
      <c r="F41">
        <v>665922</v>
      </c>
      <c r="G41">
        <v>6.4589999999999996</v>
      </c>
      <c r="H41">
        <v>1261.2465696465599</v>
      </c>
      <c r="I41">
        <v>7.8780000000000001</v>
      </c>
      <c r="J41">
        <v>889.41583333333301</v>
      </c>
      <c r="K41">
        <v>4.9009999999999998</v>
      </c>
      <c r="L41">
        <v>9.1171512638064695E-2</v>
      </c>
      <c r="M41" s="4">
        <v>4.5271358957827109E-3</v>
      </c>
    </row>
    <row r="42" spans="1:13" x14ac:dyDescent="0.25">
      <c r="A42">
        <v>300</v>
      </c>
      <c r="B42">
        <v>100000</v>
      </c>
      <c r="C42">
        <v>16</v>
      </c>
      <c r="D42" t="s">
        <v>14</v>
      </c>
      <c r="E42" t="str">
        <f t="shared" si="0"/>
        <v>16 Threads</v>
      </c>
      <c r="F42">
        <v>496975</v>
      </c>
      <c r="G42">
        <v>8.6539999999999999</v>
      </c>
      <c r="H42">
        <v>868.36320166320104</v>
      </c>
      <c r="I42">
        <v>11.443</v>
      </c>
      <c r="J42">
        <v>720.29104166666605</v>
      </c>
      <c r="K42">
        <v>6.0519999999999996</v>
      </c>
      <c r="L42">
        <v>9.1266361234100299E-2</v>
      </c>
      <c r="M42" s="4">
        <v>5.5721771127428717E-3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5EAF-2D17-4521-82EC-DA8EE0954A70}">
  <dimension ref="A1:M42"/>
  <sheetViews>
    <sheetView workbookViewId="0">
      <selection activeCell="L38" sqref="L38"/>
    </sheetView>
  </sheetViews>
  <sheetFormatPr defaultRowHeight="15" x14ac:dyDescent="0.25"/>
  <sheetData>
    <row r="1" spans="1:13" ht="60" x14ac:dyDescent="0.25">
      <c r="A1" s="1" t="s">
        <v>2</v>
      </c>
      <c r="B1" s="1" t="s">
        <v>1</v>
      </c>
      <c r="C1" s="1" t="s">
        <v>3</v>
      </c>
      <c r="D1" s="1" t="s">
        <v>4</v>
      </c>
      <c r="E1" s="1" t="s">
        <v>17</v>
      </c>
      <c r="F1" s="2" t="s">
        <v>5</v>
      </c>
      <c r="G1" s="2" t="s">
        <v>10</v>
      </c>
      <c r="H1" s="2" t="s">
        <v>6</v>
      </c>
      <c r="I1" s="2" t="s">
        <v>8</v>
      </c>
      <c r="J1" s="2" t="s">
        <v>7</v>
      </c>
      <c r="K1" s="2" t="s">
        <v>9</v>
      </c>
      <c r="L1" s="2" t="s">
        <v>15</v>
      </c>
      <c r="M1" s="2" t="s">
        <v>16</v>
      </c>
    </row>
    <row r="2" spans="1:13" x14ac:dyDescent="0.25">
      <c r="A2">
        <v>500</v>
      </c>
      <c r="B2">
        <v>20000</v>
      </c>
      <c r="C2">
        <v>1</v>
      </c>
      <c r="D2" t="s">
        <v>11</v>
      </c>
      <c r="E2" t="str">
        <f>C2 &amp; " Threads"</f>
        <v>1 Threads</v>
      </c>
      <c r="F2">
        <v>1470623</v>
      </c>
      <c r="H2">
        <v>1986.8083832335301</v>
      </c>
      <c r="J2">
        <v>948.87599999999998</v>
      </c>
      <c r="L2">
        <v>9.0779746970856598E-2</v>
      </c>
    </row>
    <row r="3" spans="1:13" x14ac:dyDescent="0.25">
      <c r="A3">
        <v>500</v>
      </c>
      <c r="B3">
        <v>20000</v>
      </c>
      <c r="C3">
        <v>2</v>
      </c>
      <c r="D3" t="s">
        <v>12</v>
      </c>
      <c r="E3" t="str">
        <f t="shared" ref="E3:E28" si="0">C3 &amp; " Threads"</f>
        <v>2 Threads</v>
      </c>
      <c r="F3">
        <v>951535</v>
      </c>
      <c r="G3">
        <v>1.5449999999999999</v>
      </c>
      <c r="H3">
        <v>1007.49495967741</v>
      </c>
      <c r="I3">
        <v>1.972</v>
      </c>
      <c r="J3">
        <v>891.11400000000003</v>
      </c>
      <c r="K3">
        <v>1.0640000000000001</v>
      </c>
      <c r="L3">
        <v>8.9708616436145E-2</v>
      </c>
      <c r="M3" s="4">
        <v>-1.1799223620390431E-2</v>
      </c>
    </row>
    <row r="4" spans="1:13" x14ac:dyDescent="0.25">
      <c r="A4">
        <v>500</v>
      </c>
      <c r="B4">
        <v>20000</v>
      </c>
      <c r="C4">
        <v>4</v>
      </c>
      <c r="D4" t="s">
        <v>12</v>
      </c>
      <c r="E4" t="str">
        <f t="shared" si="0"/>
        <v>4 Threads</v>
      </c>
      <c r="F4">
        <v>692277</v>
      </c>
      <c r="G4">
        <v>2.1240000000000001</v>
      </c>
      <c r="H4">
        <v>501.51078775715001</v>
      </c>
      <c r="I4">
        <v>3.9609999999999999</v>
      </c>
      <c r="J4">
        <v>878.54399999999998</v>
      </c>
      <c r="K4">
        <v>1.08</v>
      </c>
      <c r="L4">
        <v>9.1137887974380299E-2</v>
      </c>
      <c r="M4" s="4">
        <v>3.9451641525138532E-3</v>
      </c>
    </row>
    <row r="5" spans="1:13" x14ac:dyDescent="0.25">
      <c r="A5">
        <v>500</v>
      </c>
      <c r="B5">
        <v>20000</v>
      </c>
      <c r="C5">
        <v>8</v>
      </c>
      <c r="D5" t="s">
        <v>12</v>
      </c>
      <c r="E5" t="str">
        <f t="shared" si="0"/>
        <v>8 Threads</v>
      </c>
      <c r="F5">
        <v>610208</v>
      </c>
      <c r="G5">
        <v>2.41</v>
      </c>
      <c r="H5">
        <v>252.35333833458299</v>
      </c>
      <c r="I5">
        <v>7.8730000000000002</v>
      </c>
      <c r="J5">
        <v>962.11400000000003</v>
      </c>
      <c r="K5">
        <v>0.98599999999999999</v>
      </c>
      <c r="L5">
        <v>8.9313069698712999E-2</v>
      </c>
      <c r="M5" s="4">
        <v>-1.6156437102809423E-2</v>
      </c>
    </row>
    <row r="6" spans="1:13" x14ac:dyDescent="0.25">
      <c r="A6">
        <v>500</v>
      </c>
      <c r="B6">
        <v>20000</v>
      </c>
      <c r="C6">
        <v>16</v>
      </c>
      <c r="D6" t="s">
        <v>12</v>
      </c>
      <c r="E6" t="str">
        <f t="shared" si="0"/>
        <v>16 Threads</v>
      </c>
      <c r="F6">
        <v>569719</v>
      </c>
      <c r="G6">
        <v>2.581</v>
      </c>
      <c r="H6">
        <v>174.67922874671299</v>
      </c>
      <c r="I6">
        <v>11.374000000000001</v>
      </c>
      <c r="J6">
        <v>955.70799999999997</v>
      </c>
      <c r="K6">
        <v>0.99199999999999999</v>
      </c>
      <c r="L6">
        <v>9.1295208788283594E-2</v>
      </c>
      <c r="M6" s="4">
        <v>5.6781587813025825E-3</v>
      </c>
    </row>
    <row r="7" spans="1:13" x14ac:dyDescent="0.25">
      <c r="A7">
        <v>500</v>
      </c>
      <c r="B7">
        <v>20000</v>
      </c>
      <c r="C7">
        <v>2</v>
      </c>
      <c r="D7" t="s">
        <v>13</v>
      </c>
      <c r="E7" t="str">
        <f t="shared" si="0"/>
        <v>2 Threads</v>
      </c>
      <c r="F7">
        <v>1237739</v>
      </c>
      <c r="G7">
        <v>1.1879999999999999</v>
      </c>
      <c r="H7">
        <v>1986.81037924151</v>
      </c>
      <c r="I7">
        <v>0.999</v>
      </c>
      <c r="J7">
        <v>482.18200000000002</v>
      </c>
      <c r="K7">
        <v>1.9670000000000001</v>
      </c>
      <c r="L7">
        <v>9.1247832940144505E-2</v>
      </c>
      <c r="M7" s="4">
        <v>5.1562819340990069E-3</v>
      </c>
    </row>
    <row r="8" spans="1:13" x14ac:dyDescent="0.25">
      <c r="A8">
        <v>500</v>
      </c>
      <c r="B8">
        <v>20000</v>
      </c>
      <c r="C8">
        <v>4</v>
      </c>
      <c r="D8" t="s">
        <v>13</v>
      </c>
      <c r="E8" t="str">
        <f t="shared" si="0"/>
        <v>4 Threads</v>
      </c>
      <c r="F8">
        <v>1123551</v>
      </c>
      <c r="G8">
        <v>1.3080000000000001</v>
      </c>
      <c r="H8">
        <v>1987.3572854291399</v>
      </c>
      <c r="I8">
        <v>0.999</v>
      </c>
      <c r="J8">
        <v>247.95400000000001</v>
      </c>
      <c r="K8">
        <v>3.8260000000000001</v>
      </c>
      <c r="L8">
        <v>9.1249967042194804E-2</v>
      </c>
      <c r="M8" s="4">
        <v>5.1797905042538098E-3</v>
      </c>
    </row>
    <row r="9" spans="1:13" x14ac:dyDescent="0.25">
      <c r="A9">
        <v>500</v>
      </c>
      <c r="B9">
        <v>20000</v>
      </c>
      <c r="C9">
        <v>8</v>
      </c>
      <c r="D9" t="s">
        <v>13</v>
      </c>
      <c r="E9" t="str">
        <f t="shared" si="0"/>
        <v>8 Threads</v>
      </c>
      <c r="F9">
        <v>1089008</v>
      </c>
      <c r="G9">
        <v>1.35</v>
      </c>
      <c r="H9">
        <v>1987.4491017964001</v>
      </c>
      <c r="I9">
        <v>0.999</v>
      </c>
      <c r="J9">
        <v>161.88075000000001</v>
      </c>
      <c r="K9">
        <v>5.8609999999999998</v>
      </c>
      <c r="L9">
        <v>9.1298906618870496E-2</v>
      </c>
      <c r="M9" s="4">
        <v>5.7188928735455238E-3</v>
      </c>
    </row>
    <row r="10" spans="1:13" x14ac:dyDescent="0.25">
      <c r="A10">
        <v>500</v>
      </c>
      <c r="B10">
        <v>20000</v>
      </c>
      <c r="C10">
        <v>16</v>
      </c>
      <c r="D10" t="s">
        <v>13</v>
      </c>
      <c r="E10" t="str">
        <f t="shared" si="0"/>
        <v>16 Threads</v>
      </c>
      <c r="F10">
        <v>1092801</v>
      </c>
      <c r="G10">
        <v>1.345</v>
      </c>
      <c r="H10">
        <v>2029.67664670658</v>
      </c>
      <c r="I10">
        <v>0.97799999999999998</v>
      </c>
      <c r="J10">
        <v>130.12587500000001</v>
      </c>
      <c r="K10">
        <v>7.2910000000000004</v>
      </c>
      <c r="L10">
        <v>9.7037073446770206E-2</v>
      </c>
      <c r="M10" s="4">
        <v>6.8928661785347595E-2</v>
      </c>
    </row>
    <row r="11" spans="1:13" x14ac:dyDescent="0.25">
      <c r="A11">
        <v>500</v>
      </c>
      <c r="B11">
        <v>20000</v>
      </c>
      <c r="C11">
        <v>2</v>
      </c>
      <c r="D11" t="s">
        <v>14</v>
      </c>
      <c r="E11" t="str">
        <f t="shared" si="0"/>
        <v>2 Threads</v>
      </c>
      <c r="F11">
        <v>765718</v>
      </c>
      <c r="G11">
        <v>1.92</v>
      </c>
      <c r="H11">
        <v>1006.49949949949</v>
      </c>
      <c r="I11">
        <v>1.9730000000000001</v>
      </c>
      <c r="J11">
        <v>519.76900000000001</v>
      </c>
      <c r="K11">
        <v>1.825</v>
      </c>
      <c r="L11">
        <v>9.0902227996562099E-2</v>
      </c>
      <c r="M11" s="4">
        <v>1.349210917549941E-3</v>
      </c>
    </row>
    <row r="12" spans="1:13" x14ac:dyDescent="0.25">
      <c r="A12">
        <v>500</v>
      </c>
      <c r="B12">
        <v>20000</v>
      </c>
      <c r="C12">
        <v>4</v>
      </c>
      <c r="D12" t="s">
        <v>14</v>
      </c>
      <c r="E12" t="str">
        <f t="shared" si="0"/>
        <v>4 Threads</v>
      </c>
      <c r="F12">
        <v>392211</v>
      </c>
      <c r="G12">
        <v>3.7490000000000001</v>
      </c>
      <c r="H12">
        <v>501.58358358358299</v>
      </c>
      <c r="I12">
        <v>3.9609999999999999</v>
      </c>
      <c r="J12">
        <v>271.69349999999997</v>
      </c>
      <c r="K12">
        <v>3.492</v>
      </c>
      <c r="L12">
        <v>9.1295046956497594E-2</v>
      </c>
      <c r="M12" s="4">
        <v>5.6763760952806483E-3</v>
      </c>
    </row>
    <row r="13" spans="1:13" x14ac:dyDescent="0.25">
      <c r="A13">
        <v>500</v>
      </c>
      <c r="B13">
        <v>20000</v>
      </c>
      <c r="C13">
        <v>8</v>
      </c>
      <c r="D13" t="s">
        <v>14</v>
      </c>
      <c r="E13" t="str">
        <f t="shared" si="0"/>
        <v>8 Threads</v>
      </c>
      <c r="F13">
        <v>223652</v>
      </c>
      <c r="G13">
        <v>6.5750000000000002</v>
      </c>
      <c r="H13">
        <v>258.28742814296402</v>
      </c>
      <c r="I13">
        <v>7.6920000000000002</v>
      </c>
      <c r="J13">
        <v>158.86175</v>
      </c>
      <c r="K13">
        <v>5.9720000000000004</v>
      </c>
      <c r="L13">
        <v>8.9376449602496702E-2</v>
      </c>
      <c r="M13" s="4">
        <v>-1.5458264813300288E-2</v>
      </c>
    </row>
    <row r="14" spans="1:13" x14ac:dyDescent="0.25">
      <c r="A14">
        <v>500</v>
      </c>
      <c r="B14">
        <v>20000</v>
      </c>
      <c r="C14">
        <v>16</v>
      </c>
      <c r="D14" t="s">
        <v>14</v>
      </c>
      <c r="E14" t="str">
        <f t="shared" si="0"/>
        <v>16 Threads</v>
      </c>
      <c r="F14">
        <v>146793</v>
      </c>
      <c r="G14">
        <v>10.018000000000001</v>
      </c>
      <c r="H14">
        <v>137.85807177691601</v>
      </c>
      <c r="I14">
        <v>14.411</v>
      </c>
      <c r="J14">
        <v>127.001875</v>
      </c>
      <c r="K14">
        <v>7.4710000000000001</v>
      </c>
      <c r="L14">
        <v>9.1269788510910194E-2</v>
      </c>
      <c r="M14" s="4">
        <v>5.3981373203311062E-3</v>
      </c>
    </row>
    <row r="15" spans="1:13" ht="45" x14ac:dyDescent="0.25">
      <c r="E15" s="1" t="s">
        <v>17</v>
      </c>
      <c r="F15" s="2" t="s">
        <v>5</v>
      </c>
      <c r="G15" s="2" t="s">
        <v>21</v>
      </c>
      <c r="H15" s="2" t="s">
        <v>6</v>
      </c>
      <c r="I15" s="2" t="s">
        <v>8</v>
      </c>
      <c r="J15" s="2" t="s">
        <v>7</v>
      </c>
      <c r="K15" s="2" t="s">
        <v>9</v>
      </c>
      <c r="M15" s="4"/>
    </row>
    <row r="16" spans="1:13" x14ac:dyDescent="0.25">
      <c r="A16">
        <v>500</v>
      </c>
      <c r="B16">
        <v>50000</v>
      </c>
      <c r="C16">
        <v>1</v>
      </c>
      <c r="D16" t="s">
        <v>11</v>
      </c>
      <c r="E16" t="str">
        <f t="shared" si="0"/>
        <v>1 Threads</v>
      </c>
      <c r="F16">
        <v>3668828</v>
      </c>
      <c r="H16">
        <v>4979.9800399201504</v>
      </c>
      <c r="J16">
        <v>2344.732</v>
      </c>
      <c r="L16">
        <v>9.1112460721874899E-2</v>
      </c>
      <c r="M16" s="4">
        <v>3.6650658557697232E-3</v>
      </c>
    </row>
    <row r="17" spans="1:13" x14ac:dyDescent="0.25">
      <c r="A17">
        <v>500</v>
      </c>
      <c r="B17">
        <v>50000</v>
      </c>
      <c r="C17">
        <v>2</v>
      </c>
      <c r="D17" t="s">
        <v>12</v>
      </c>
      <c r="E17" t="str">
        <f t="shared" si="0"/>
        <v>2 Threads</v>
      </c>
      <c r="F17">
        <v>2409797</v>
      </c>
      <c r="G17">
        <v>1.522</v>
      </c>
      <c r="H17">
        <v>2518.2049999999999</v>
      </c>
      <c r="I17">
        <v>1.9770000000000001</v>
      </c>
      <c r="J17">
        <v>2291.65</v>
      </c>
      <c r="K17">
        <v>1.0229999999999999</v>
      </c>
      <c r="L17">
        <v>9.2324780871129497E-2</v>
      </c>
      <c r="M17" s="4">
        <v>1.3305755762159276E-2</v>
      </c>
    </row>
    <row r="18" spans="1:13" x14ac:dyDescent="0.25">
      <c r="A18">
        <v>500</v>
      </c>
      <c r="B18">
        <v>50000</v>
      </c>
      <c r="C18">
        <v>4</v>
      </c>
      <c r="D18" t="s">
        <v>12</v>
      </c>
      <c r="E18" t="str">
        <f t="shared" si="0"/>
        <v>4 Threads</v>
      </c>
      <c r="F18">
        <v>1763961</v>
      </c>
      <c r="G18">
        <v>2.0790000000000002</v>
      </c>
      <c r="H18">
        <v>1258.4150375939801</v>
      </c>
      <c r="I18">
        <v>3.9569999999999999</v>
      </c>
      <c r="J18">
        <v>2260.58</v>
      </c>
      <c r="K18">
        <v>1.0369999999999999</v>
      </c>
      <c r="L18">
        <v>9.1304480442178995E-2</v>
      </c>
      <c r="M18" s="4">
        <v>2.107502297520479E-3</v>
      </c>
    </row>
    <row r="19" spans="1:13" x14ac:dyDescent="0.25">
      <c r="A19">
        <v>500</v>
      </c>
      <c r="B19">
        <v>50000</v>
      </c>
      <c r="C19">
        <v>8</v>
      </c>
      <c r="D19" t="s">
        <v>12</v>
      </c>
      <c r="E19" t="str">
        <f t="shared" si="0"/>
        <v>8 Threads</v>
      </c>
      <c r="F19">
        <v>1564755</v>
      </c>
      <c r="G19">
        <v>2.3439999999999999</v>
      </c>
      <c r="H19">
        <v>641.84194756554302</v>
      </c>
      <c r="I19">
        <v>7.758</v>
      </c>
      <c r="J19">
        <v>2472.5239999999999</v>
      </c>
      <c r="K19">
        <v>0.94799999999999995</v>
      </c>
      <c r="L19">
        <v>9.3819633672416206E-2</v>
      </c>
      <c r="M19" s="4">
        <v>2.9712433723034653E-2</v>
      </c>
    </row>
    <row r="20" spans="1:13" x14ac:dyDescent="0.25">
      <c r="A20">
        <v>500</v>
      </c>
      <c r="B20">
        <v>50000</v>
      </c>
      <c r="C20">
        <v>16</v>
      </c>
      <c r="D20" t="s">
        <v>12</v>
      </c>
      <c r="E20" t="str">
        <f t="shared" si="0"/>
        <v>16 Threads</v>
      </c>
      <c r="F20">
        <v>1408840</v>
      </c>
      <c r="G20">
        <v>2.6040000000000001</v>
      </c>
      <c r="H20">
        <v>442.35076769442003</v>
      </c>
      <c r="I20">
        <v>11.257</v>
      </c>
      <c r="J20">
        <v>2352.8000000000002</v>
      </c>
      <c r="K20">
        <v>0.996</v>
      </c>
      <c r="L20">
        <v>9.1123367954079396E-2</v>
      </c>
      <c r="M20" s="4">
        <v>1.1971175092933807E-4</v>
      </c>
    </row>
    <row r="21" spans="1:13" x14ac:dyDescent="0.25">
      <c r="A21">
        <v>500</v>
      </c>
      <c r="B21">
        <v>50000</v>
      </c>
      <c r="C21">
        <v>2</v>
      </c>
      <c r="D21" t="s">
        <v>13</v>
      </c>
      <c r="E21" t="str">
        <f t="shared" si="0"/>
        <v>2 Threads</v>
      </c>
      <c r="F21">
        <v>3172329</v>
      </c>
      <c r="G21">
        <v>1.1559999999999999</v>
      </c>
      <c r="H21">
        <v>4977.2754491017904</v>
      </c>
      <c r="I21">
        <v>1</v>
      </c>
      <c r="J21">
        <v>1353.2739999999999</v>
      </c>
      <c r="K21">
        <v>1.732</v>
      </c>
      <c r="L21">
        <v>9.0872424496352994E-2</v>
      </c>
      <c r="M21" s="4">
        <v>-2.6345049142578606E-3</v>
      </c>
    </row>
    <row r="22" spans="1:13" x14ac:dyDescent="0.25">
      <c r="A22">
        <v>500</v>
      </c>
      <c r="B22">
        <v>50000</v>
      </c>
      <c r="C22">
        <v>4</v>
      </c>
      <c r="D22" t="s">
        <v>13</v>
      </c>
      <c r="E22" t="str">
        <f t="shared" si="0"/>
        <v>4 Threads</v>
      </c>
      <c r="F22">
        <v>2838554</v>
      </c>
      <c r="G22">
        <v>1.292</v>
      </c>
      <c r="H22">
        <v>4974.3333333333303</v>
      </c>
      <c r="I22">
        <v>1.0009999999999999</v>
      </c>
      <c r="J22">
        <v>683.024</v>
      </c>
      <c r="K22">
        <v>3.4319999999999999</v>
      </c>
      <c r="L22">
        <v>9.1258475039065506E-2</v>
      </c>
      <c r="M22" s="4">
        <v>1.6025724257006141E-3</v>
      </c>
    </row>
    <row r="23" spans="1:13" x14ac:dyDescent="0.25">
      <c r="A23">
        <v>500</v>
      </c>
      <c r="B23">
        <v>50000</v>
      </c>
      <c r="C23">
        <v>8</v>
      </c>
      <c r="D23" t="s">
        <v>13</v>
      </c>
      <c r="E23" t="str">
        <f t="shared" si="0"/>
        <v>8 Threads</v>
      </c>
      <c r="F23">
        <v>2710978</v>
      </c>
      <c r="G23">
        <v>1.353</v>
      </c>
      <c r="H23">
        <v>4973.7085828343297</v>
      </c>
      <c r="I23">
        <v>1.0009999999999999</v>
      </c>
      <c r="J23">
        <v>404.24400000000003</v>
      </c>
      <c r="K23">
        <v>5.8</v>
      </c>
      <c r="L23">
        <v>9.1248026761680895E-2</v>
      </c>
      <c r="M23" s="4">
        <v>1.4878979091544594E-3</v>
      </c>
    </row>
    <row r="24" spans="1:13" x14ac:dyDescent="0.25">
      <c r="A24">
        <v>500</v>
      </c>
      <c r="B24">
        <v>50000</v>
      </c>
      <c r="C24">
        <v>16</v>
      </c>
      <c r="D24" t="s">
        <v>13</v>
      </c>
      <c r="E24" t="str">
        <f t="shared" si="0"/>
        <v>16 Threads</v>
      </c>
      <c r="F24">
        <v>2577516</v>
      </c>
      <c r="G24">
        <v>1.423</v>
      </c>
      <c r="H24">
        <v>4767.8003992015902</v>
      </c>
      <c r="I24">
        <v>1.044</v>
      </c>
      <c r="J24">
        <v>346.539625</v>
      </c>
      <c r="K24">
        <v>6.766</v>
      </c>
      <c r="L24">
        <v>9.31968387655953E-2</v>
      </c>
      <c r="M24" s="4">
        <v>2.2876981119882855E-2</v>
      </c>
    </row>
    <row r="25" spans="1:13" x14ac:dyDescent="0.25">
      <c r="A25">
        <v>500</v>
      </c>
      <c r="B25">
        <v>50000</v>
      </c>
      <c r="C25">
        <v>2</v>
      </c>
      <c r="D25" t="s">
        <v>14</v>
      </c>
      <c r="E25" t="str">
        <f t="shared" si="0"/>
        <v>2 Threads</v>
      </c>
      <c r="F25">
        <v>1957522</v>
      </c>
      <c r="G25">
        <v>1.8740000000000001</v>
      </c>
      <c r="H25">
        <v>2514.7826961770602</v>
      </c>
      <c r="I25">
        <v>1.98</v>
      </c>
      <c r="J25">
        <v>1389.174</v>
      </c>
      <c r="K25">
        <v>1.6870000000000001</v>
      </c>
      <c r="L25">
        <v>9.0906878630382104E-2</v>
      </c>
      <c r="M25" s="4">
        <v>-2.2563553861237964E-3</v>
      </c>
    </row>
    <row r="26" spans="1:13" x14ac:dyDescent="0.25">
      <c r="A26">
        <v>500</v>
      </c>
      <c r="B26">
        <v>50000</v>
      </c>
      <c r="C26">
        <v>4</v>
      </c>
      <c r="D26" t="s">
        <v>14</v>
      </c>
      <c r="E26" t="str">
        <f t="shared" si="0"/>
        <v>4 Threads</v>
      </c>
      <c r="F26">
        <v>987472</v>
      </c>
      <c r="G26">
        <v>3.7149999999999999</v>
      </c>
      <c r="H26">
        <v>1250.30484757621</v>
      </c>
      <c r="I26">
        <v>3.9830000000000001</v>
      </c>
      <c r="J26">
        <v>707.08050000000003</v>
      </c>
      <c r="K26">
        <v>3.3159999999999998</v>
      </c>
      <c r="L26">
        <v>9.1251761273437607E-2</v>
      </c>
      <c r="M26" s="4">
        <v>1.5288858456795353E-3</v>
      </c>
    </row>
    <row r="27" spans="1:13" x14ac:dyDescent="0.25">
      <c r="A27">
        <v>500</v>
      </c>
      <c r="B27">
        <v>50000</v>
      </c>
      <c r="C27">
        <v>8</v>
      </c>
      <c r="D27" t="s">
        <v>14</v>
      </c>
      <c r="E27" t="str">
        <f t="shared" si="0"/>
        <v>8 Threads</v>
      </c>
      <c r="F27">
        <v>522274</v>
      </c>
      <c r="G27">
        <v>7.024</v>
      </c>
      <c r="H27">
        <v>630.93303348325799</v>
      </c>
      <c r="I27">
        <v>7.8929999999999998</v>
      </c>
      <c r="J27">
        <v>372.10475000000002</v>
      </c>
      <c r="K27">
        <v>6.3010000000000002</v>
      </c>
      <c r="L27">
        <v>9.4554713116841396E-2</v>
      </c>
      <c r="M27" s="4">
        <v>3.7780259337678687E-2</v>
      </c>
    </row>
    <row r="28" spans="1:13" x14ac:dyDescent="0.25">
      <c r="A28">
        <v>500</v>
      </c>
      <c r="B28">
        <v>50000</v>
      </c>
      <c r="C28">
        <v>16</v>
      </c>
      <c r="D28" t="s">
        <v>14</v>
      </c>
      <c r="E28" t="str">
        <f>C28 &amp; " Threads"</f>
        <v>16 Threads</v>
      </c>
      <c r="F28">
        <v>376849</v>
      </c>
      <c r="G28">
        <v>9.7349999999999994</v>
      </c>
      <c r="H28">
        <v>384.80427446569098</v>
      </c>
      <c r="I28">
        <v>12.941000000000001</v>
      </c>
      <c r="J28">
        <v>326.48987499999998</v>
      </c>
      <c r="K28">
        <v>7.181</v>
      </c>
      <c r="L28">
        <v>9.4396841683571903E-2</v>
      </c>
      <c r="M28" s="4">
        <v>3.6047549760759197E-2</v>
      </c>
    </row>
    <row r="29" spans="1:13" ht="45" x14ac:dyDescent="0.25">
      <c r="E29" s="1" t="s">
        <v>17</v>
      </c>
      <c r="F29" s="2" t="s">
        <v>5</v>
      </c>
      <c r="G29" s="2" t="s">
        <v>21</v>
      </c>
      <c r="H29" s="2" t="s">
        <v>6</v>
      </c>
      <c r="I29" s="2" t="s">
        <v>8</v>
      </c>
      <c r="J29" s="2" t="s">
        <v>7</v>
      </c>
      <c r="K29" s="2" t="s">
        <v>9</v>
      </c>
    </row>
    <row r="30" spans="1:13" x14ac:dyDescent="0.25">
      <c r="A30">
        <v>500</v>
      </c>
      <c r="B30">
        <v>100000</v>
      </c>
      <c r="C30">
        <v>1</v>
      </c>
      <c r="D30" t="s">
        <v>11</v>
      </c>
      <c r="E30" t="str">
        <f>C30 &amp; " Threads"</f>
        <v>1 Threads</v>
      </c>
      <c r="F30">
        <v>7484265</v>
      </c>
      <c r="H30">
        <v>10163.309381237499</v>
      </c>
      <c r="J30">
        <v>4779.3680000000004</v>
      </c>
      <c r="L30">
        <v>9.0985714210991706E-2</v>
      </c>
    </row>
    <row r="31" spans="1:13" x14ac:dyDescent="0.25">
      <c r="A31">
        <v>500</v>
      </c>
      <c r="B31">
        <v>100000</v>
      </c>
      <c r="C31">
        <v>2</v>
      </c>
      <c r="D31" t="s">
        <v>12</v>
      </c>
      <c r="E31" t="str">
        <f t="shared" ref="E31:E42" si="1">C31 &amp; " Threads"</f>
        <v>2 Threads</v>
      </c>
      <c r="F31">
        <v>4856856</v>
      </c>
      <c r="G31">
        <v>1.54</v>
      </c>
      <c r="H31">
        <v>5100.0451354062097</v>
      </c>
      <c r="I31">
        <v>1.992</v>
      </c>
      <c r="J31">
        <v>4597.3140000000003</v>
      </c>
      <c r="K31">
        <v>1.0389999999999999</v>
      </c>
      <c r="L31">
        <v>9.1223151783073705E-2</v>
      </c>
      <c r="M31" s="4">
        <v>2.6096137634463476E-3</v>
      </c>
    </row>
    <row r="32" spans="1:13" x14ac:dyDescent="0.25">
      <c r="A32">
        <v>500</v>
      </c>
      <c r="B32">
        <v>100000</v>
      </c>
      <c r="C32">
        <v>4</v>
      </c>
      <c r="D32" t="s">
        <v>12</v>
      </c>
      <c r="E32" t="str">
        <f t="shared" si="1"/>
        <v>4 Threads</v>
      </c>
      <c r="F32">
        <v>3605816</v>
      </c>
      <c r="G32">
        <v>2.0750000000000002</v>
      </c>
      <c r="H32">
        <v>2508.368447329</v>
      </c>
      <c r="I32">
        <v>4.0510000000000002</v>
      </c>
      <c r="J32">
        <v>4687.9319999999998</v>
      </c>
      <c r="K32">
        <v>1.0189999999999999</v>
      </c>
      <c r="L32">
        <v>9.0880721881837503E-2</v>
      </c>
      <c r="M32" s="4">
        <v>-1.1539430125341401E-3</v>
      </c>
    </row>
    <row r="33" spans="1:13" x14ac:dyDescent="0.25">
      <c r="A33">
        <v>500</v>
      </c>
      <c r="B33">
        <v>100000</v>
      </c>
      <c r="C33">
        <v>8</v>
      </c>
      <c r="D33" t="s">
        <v>12</v>
      </c>
      <c r="E33" t="str">
        <f t="shared" si="1"/>
        <v>8 Threads</v>
      </c>
      <c r="F33">
        <v>2926837</v>
      </c>
      <c r="G33">
        <v>2.5569999999999999</v>
      </c>
      <c r="H33">
        <v>1279.0514357053601</v>
      </c>
      <c r="I33">
        <v>7.9450000000000003</v>
      </c>
      <c r="J33">
        <v>4551.8339999999998</v>
      </c>
      <c r="K33">
        <v>1.0489999999999999</v>
      </c>
      <c r="L33">
        <v>9.4972254702416395E-2</v>
      </c>
      <c r="M33" s="4">
        <v>4.3815015642786344E-2</v>
      </c>
    </row>
    <row r="34" spans="1:13" x14ac:dyDescent="0.25">
      <c r="A34">
        <v>500</v>
      </c>
      <c r="B34">
        <v>100000</v>
      </c>
      <c r="C34">
        <v>16</v>
      </c>
      <c r="D34" t="s">
        <v>12</v>
      </c>
      <c r="E34" t="str">
        <f t="shared" si="1"/>
        <v>16 Threads</v>
      </c>
      <c r="F34">
        <v>2836597</v>
      </c>
      <c r="G34">
        <v>2.6379999999999999</v>
      </c>
      <c r="H34">
        <v>690.44121318022906</v>
      </c>
      <c r="I34">
        <v>14.72</v>
      </c>
      <c r="J34">
        <v>4948.6180000000004</v>
      </c>
      <c r="K34">
        <v>0.96499999999999997</v>
      </c>
      <c r="L34">
        <v>9.1262531493196297E-2</v>
      </c>
      <c r="M34" s="4">
        <v>3.0424257764539286E-3</v>
      </c>
    </row>
    <row r="35" spans="1:13" x14ac:dyDescent="0.25">
      <c r="A35">
        <v>500</v>
      </c>
      <c r="B35">
        <v>100000</v>
      </c>
      <c r="C35">
        <v>2</v>
      </c>
      <c r="D35" t="s">
        <v>13</v>
      </c>
      <c r="E35" t="str">
        <f t="shared" si="1"/>
        <v>2 Threads</v>
      </c>
      <c r="F35">
        <v>6383821</v>
      </c>
      <c r="G35">
        <v>1.1719999999999999</v>
      </c>
      <c r="H35">
        <v>9945.1536926147692</v>
      </c>
      <c r="I35">
        <v>1.0209999999999999</v>
      </c>
      <c r="J35">
        <v>2795.4259999999999</v>
      </c>
      <c r="K35">
        <v>1.7090000000000001</v>
      </c>
      <c r="L35">
        <v>9.12931425920257E-2</v>
      </c>
      <c r="M35" s="4">
        <v>3.3788642942460412E-3</v>
      </c>
    </row>
    <row r="36" spans="1:13" x14ac:dyDescent="0.25">
      <c r="A36">
        <v>500</v>
      </c>
      <c r="B36">
        <v>100000</v>
      </c>
      <c r="C36">
        <v>4</v>
      </c>
      <c r="D36" t="s">
        <v>13</v>
      </c>
      <c r="E36" t="str">
        <f t="shared" si="1"/>
        <v>4 Threads</v>
      </c>
      <c r="F36">
        <v>5703854</v>
      </c>
      <c r="G36">
        <v>1.3120000000000001</v>
      </c>
      <c r="H36">
        <v>9937.6447105788393</v>
      </c>
      <c r="I36">
        <v>1.022</v>
      </c>
      <c r="J36">
        <v>1431.4014999999999</v>
      </c>
      <c r="K36">
        <v>3.3380000000000001</v>
      </c>
      <c r="L36">
        <v>9.8872974103867597E-2</v>
      </c>
      <c r="M36" s="4">
        <v>8.6686794309112053E-2</v>
      </c>
    </row>
    <row r="37" spans="1:13" x14ac:dyDescent="0.25">
      <c r="A37">
        <v>500</v>
      </c>
      <c r="B37">
        <v>100000</v>
      </c>
      <c r="C37">
        <v>8</v>
      </c>
      <c r="D37" t="s">
        <v>13</v>
      </c>
      <c r="E37" t="str">
        <f t="shared" si="1"/>
        <v>8 Threads</v>
      </c>
      <c r="F37">
        <v>5452386</v>
      </c>
      <c r="G37">
        <v>1.3720000000000001</v>
      </c>
      <c r="H37">
        <v>9936.6686626746505</v>
      </c>
      <c r="I37">
        <v>1.022</v>
      </c>
      <c r="J37">
        <v>891.59100000000001</v>
      </c>
      <c r="K37">
        <v>5.36</v>
      </c>
      <c r="L37">
        <v>9.1260038729681803E-2</v>
      </c>
      <c r="M37" s="4">
        <v>3.0150284697875889E-3</v>
      </c>
    </row>
    <row r="38" spans="1:13" x14ac:dyDescent="0.25">
      <c r="A38">
        <v>500</v>
      </c>
      <c r="B38">
        <v>100000</v>
      </c>
      <c r="C38">
        <v>16</v>
      </c>
      <c r="D38" t="s">
        <v>13</v>
      </c>
      <c r="E38" t="str">
        <f t="shared" si="1"/>
        <v>16 Threads</v>
      </c>
      <c r="F38">
        <v>5494550</v>
      </c>
      <c r="G38">
        <f>ROUNDDOWN(1.36212519678591,3)</f>
        <v>1.3620000000000001</v>
      </c>
      <c r="H38">
        <v>10152.540918163601</v>
      </c>
      <c r="I38">
        <f>ROUNDDOWN(1.00106066679866, 3)</f>
        <v>1.0009999999999999</v>
      </c>
      <c r="J38">
        <v>757.91700000000003</v>
      </c>
      <c r="K38">
        <f>ROUNDDOWN(6.30592531899931,3)</f>
        <v>6.3049999999999997</v>
      </c>
      <c r="L38">
        <v>9.3401579934133103E-2</v>
      </c>
      <c r="M38" s="4">
        <v>2.6552143312730557E-2</v>
      </c>
    </row>
    <row r="39" spans="1:13" x14ac:dyDescent="0.25">
      <c r="A39">
        <v>500</v>
      </c>
      <c r="B39">
        <v>100000</v>
      </c>
      <c r="C39">
        <v>2</v>
      </c>
      <c r="D39" t="s">
        <v>14</v>
      </c>
      <c r="E39" t="str">
        <f t="shared" si="1"/>
        <v>2 Threads</v>
      </c>
      <c r="F39">
        <v>3867478</v>
      </c>
      <c r="G39">
        <v>1.9350000000000001</v>
      </c>
      <c r="H39">
        <v>5018.5552208835297</v>
      </c>
      <c r="I39">
        <v>2.0249999999999999</v>
      </c>
      <c r="J39">
        <v>2697.8389999999999</v>
      </c>
      <c r="K39">
        <v>1.7709999999999999</v>
      </c>
      <c r="L39">
        <v>9.1299871464743498E-2</v>
      </c>
      <c r="M39" s="4">
        <v>3.4528195604782144E-3</v>
      </c>
    </row>
    <row r="40" spans="1:13" x14ac:dyDescent="0.25">
      <c r="A40">
        <v>500</v>
      </c>
      <c r="B40">
        <v>100000</v>
      </c>
      <c r="C40">
        <v>4</v>
      </c>
      <c r="D40" t="s">
        <v>14</v>
      </c>
      <c r="E40" t="str">
        <f t="shared" si="1"/>
        <v>4 Threads</v>
      </c>
      <c r="F40">
        <v>1986818</v>
      </c>
      <c r="G40">
        <v>3.766</v>
      </c>
      <c r="H40">
        <v>2502.6561561561498</v>
      </c>
      <c r="I40">
        <v>4.0609999999999999</v>
      </c>
      <c r="J40">
        <v>1443.633</v>
      </c>
      <c r="K40">
        <v>3.31</v>
      </c>
      <c r="L40">
        <v>9.3766960730475399E-2</v>
      </c>
      <c r="M40" s="4">
        <v>3.056794732669911E-2</v>
      </c>
    </row>
    <row r="41" spans="1:13" x14ac:dyDescent="0.25">
      <c r="A41">
        <v>500</v>
      </c>
      <c r="B41">
        <v>100000</v>
      </c>
      <c r="C41">
        <v>8</v>
      </c>
      <c r="D41" t="s">
        <v>14</v>
      </c>
      <c r="E41" t="str">
        <f t="shared" si="1"/>
        <v>8 Threads</v>
      </c>
      <c r="F41">
        <v>1090853</v>
      </c>
      <c r="G41">
        <v>6.86</v>
      </c>
      <c r="H41">
        <v>1258.00599700149</v>
      </c>
      <c r="I41">
        <v>8.0779999999999994</v>
      </c>
      <c r="J41">
        <v>855.14425000000006</v>
      </c>
      <c r="K41">
        <v>5.5880000000000001</v>
      </c>
      <c r="L41">
        <v>9.7160510792526605E-2</v>
      </c>
      <c r="M41" s="4">
        <v>6.7865561479418954E-2</v>
      </c>
    </row>
    <row r="42" spans="1:13" x14ac:dyDescent="0.25">
      <c r="A42">
        <v>500</v>
      </c>
      <c r="B42">
        <v>100000</v>
      </c>
      <c r="C42">
        <v>16</v>
      </c>
      <c r="D42" t="s">
        <v>14</v>
      </c>
      <c r="E42" t="str">
        <f t="shared" si="1"/>
        <v>16 Threads</v>
      </c>
      <c r="F42">
        <v>834317</v>
      </c>
      <c r="G42">
        <v>8.9700000000000006</v>
      </c>
      <c r="H42">
        <v>864.77544386096497</v>
      </c>
      <c r="I42">
        <v>11.752000000000001</v>
      </c>
      <c r="J42">
        <v>736.77087500000005</v>
      </c>
      <c r="K42">
        <v>6.4859999999999998</v>
      </c>
      <c r="L42">
        <v>9.6855745740749594E-2</v>
      </c>
      <c r="M42" s="4">
        <v>6.451596913495182E-2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Geração 100</vt:lpstr>
      <vt:lpstr>Geração 300</vt:lpstr>
      <vt:lpstr>Geração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2022-12-10T13:09:34Z</dcterms:created>
  <dcterms:modified xsi:type="dcterms:W3CDTF">2022-12-12T02:23:54Z</dcterms:modified>
</cp:coreProperties>
</file>