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vanec\Downloads\"/>
    </mc:Choice>
  </mc:AlternateContent>
  <xr:revisionPtr revIDLastSave="0" documentId="13_ncr:1_{5A136F74-3793-42FB-A158-E7974800EBAF}" xr6:coauthVersionLast="47" xr6:coauthVersionMax="47" xr10:uidLastSave="{00000000-0000-0000-0000-000000000000}"/>
  <bookViews>
    <workbookView xWindow="-108" yWindow="-108" windowWidth="23256" windowHeight="12456" xr2:uid="{00000000-000D-0000-FFFF-FFFF00000000}"/>
  </bookViews>
  <sheets>
    <sheet name="Valor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9" i="1" l="1"/>
  <c r="D32" i="1" l="1"/>
  <c r="E46" i="1"/>
  <c r="D11" i="1" l="1"/>
  <c r="D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tc={B3991A78-443E-4075-A95A-6901388485BD}</author>
  </authors>
  <commentList>
    <comment ref="D13" authorId="0" shapeId="0" xr:uid="{B3991A78-443E-4075-A95A-6901388485BD}">
      <text>
        <t>[Comentario encadenado]
Su versión de Excel le permite leer este comentario encadenado; sin embargo, las ediciones que se apliquen se quitarán si el archivo se abre en una versión más reciente de Excel. Más información: https://go.microsoft.com/fwlink/?linkid=870924
Comentario:
    928.9513</t>
      </text>
    </comment>
  </commentList>
</comments>
</file>

<file path=xl/sharedStrings.xml><?xml version="1.0" encoding="utf-8"?>
<sst xmlns="http://schemas.openxmlformats.org/spreadsheetml/2006/main" count="133" uniqueCount="66">
  <si>
    <t>Acciones</t>
  </si>
  <si>
    <t>Gcarso</t>
  </si>
  <si>
    <t>América Móvil</t>
  </si>
  <si>
    <t>Walmart</t>
  </si>
  <si>
    <t>USD</t>
  </si>
  <si>
    <t>EUR</t>
  </si>
  <si>
    <t>GBP</t>
  </si>
  <si>
    <t>Divisas</t>
  </si>
  <si>
    <t>CETE</t>
  </si>
  <si>
    <t>Bono M</t>
  </si>
  <si>
    <t>Bonde D</t>
  </si>
  <si>
    <t>Futuros</t>
  </si>
  <si>
    <t>Bonos</t>
  </si>
  <si>
    <t>USD-MXP</t>
  </si>
  <si>
    <t>IPC</t>
  </si>
  <si>
    <t>Tfondeo</t>
  </si>
  <si>
    <t>Sobretasa</t>
  </si>
  <si>
    <t>Tipo Cambio</t>
  </si>
  <si>
    <t>Valor IPC</t>
  </si>
  <si>
    <t>Tasa Pagarés</t>
  </si>
  <si>
    <t>Tasa dividendos</t>
  </si>
  <si>
    <t>Swaps</t>
  </si>
  <si>
    <t>Largo</t>
  </si>
  <si>
    <t>Cupón</t>
  </si>
  <si>
    <t>Corto</t>
  </si>
  <si>
    <t>Opciones</t>
  </si>
  <si>
    <t>Larga</t>
  </si>
  <si>
    <t>Spot</t>
  </si>
  <si>
    <t>volatilidad</t>
  </si>
  <si>
    <t>Tasa Gubernamental</t>
  </si>
  <si>
    <t>Tasa extranjera (Libor)</t>
  </si>
  <si>
    <t>Tasa Doméstica (Forward</t>
  </si>
  <si>
    <t>Valor presente (TIIE)</t>
  </si>
  <si>
    <t>Sin alisado</t>
  </si>
  <si>
    <t>Con Alisado</t>
  </si>
  <si>
    <t>Delta Normal</t>
  </si>
  <si>
    <t>Delta Gamma Normal</t>
  </si>
  <si>
    <t>Delta Gamma Cornish Fisher</t>
  </si>
  <si>
    <t>Cholesky Normal</t>
  </si>
  <si>
    <t>Cholesky Empírica</t>
  </si>
  <si>
    <t>CP Normal</t>
  </si>
  <si>
    <t>CP Empírica</t>
  </si>
  <si>
    <t>Simulación Histórica</t>
  </si>
  <si>
    <t>Simulación Montecarlo</t>
  </si>
  <si>
    <t>Valor</t>
  </si>
  <si>
    <t xml:space="preserve">Valor en Riesgo </t>
  </si>
  <si>
    <t>Valor en Riesgo  Condicional</t>
  </si>
  <si>
    <t>Total</t>
  </si>
  <si>
    <t>Total Bonde</t>
  </si>
  <si>
    <t>Total Fut tdc</t>
  </si>
  <si>
    <t>Total Swap Largo</t>
  </si>
  <si>
    <t>Total Swap Corto</t>
  </si>
  <si>
    <t>Total Opción Larga</t>
  </si>
  <si>
    <t>Total Opción Corta</t>
  </si>
  <si>
    <t>Instrumento</t>
  </si>
  <si>
    <t>Instrumento Ind</t>
  </si>
  <si>
    <t>Factor Riesgo</t>
  </si>
  <si>
    <t>Total por factor de riesgo</t>
  </si>
  <si>
    <t>Tasa de interés</t>
  </si>
  <si>
    <t>Volatilidad</t>
  </si>
  <si>
    <t>-</t>
  </si>
  <si>
    <t>Total Fut IND</t>
  </si>
  <si>
    <t>Total Opciones</t>
  </si>
  <si>
    <t>TOTAL PORTAFOLIO</t>
  </si>
  <si>
    <t>En este archivo se encuentra un resumen de los valores obtenidos con ayuda de R. Se presentan los cálculos del Valor en Riesgo y Valor en Riesgo Condicionado por medio de Simulación histórica. Este cálculo de realizó por instrumento financiero, por tipo de instrumento, por factor de riesgo, así como el riesgo total del portafolio.
Todos los cálculos se realizaron con un nivel de significancia de 0.02, es decir, con un nivel de confianza del 98% y dado que los riesgos fueron calculados con horizonte de 1 día, tenemos la pérdida máxima esperada en un día.</t>
  </si>
  <si>
    <t>Conclusiones Simulación Histórica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</si>
</sst>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000"/>
    <numFmt numFmtId="165" formatCode="#,##0.000000"/>
    <numFmt numFmtId="170" formatCode="#,##0.00_ ;\-#,##0.00\ "/>
    <numFmt numFmtId="172" formatCode="#,##0.0000"/>
    <numFmt numFmtId="174" formatCode="#,##0.00000000"/>
    <numFmt numFmtId="176" formatCode="0.000000000"/>
    <numFmt numFmtId="179" formatCode="#,##0.00000_ ;\-#,##0.00000\ "/>
  </numFmts>
  <fonts count="8"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1"/>
      <name val="Calibri"/>
      <family val="2"/>
      <scheme val="minor"/>
    </font>
    <font>
      <b/>
      <i/>
      <sz val="11"/>
      <name val="Calibri"/>
      <family val="2"/>
      <scheme val="minor"/>
    </font>
    <font>
      <b/>
      <i/>
      <sz val="11"/>
      <color theme="1"/>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rgb="FF002060"/>
        <bgColor indexed="64"/>
      </patternFill>
    </fill>
    <fill>
      <patternFill patternType="solid">
        <fgColor theme="0"/>
        <bgColor indexed="64"/>
      </patternFill>
    </fill>
    <fill>
      <patternFill patternType="solid">
        <fgColor theme="6" tint="0.59999389629810485"/>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theme="0" tint="-4.9989318521683403E-2"/>
        <bgColor indexed="64"/>
      </patternFill>
    </fill>
  </fills>
  <borders count="53">
    <border>
      <left/>
      <right/>
      <top/>
      <bottom/>
      <diagonal/>
    </border>
    <border>
      <left style="medium">
        <color indexed="64"/>
      </left>
      <right/>
      <top style="medium">
        <color indexed="64"/>
      </top>
      <bottom/>
      <diagonal/>
    </border>
    <border>
      <left style="dashed">
        <color indexed="64"/>
      </left>
      <right style="dashed">
        <color indexed="64"/>
      </right>
      <top/>
      <bottom/>
      <diagonal/>
    </border>
    <border>
      <left style="dashed">
        <color indexed="64"/>
      </left>
      <right style="medium">
        <color indexed="64"/>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dashed">
        <color indexed="64"/>
      </left>
      <right style="dashed">
        <color indexed="64"/>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dashed">
        <color indexed="64"/>
      </left>
      <right style="dashed">
        <color indexed="64"/>
      </right>
      <top/>
      <bottom style="thin">
        <color indexed="64"/>
      </bottom>
      <diagonal/>
    </border>
    <border>
      <left style="dashed">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dashed">
        <color indexed="64"/>
      </left>
      <right style="dashed">
        <color indexed="64"/>
      </right>
      <top style="thin">
        <color indexed="64"/>
      </top>
      <bottom/>
      <diagonal/>
    </border>
    <border>
      <left style="dashed">
        <color indexed="64"/>
      </left>
      <right style="thin">
        <color indexed="64"/>
      </right>
      <top style="thin">
        <color indexed="64"/>
      </top>
      <bottom/>
      <diagonal/>
    </border>
    <border>
      <left style="thin">
        <color indexed="64"/>
      </left>
      <right/>
      <top/>
      <bottom/>
      <diagonal/>
    </border>
    <border>
      <left style="dashed">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dashed">
        <color indexed="64"/>
      </left>
      <right style="thin">
        <color indexed="64"/>
      </right>
      <top/>
      <bottom style="thin">
        <color indexed="64"/>
      </bottom>
      <diagonal/>
    </border>
    <border>
      <left style="thin">
        <color indexed="64"/>
      </left>
      <right style="dashed">
        <color indexed="64"/>
      </right>
      <top style="thin">
        <color indexed="64"/>
      </top>
      <bottom/>
      <diagonal/>
    </border>
    <border>
      <left style="thin">
        <color indexed="64"/>
      </left>
      <right style="dashed">
        <color indexed="64"/>
      </right>
      <top/>
      <bottom/>
      <diagonal/>
    </border>
    <border>
      <left/>
      <right style="dashed">
        <color indexed="64"/>
      </right>
      <top/>
      <bottom/>
      <diagonal/>
    </border>
    <border>
      <left/>
      <right style="dashed">
        <color indexed="64"/>
      </right>
      <top/>
      <bottom style="medium">
        <color indexed="64"/>
      </bottom>
      <diagonal/>
    </border>
    <border>
      <left/>
      <right style="dashed">
        <color indexed="64"/>
      </right>
      <top style="thin">
        <color indexed="64"/>
      </top>
      <bottom/>
      <diagonal/>
    </border>
    <border>
      <left/>
      <right style="dashed">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thin">
        <color indexed="64"/>
      </top>
      <bottom style="thin">
        <color indexed="64"/>
      </bottom>
      <diagonal/>
    </border>
    <border>
      <left/>
      <right style="dashed">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4" fillId="0" borderId="0" applyFont="0" applyFill="0" applyBorder="0" applyAlignment="0" applyProtection="0"/>
  </cellStyleXfs>
  <cellXfs count="214">
    <xf numFmtId="0" fontId="0" fillId="0" borderId="0" xfId="0"/>
    <xf numFmtId="0" fontId="1" fillId="0" borderId="0" xfId="0" applyFont="1" applyAlignment="1">
      <alignment horizontal="center" vertical="center"/>
    </xf>
    <xf numFmtId="0" fontId="0" fillId="0" borderId="2" xfId="0" applyBorder="1"/>
    <xf numFmtId="0" fontId="0" fillId="0" borderId="3" xfId="0" applyBorder="1"/>
    <xf numFmtId="0" fontId="0" fillId="0" borderId="5" xfId="0" applyBorder="1"/>
    <xf numFmtId="0" fontId="0" fillId="2" borderId="2" xfId="0" applyFill="1" applyBorder="1"/>
    <xf numFmtId="0" fontId="0" fillId="2" borderId="3" xfId="0" applyFill="1" applyBorder="1"/>
    <xf numFmtId="0" fontId="2" fillId="2" borderId="2" xfId="0" applyFont="1" applyFill="1" applyBorder="1"/>
    <xf numFmtId="0" fontId="2" fillId="2" borderId="3" xfId="0" applyFont="1" applyFill="1" applyBorder="1"/>
    <xf numFmtId="0" fontId="0" fillId="0" borderId="6" xfId="0" applyBorder="1"/>
    <xf numFmtId="0" fontId="0" fillId="0" borderId="7" xfId="0" applyBorder="1"/>
    <xf numFmtId="0" fontId="0" fillId="0" borderId="8" xfId="0" applyBorder="1"/>
    <xf numFmtId="0" fontId="0" fillId="0" borderId="0" xfId="0" applyAlignment="1">
      <alignment wrapText="1"/>
    </xf>
    <xf numFmtId="0" fontId="1" fillId="0" borderId="0" xfId="0" applyFont="1" applyAlignment="1">
      <alignment horizontal="right"/>
    </xf>
    <xf numFmtId="0" fontId="0" fillId="0" borderId="0" xfId="0" applyAlignment="1">
      <alignment horizontal="right"/>
    </xf>
    <xf numFmtId="0" fontId="0" fillId="0" borderId="0" xfId="0" applyAlignment="1">
      <alignment horizontal="center" vertical="center" wrapText="1"/>
    </xf>
    <xf numFmtId="0" fontId="1" fillId="3" borderId="4"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0" fillId="0" borderId="25" xfId="0" applyBorder="1"/>
    <xf numFmtId="0" fontId="0" fillId="0" borderId="26" xfId="0" applyBorder="1"/>
    <xf numFmtId="0" fontId="0" fillId="0" borderId="29" xfId="0" applyBorder="1"/>
    <xf numFmtId="0" fontId="0" fillId="0" borderId="0" xfId="0" applyBorder="1"/>
    <xf numFmtId="0" fontId="0" fillId="0" borderId="31" xfId="0" applyBorder="1"/>
    <xf numFmtId="0" fontId="0" fillId="0" borderId="32" xfId="0" applyBorder="1"/>
    <xf numFmtId="4" fontId="0" fillId="0" borderId="27" xfId="1" applyNumberFormat="1" applyFont="1" applyBorder="1" applyAlignment="1">
      <alignment horizontal="center"/>
    </xf>
    <xf numFmtId="4" fontId="0" fillId="0" borderId="27" xfId="0" applyNumberFormat="1" applyBorder="1" applyAlignment="1">
      <alignment horizontal="center"/>
    </xf>
    <xf numFmtId="4" fontId="0" fillId="0" borderId="28" xfId="0" applyNumberFormat="1" applyBorder="1" applyAlignment="1">
      <alignment horizontal="center"/>
    </xf>
    <xf numFmtId="4" fontId="0" fillId="0" borderId="0" xfId="0" applyNumberFormat="1" applyAlignment="1">
      <alignment horizontal="center"/>
    </xf>
    <xf numFmtId="4" fontId="0" fillId="0" borderId="2" xfId="0" applyNumberFormat="1" applyBorder="1" applyAlignment="1">
      <alignment horizontal="center"/>
    </xf>
    <xf numFmtId="4" fontId="0" fillId="0" borderId="2" xfId="1" applyNumberFormat="1" applyFont="1" applyBorder="1" applyAlignment="1">
      <alignment horizontal="center"/>
    </xf>
    <xf numFmtId="4" fontId="0" fillId="0" borderId="30" xfId="0" applyNumberFormat="1" applyBorder="1" applyAlignment="1">
      <alignment horizontal="center"/>
    </xf>
    <xf numFmtId="4" fontId="0" fillId="0" borderId="23" xfId="1" applyNumberFormat="1" applyFont="1" applyBorder="1" applyAlignment="1">
      <alignment horizontal="center"/>
    </xf>
    <xf numFmtId="4" fontId="0" fillId="0" borderId="23" xfId="0" applyNumberFormat="1" applyBorder="1" applyAlignment="1">
      <alignment horizontal="center"/>
    </xf>
    <xf numFmtId="4" fontId="0" fillId="0" borderId="33" xfId="0" applyNumberFormat="1" applyBorder="1" applyAlignment="1">
      <alignment horizontal="center"/>
    </xf>
    <xf numFmtId="4" fontId="0" fillId="0" borderId="24" xfId="0" applyNumberFormat="1" applyBorder="1" applyAlignment="1">
      <alignment horizontal="center"/>
    </xf>
    <xf numFmtId="4" fontId="0" fillId="0" borderId="5" xfId="0" applyNumberFormat="1" applyBorder="1" applyAlignment="1">
      <alignment horizontal="center"/>
    </xf>
    <xf numFmtId="4" fontId="0" fillId="0" borderId="3" xfId="0" applyNumberFormat="1" applyBorder="1" applyAlignment="1">
      <alignment horizontal="center"/>
    </xf>
    <xf numFmtId="4" fontId="0" fillId="5" borderId="2" xfId="1" applyNumberFormat="1" applyFont="1" applyFill="1" applyBorder="1" applyAlignment="1">
      <alignment horizontal="center"/>
    </xf>
    <xf numFmtId="4" fontId="0" fillId="2" borderId="2" xfId="0" applyNumberFormat="1" applyFill="1" applyBorder="1" applyAlignment="1">
      <alignment horizontal="center"/>
    </xf>
    <xf numFmtId="4" fontId="0" fillId="2" borderId="3" xfId="0" applyNumberFormat="1" applyFill="1" applyBorder="1" applyAlignment="1">
      <alignment horizontal="center"/>
    </xf>
    <xf numFmtId="4" fontId="0" fillId="0" borderId="6" xfId="0" applyNumberFormat="1" applyBorder="1" applyAlignment="1">
      <alignment horizontal="center"/>
    </xf>
    <xf numFmtId="4" fontId="0" fillId="0" borderId="0" xfId="0" applyNumberFormat="1"/>
    <xf numFmtId="164" fontId="0" fillId="0" borderId="2" xfId="0" applyNumberFormat="1" applyBorder="1" applyAlignment="1">
      <alignment horizontal="center"/>
    </xf>
    <xf numFmtId="165" fontId="0" fillId="0" borderId="2" xfId="1" applyNumberFormat="1" applyFon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165" fontId="0" fillId="0" borderId="0" xfId="0" applyNumberFormat="1" applyAlignment="1">
      <alignment horizontal="center"/>
    </xf>
    <xf numFmtId="165" fontId="2" fillId="2" borderId="2" xfId="0" applyNumberFormat="1" applyFont="1" applyFill="1" applyBorder="1" applyAlignment="1">
      <alignment horizontal="center"/>
    </xf>
    <xf numFmtId="165" fontId="2" fillId="2" borderId="3" xfId="0" applyNumberFormat="1" applyFont="1" applyFill="1" applyBorder="1" applyAlignment="1">
      <alignment horizontal="center"/>
    </xf>
    <xf numFmtId="4" fontId="0" fillId="5" borderId="27" xfId="1" applyNumberFormat="1" applyFont="1" applyFill="1" applyBorder="1" applyAlignment="1">
      <alignment horizontal="center"/>
    </xf>
    <xf numFmtId="4" fontId="0" fillId="5" borderId="23" xfId="1" applyNumberFormat="1" applyFont="1" applyFill="1" applyBorder="1" applyAlignment="1">
      <alignment horizontal="center"/>
    </xf>
    <xf numFmtId="165" fontId="0" fillId="5" borderId="2" xfId="1" applyNumberFormat="1" applyFont="1" applyFill="1" applyBorder="1" applyAlignment="1">
      <alignment horizontal="center"/>
    </xf>
    <xf numFmtId="165" fontId="0" fillId="5" borderId="2" xfId="0" applyNumberFormat="1" applyFill="1" applyBorder="1" applyAlignment="1">
      <alignment horizontal="center"/>
    </xf>
    <xf numFmtId="165" fontId="2" fillId="6" borderId="2" xfId="0" applyNumberFormat="1" applyFont="1" applyFill="1" applyBorder="1" applyAlignment="1">
      <alignment horizontal="center"/>
    </xf>
    <xf numFmtId="4" fontId="1" fillId="2" borderId="2" xfId="0" applyNumberFormat="1" applyFont="1" applyFill="1" applyBorder="1" applyAlignment="1">
      <alignment horizontal="center"/>
    </xf>
    <xf numFmtId="4" fontId="1" fillId="2" borderId="3" xfId="0" applyNumberFormat="1" applyFont="1" applyFill="1" applyBorder="1" applyAlignment="1">
      <alignment horizontal="center"/>
    </xf>
    <xf numFmtId="4" fontId="1" fillId="0" borderId="0" xfId="0" applyNumberFormat="1" applyFont="1" applyAlignment="1">
      <alignment horizontal="center"/>
    </xf>
    <xf numFmtId="4" fontId="0" fillId="5" borderId="2" xfId="0" applyNumberFormat="1" applyFill="1" applyBorder="1" applyAlignment="1">
      <alignment horizontal="center"/>
    </xf>
    <xf numFmtId="4" fontId="0" fillId="5" borderId="30" xfId="0" applyNumberFormat="1" applyFill="1" applyBorder="1" applyAlignment="1">
      <alignment horizontal="center"/>
    </xf>
    <xf numFmtId="0" fontId="1" fillId="3" borderId="37" xfId="0" applyFont="1" applyFill="1" applyBorder="1" applyAlignment="1">
      <alignment horizontal="center" vertical="center" wrapText="1"/>
    </xf>
    <xf numFmtId="4" fontId="0" fillId="0" borderId="36" xfId="1" applyNumberFormat="1" applyFont="1" applyBorder="1" applyAlignment="1">
      <alignment horizontal="center"/>
    </xf>
    <xf numFmtId="4" fontId="0" fillId="5" borderId="28" xfId="1" applyNumberFormat="1" applyFont="1" applyFill="1" applyBorder="1" applyAlignment="1">
      <alignment horizontal="center"/>
    </xf>
    <xf numFmtId="4" fontId="0" fillId="5" borderId="30" xfId="1" applyNumberFormat="1" applyFont="1" applyFill="1" applyBorder="1" applyAlignment="1">
      <alignment horizontal="center"/>
    </xf>
    <xf numFmtId="4" fontId="0" fillId="5" borderId="33" xfId="1" applyNumberFormat="1" applyFont="1" applyFill="1" applyBorder="1" applyAlignment="1">
      <alignment horizontal="center"/>
    </xf>
    <xf numFmtId="165" fontId="0" fillId="5" borderId="27" xfId="1" applyNumberFormat="1" applyFont="1" applyFill="1" applyBorder="1" applyAlignment="1">
      <alignment horizontal="center"/>
    </xf>
    <xf numFmtId="165" fontId="0" fillId="5" borderId="28" xfId="1" applyNumberFormat="1" applyFont="1" applyFill="1" applyBorder="1" applyAlignment="1">
      <alignment horizontal="center"/>
    </xf>
    <xf numFmtId="165" fontId="0" fillId="5" borderId="30" xfId="1" applyNumberFormat="1" applyFont="1" applyFill="1" applyBorder="1" applyAlignment="1">
      <alignment horizontal="center"/>
    </xf>
    <xf numFmtId="0" fontId="0" fillId="5" borderId="25" xfId="0" applyFill="1" applyBorder="1"/>
    <xf numFmtId="0" fontId="0" fillId="5" borderId="26" xfId="0" applyFill="1" applyBorder="1"/>
    <xf numFmtId="0" fontId="0" fillId="5" borderId="31" xfId="0" applyFill="1" applyBorder="1"/>
    <xf numFmtId="0" fontId="0" fillId="5" borderId="32" xfId="0" applyFill="1" applyBorder="1"/>
    <xf numFmtId="165" fontId="0" fillId="0" borderId="36" xfId="1" applyNumberFormat="1" applyFont="1" applyBorder="1" applyAlignment="1">
      <alignment horizontal="center"/>
    </xf>
    <xf numFmtId="165" fontId="0" fillId="0" borderId="36" xfId="0" applyNumberFormat="1" applyBorder="1" applyAlignment="1">
      <alignment horizontal="center"/>
    </xf>
    <xf numFmtId="165" fontId="0" fillId="5" borderId="23" xfId="0" applyNumberFormat="1" applyFill="1" applyBorder="1" applyAlignment="1">
      <alignment horizontal="center"/>
    </xf>
    <xf numFmtId="165" fontId="0" fillId="5" borderId="33" xfId="0" applyNumberFormat="1" applyFill="1" applyBorder="1" applyAlignment="1">
      <alignment horizontal="center"/>
    </xf>
    <xf numFmtId="165" fontId="0" fillId="5" borderId="27" xfId="0" applyNumberFormat="1" applyFill="1" applyBorder="1" applyAlignment="1">
      <alignment horizontal="center"/>
    </xf>
    <xf numFmtId="165" fontId="0" fillId="5" borderId="28" xfId="0" applyNumberFormat="1" applyFill="1" applyBorder="1" applyAlignment="1">
      <alignment horizontal="center"/>
    </xf>
    <xf numFmtId="165" fontId="0" fillId="5" borderId="30" xfId="0" applyNumberFormat="1" applyFill="1" applyBorder="1" applyAlignment="1">
      <alignment horizontal="center"/>
    </xf>
    <xf numFmtId="4" fontId="0" fillId="0" borderId="38" xfId="1" applyNumberFormat="1" applyFont="1" applyBorder="1" applyAlignment="1">
      <alignment horizontal="center"/>
    </xf>
    <xf numFmtId="4" fontId="0" fillId="0" borderId="39" xfId="1" applyNumberFormat="1" applyFont="1" applyBorder="1" applyAlignment="1">
      <alignment horizontal="center"/>
    </xf>
    <xf numFmtId="4" fontId="0" fillId="5" borderId="40" xfId="1" applyNumberFormat="1" applyFont="1" applyFill="1" applyBorder="1" applyAlignment="1">
      <alignment horizontal="center"/>
    </xf>
    <xf numFmtId="4" fontId="0" fillId="5" borderId="41" xfId="1" applyNumberFormat="1" applyFont="1" applyFill="1" applyBorder="1" applyAlignment="1">
      <alignment horizontal="center"/>
    </xf>
    <xf numFmtId="4" fontId="0" fillId="5" borderId="42" xfId="1" applyNumberFormat="1" applyFont="1" applyFill="1" applyBorder="1" applyAlignment="1">
      <alignment horizontal="center"/>
    </xf>
    <xf numFmtId="4" fontId="0" fillId="5" borderId="34" xfId="0" applyNumberFormat="1" applyFill="1" applyBorder="1" applyAlignment="1">
      <alignment horizontal="center"/>
    </xf>
    <xf numFmtId="4" fontId="0" fillId="5" borderId="35" xfId="0" applyNumberFormat="1" applyFill="1" applyBorder="1" applyAlignment="1">
      <alignment horizontal="center"/>
    </xf>
    <xf numFmtId="4" fontId="0" fillId="5" borderId="31" xfId="0" applyNumberFormat="1" applyFill="1" applyBorder="1" applyAlignment="1">
      <alignment horizontal="center"/>
    </xf>
    <xf numFmtId="165" fontId="2" fillId="6" borderId="3" xfId="0" applyNumberFormat="1" applyFont="1" applyFill="1" applyBorder="1" applyAlignment="1">
      <alignment horizontal="center"/>
    </xf>
    <xf numFmtId="165" fontId="0" fillId="5" borderId="0" xfId="0" applyNumberFormat="1" applyFill="1" applyAlignment="1">
      <alignment horizontal="center"/>
    </xf>
    <xf numFmtId="165" fontId="0" fillId="0" borderId="7" xfId="0" applyNumberFormat="1" applyBorder="1" applyAlignment="1">
      <alignment horizontal="center"/>
    </xf>
    <xf numFmtId="165" fontId="0" fillId="0" borderId="8" xfId="0" applyNumberFormat="1" applyBorder="1" applyAlignment="1">
      <alignment horizontal="center"/>
    </xf>
    <xf numFmtId="0" fontId="0" fillId="0" borderId="0" xfId="0"/>
    <xf numFmtId="0" fontId="0" fillId="0" borderId="0" xfId="0"/>
    <xf numFmtId="0" fontId="1" fillId="0" borderId="0" xfId="0" applyFont="1"/>
    <xf numFmtId="0" fontId="0" fillId="0" borderId="4" xfId="0" applyBorder="1"/>
    <xf numFmtId="0" fontId="0" fillId="0" borderId="10" xfId="0" applyBorder="1"/>
    <xf numFmtId="0" fontId="1" fillId="0" borderId="0" xfId="0" applyFont="1" applyAlignment="1">
      <alignment horizontal="right"/>
    </xf>
    <xf numFmtId="0" fontId="0" fillId="0" borderId="15" xfId="0" applyBorder="1"/>
    <xf numFmtId="0" fontId="0" fillId="0" borderId="18" xfId="0" applyBorder="1"/>
    <xf numFmtId="0" fontId="0" fillId="0" borderId="0" xfId="0" applyAlignment="1">
      <alignment horizontal="right"/>
    </xf>
    <xf numFmtId="4" fontId="0" fillId="0" borderId="10" xfId="1" applyNumberFormat="1" applyFont="1" applyBorder="1" applyAlignment="1">
      <alignment horizontal="center"/>
    </xf>
    <xf numFmtId="4" fontId="0" fillId="0" borderId="11" xfId="1" applyNumberFormat="1" applyFont="1" applyBorder="1" applyAlignment="1">
      <alignment horizontal="center"/>
    </xf>
    <xf numFmtId="4" fontId="0" fillId="0" borderId="0" xfId="1" applyNumberFormat="1" applyFont="1" applyAlignment="1">
      <alignment horizontal="center"/>
    </xf>
    <xf numFmtId="4" fontId="0" fillId="0" borderId="9" xfId="1" applyNumberFormat="1" applyFont="1" applyBorder="1" applyAlignment="1">
      <alignment horizontal="center"/>
    </xf>
    <xf numFmtId="4" fontId="0" fillId="0" borderId="4" xfId="1" applyNumberFormat="1" applyFont="1" applyBorder="1" applyAlignment="1">
      <alignment horizontal="center"/>
    </xf>
    <xf numFmtId="4" fontId="0" fillId="0" borderId="13" xfId="1" applyNumberFormat="1" applyFont="1" applyBorder="1" applyAlignment="1">
      <alignment horizontal="center"/>
    </xf>
    <xf numFmtId="4" fontId="0" fillId="0" borderId="12" xfId="1" applyNumberFormat="1" applyFont="1" applyBorder="1" applyAlignment="1">
      <alignment horizontal="center"/>
    </xf>
    <xf numFmtId="4" fontId="0" fillId="0" borderId="14" xfId="1" applyNumberFormat="1" applyFont="1" applyBorder="1" applyAlignment="1">
      <alignment horizontal="center"/>
    </xf>
    <xf numFmtId="4" fontId="0" fillId="0" borderId="15" xfId="1" applyNumberFormat="1" applyFont="1" applyBorder="1" applyAlignment="1">
      <alignment horizontal="center"/>
    </xf>
    <xf numFmtId="4" fontId="0" fillId="0" borderId="43" xfId="1" applyNumberFormat="1" applyFont="1" applyBorder="1" applyAlignment="1">
      <alignment horizontal="center"/>
    </xf>
    <xf numFmtId="0" fontId="0" fillId="5" borderId="44" xfId="0" applyFill="1" applyBorder="1"/>
    <xf numFmtId="2" fontId="0" fillId="5" borderId="44" xfId="0" applyNumberFormat="1" applyFill="1" applyBorder="1"/>
    <xf numFmtId="4" fontId="0" fillId="0" borderId="16" xfId="1" applyNumberFormat="1" applyFont="1" applyBorder="1" applyAlignment="1">
      <alignment horizontal="center"/>
    </xf>
    <xf numFmtId="4" fontId="0" fillId="8" borderId="46" xfId="1" applyNumberFormat="1" applyFont="1" applyFill="1" applyBorder="1" applyAlignment="1">
      <alignment horizontal="center"/>
    </xf>
    <xf numFmtId="4" fontId="0" fillId="8" borderId="47" xfId="1" applyNumberFormat="1" applyFont="1" applyFill="1" applyBorder="1" applyAlignment="1">
      <alignment horizontal="center"/>
    </xf>
    <xf numFmtId="0" fontId="0" fillId="5" borderId="48" xfId="0" applyFill="1" applyBorder="1"/>
    <xf numFmtId="0" fontId="0" fillId="0" borderId="0" xfId="0" applyAlignment="1">
      <alignment vertical="top"/>
    </xf>
    <xf numFmtId="0" fontId="1" fillId="3" borderId="4"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3" borderId="3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5" xfId="0" applyFont="1" applyFill="1" applyBorder="1" applyAlignment="1">
      <alignment horizontal="center" vertical="center" wrapText="1"/>
    </xf>
    <xf numFmtId="4" fontId="5" fillId="3" borderId="2" xfId="1" applyNumberFormat="1" applyFont="1" applyFill="1" applyBorder="1" applyAlignment="1">
      <alignment horizontal="center"/>
    </xf>
    <xf numFmtId="4" fontId="5" fillId="3" borderId="27" xfId="1" applyNumberFormat="1" applyFont="1" applyFill="1" applyBorder="1" applyAlignment="1">
      <alignment horizontal="center"/>
    </xf>
    <xf numFmtId="4" fontId="5" fillId="3" borderId="28" xfId="1" applyNumberFormat="1" applyFont="1" applyFill="1" applyBorder="1" applyAlignment="1">
      <alignment horizontal="center"/>
    </xf>
    <xf numFmtId="165" fontId="6" fillId="3" borderId="2" xfId="0" applyNumberFormat="1" applyFont="1" applyFill="1" applyBorder="1" applyAlignment="1">
      <alignment horizontal="center"/>
    </xf>
    <xf numFmtId="165" fontId="5" fillId="3" borderId="7" xfId="0" applyNumberFormat="1" applyFont="1" applyFill="1" applyBorder="1" applyAlignment="1">
      <alignment horizontal="center"/>
    </xf>
    <xf numFmtId="0" fontId="1" fillId="3" borderId="25" xfId="0" applyFont="1" applyFill="1" applyBorder="1" applyAlignment="1">
      <alignment horizontal="center" vertical="center" wrapText="1"/>
    </xf>
    <xf numFmtId="0" fontId="0" fillId="3" borderId="49" xfId="0" applyFill="1" applyBorder="1" applyAlignment="1">
      <alignment wrapText="1"/>
    </xf>
    <xf numFmtId="4" fontId="0" fillId="5" borderId="38" xfId="1" applyNumberFormat="1" applyFont="1" applyFill="1" applyBorder="1" applyAlignment="1">
      <alignment horizontal="center"/>
    </xf>
    <xf numFmtId="4" fontId="0" fillId="5" borderId="36" xfId="1" applyNumberFormat="1" applyFont="1" applyFill="1" applyBorder="1" applyAlignment="1">
      <alignment horizontal="center"/>
    </xf>
    <xf numFmtId="4" fontId="0" fillId="5" borderId="39" xfId="1" applyNumberFormat="1" applyFont="1" applyFill="1" applyBorder="1" applyAlignment="1">
      <alignment horizontal="center"/>
    </xf>
    <xf numFmtId="4" fontId="5" fillId="3" borderId="36" xfId="1" applyNumberFormat="1" applyFont="1" applyFill="1" applyBorder="1" applyAlignment="1">
      <alignment horizontal="center"/>
    </xf>
    <xf numFmtId="4" fontId="2" fillId="5" borderId="36" xfId="1" applyNumberFormat="1" applyFont="1" applyFill="1" applyBorder="1" applyAlignment="1">
      <alignment horizontal="center"/>
    </xf>
    <xf numFmtId="4" fontId="5" fillId="3" borderId="38" xfId="1" applyNumberFormat="1" applyFont="1" applyFill="1" applyBorder="1" applyAlignment="1">
      <alignment horizontal="center"/>
    </xf>
    <xf numFmtId="4" fontId="0" fillId="5" borderId="39" xfId="0" applyNumberFormat="1" applyFill="1" applyBorder="1" applyAlignment="1">
      <alignment horizontal="center"/>
    </xf>
    <xf numFmtId="165" fontId="6" fillId="3" borderId="36" xfId="0" applyNumberFormat="1" applyFont="1" applyFill="1" applyBorder="1" applyAlignment="1">
      <alignment horizontal="center"/>
    </xf>
    <xf numFmtId="4" fontId="0" fillId="5" borderId="38" xfId="0" applyNumberFormat="1" applyFill="1" applyBorder="1"/>
    <xf numFmtId="4" fontId="0" fillId="5" borderId="36" xfId="0" applyNumberFormat="1" applyFill="1" applyBorder="1"/>
    <xf numFmtId="4" fontId="0" fillId="5" borderId="39" xfId="0" applyNumberFormat="1" applyFill="1" applyBorder="1"/>
    <xf numFmtId="165" fontId="5" fillId="3" borderId="50" xfId="0" applyNumberFormat="1" applyFont="1" applyFill="1" applyBorder="1" applyAlignment="1">
      <alignment horizontal="center"/>
    </xf>
    <xf numFmtId="0" fontId="0" fillId="0" borderId="15" xfId="0" applyBorder="1" applyAlignment="1">
      <alignment horizontal="right"/>
    </xf>
    <xf numFmtId="0" fontId="0" fillId="0" borderId="51" xfId="0" applyBorder="1" applyAlignment="1">
      <alignment horizontal="right"/>
    </xf>
    <xf numFmtId="0" fontId="0" fillId="0" borderId="52" xfId="0" applyBorder="1" applyAlignment="1">
      <alignment horizontal="right"/>
    </xf>
    <xf numFmtId="0" fontId="5" fillId="3" borderId="51" xfId="0" applyFont="1" applyFill="1" applyBorder="1" applyAlignment="1">
      <alignment horizontal="right"/>
    </xf>
    <xf numFmtId="0" fontId="0" fillId="5" borderId="15" xfId="0" applyFill="1" applyBorder="1" applyAlignment="1">
      <alignment horizontal="right"/>
    </xf>
    <xf numFmtId="0" fontId="0" fillId="5" borderId="51" xfId="0" applyFill="1" applyBorder="1" applyAlignment="1">
      <alignment horizontal="right"/>
    </xf>
    <xf numFmtId="0" fontId="0" fillId="5" borderId="52" xfId="0" applyFill="1" applyBorder="1" applyAlignment="1">
      <alignment horizontal="right"/>
    </xf>
    <xf numFmtId="0" fontId="6" fillId="3" borderId="51" xfId="0" applyFont="1" applyFill="1" applyBorder="1" applyAlignment="1">
      <alignment horizontal="right"/>
    </xf>
    <xf numFmtId="0" fontId="5" fillId="3" borderId="52" xfId="0" applyFont="1" applyFill="1" applyBorder="1" applyAlignment="1">
      <alignment horizontal="right"/>
    </xf>
    <xf numFmtId="0" fontId="0" fillId="0" borderId="0" xfId="0" applyAlignment="1">
      <alignment horizontal="left" vertical="top" wrapText="1"/>
    </xf>
    <xf numFmtId="0" fontId="3" fillId="7" borderId="0" xfId="0" applyFont="1" applyFill="1" applyAlignment="1">
      <alignment horizontal="center" vertical="top"/>
    </xf>
    <xf numFmtId="0" fontId="3" fillId="4" borderId="1" xfId="0" applyFont="1" applyFill="1" applyBorder="1" applyAlignment="1">
      <alignment horizontal="center"/>
    </xf>
    <xf numFmtId="0" fontId="3" fillId="4" borderId="19" xfId="0" applyFont="1" applyFill="1" applyBorder="1" applyAlignment="1">
      <alignment horizontal="center"/>
    </xf>
    <xf numFmtId="0" fontId="3" fillId="4" borderId="20" xfId="0" applyFont="1" applyFill="1" applyBorder="1" applyAlignment="1">
      <alignment horizontal="center"/>
    </xf>
    <xf numFmtId="0" fontId="1" fillId="3" borderId="4" xfId="0" applyFont="1" applyFill="1" applyBorder="1" applyAlignment="1">
      <alignment horizontal="center" vertical="center" wrapText="1"/>
    </xf>
    <xf numFmtId="170" fontId="0" fillId="0" borderId="2" xfId="1" applyNumberFormat="1" applyFont="1" applyBorder="1" applyAlignment="1">
      <alignment horizontal="center"/>
    </xf>
    <xf numFmtId="170" fontId="0" fillId="0" borderId="36" xfId="1" applyNumberFormat="1" applyFont="1" applyBorder="1" applyAlignment="1">
      <alignment horizontal="center"/>
    </xf>
    <xf numFmtId="4" fontId="5" fillId="3" borderId="5" xfId="0" applyNumberFormat="1" applyFont="1" applyFill="1" applyBorder="1" applyAlignment="1">
      <alignment horizontal="center"/>
    </xf>
    <xf numFmtId="0" fontId="0" fillId="3" borderId="5" xfId="0" applyFill="1" applyBorder="1"/>
    <xf numFmtId="4" fontId="0" fillId="3" borderId="2" xfId="1" applyNumberFormat="1" applyFont="1" applyFill="1" applyBorder="1" applyAlignment="1">
      <alignment horizontal="center"/>
    </xf>
    <xf numFmtId="4" fontId="0" fillId="3" borderId="23" xfId="1" applyNumberFormat="1" applyFont="1" applyFill="1" applyBorder="1" applyAlignment="1">
      <alignment horizontal="center"/>
    </xf>
    <xf numFmtId="4" fontId="1" fillId="3" borderId="2" xfId="1" applyNumberFormat="1" applyFont="1" applyFill="1" applyBorder="1" applyAlignment="1">
      <alignment horizontal="center"/>
    </xf>
    <xf numFmtId="4" fontId="1" fillId="3" borderId="23" xfId="1" applyNumberFormat="1" applyFont="1" applyFill="1" applyBorder="1" applyAlignment="1">
      <alignment horizontal="center"/>
    </xf>
    <xf numFmtId="170" fontId="1" fillId="3" borderId="5" xfId="1" applyNumberFormat="1" applyFont="1" applyFill="1" applyBorder="1" applyAlignment="1">
      <alignment horizontal="center"/>
    </xf>
    <xf numFmtId="172" fontId="5" fillId="3" borderId="2" xfId="1" applyNumberFormat="1" applyFont="1" applyFill="1" applyBorder="1" applyAlignment="1">
      <alignment horizontal="center"/>
    </xf>
    <xf numFmtId="0" fontId="0" fillId="0" borderId="0" xfId="0" applyAlignment="1">
      <alignment horizontal="center"/>
    </xf>
    <xf numFmtId="164" fontId="0" fillId="5" borderId="23" xfId="1" applyNumberFormat="1" applyFont="1" applyFill="1" applyBorder="1" applyAlignment="1">
      <alignment horizontal="center"/>
    </xf>
    <xf numFmtId="164" fontId="0" fillId="5" borderId="33" xfId="1" applyNumberFormat="1" applyFont="1" applyFill="1" applyBorder="1" applyAlignment="1">
      <alignment horizontal="center"/>
    </xf>
    <xf numFmtId="172" fontId="5" fillId="3" borderId="36" xfId="1" applyNumberFormat="1" applyFont="1" applyFill="1" applyBorder="1" applyAlignment="1">
      <alignment horizontal="center"/>
    </xf>
    <xf numFmtId="172" fontId="0" fillId="0" borderId="36" xfId="1" applyNumberFormat="1" applyFont="1" applyBorder="1" applyAlignment="1">
      <alignment horizontal="center"/>
    </xf>
    <xf numFmtId="174" fontId="0" fillId="0" borderId="36" xfId="1" applyNumberFormat="1" applyFont="1" applyBorder="1" applyAlignment="1">
      <alignment horizontal="center"/>
    </xf>
    <xf numFmtId="174" fontId="0" fillId="0" borderId="2" xfId="1" applyNumberFormat="1" applyFont="1" applyBorder="1" applyAlignment="1">
      <alignment horizontal="center"/>
    </xf>
    <xf numFmtId="174" fontId="0" fillId="0" borderId="2" xfId="0" applyNumberFormat="1" applyBorder="1" applyAlignment="1">
      <alignment horizontal="center"/>
    </xf>
    <xf numFmtId="0" fontId="0" fillId="0" borderId="2" xfId="0" applyBorder="1" applyAlignment="1">
      <alignment horizontal="center"/>
    </xf>
    <xf numFmtId="176" fontId="0" fillId="0" borderId="2" xfId="0" applyNumberFormat="1" applyBorder="1" applyAlignment="1">
      <alignment horizontal="center"/>
    </xf>
    <xf numFmtId="4" fontId="1" fillId="3" borderId="5" xfId="1" applyNumberFormat="1" applyFont="1" applyFill="1" applyBorder="1" applyAlignment="1">
      <alignment horizontal="center"/>
    </xf>
    <xf numFmtId="4" fontId="1" fillId="3" borderId="5" xfId="0" applyNumberFormat="1" applyFont="1" applyFill="1" applyBorder="1" applyAlignment="1">
      <alignment horizontal="center"/>
    </xf>
    <xf numFmtId="172" fontId="0" fillId="0" borderId="2" xfId="0" applyNumberFormat="1" applyBorder="1" applyAlignment="1">
      <alignment horizontal="center"/>
    </xf>
    <xf numFmtId="172" fontId="0" fillId="0" borderId="2" xfId="1" applyNumberFormat="1" applyFont="1" applyBorder="1" applyAlignment="1">
      <alignment horizontal="center"/>
    </xf>
    <xf numFmtId="0" fontId="1" fillId="3" borderId="5" xfId="0" applyFont="1" applyFill="1" applyBorder="1" applyAlignment="1">
      <alignment horizontal="center"/>
    </xf>
    <xf numFmtId="4" fontId="1" fillId="3" borderId="23" xfId="0" applyNumberFormat="1" applyFont="1" applyFill="1" applyBorder="1" applyAlignment="1">
      <alignment horizontal="center"/>
    </xf>
    <xf numFmtId="164" fontId="1" fillId="3" borderId="5" xfId="1" applyNumberFormat="1" applyFont="1" applyFill="1" applyBorder="1" applyAlignment="1">
      <alignment horizontal="center"/>
    </xf>
    <xf numFmtId="164" fontId="1" fillId="3" borderId="5" xfId="0" applyNumberFormat="1" applyFont="1" applyFill="1" applyBorder="1" applyAlignment="1">
      <alignment horizontal="center"/>
    </xf>
    <xf numFmtId="4" fontId="0" fillId="3" borderId="23" xfId="0" applyNumberFormat="1" applyFill="1" applyBorder="1" applyAlignment="1">
      <alignment horizontal="center"/>
    </xf>
    <xf numFmtId="4" fontId="1" fillId="3" borderId="39" xfId="1" applyNumberFormat="1" applyFont="1" applyFill="1" applyBorder="1" applyAlignment="1">
      <alignment horizontal="center"/>
    </xf>
    <xf numFmtId="165" fontId="1" fillId="3" borderId="7" xfId="0" applyNumberFormat="1" applyFont="1" applyFill="1" applyBorder="1" applyAlignment="1">
      <alignment horizontal="center"/>
    </xf>
    <xf numFmtId="165" fontId="7" fillId="3" borderId="5" xfId="0" applyNumberFormat="1" applyFont="1" applyFill="1" applyBorder="1" applyAlignment="1">
      <alignment horizontal="center"/>
    </xf>
    <xf numFmtId="164" fontId="1" fillId="3" borderId="7" xfId="0" applyNumberFormat="1" applyFont="1" applyFill="1" applyBorder="1" applyAlignment="1">
      <alignment horizontal="center"/>
    </xf>
    <xf numFmtId="179" fontId="0" fillId="0" borderId="2" xfId="1" applyNumberFormat="1" applyFont="1" applyBorder="1" applyAlignment="1">
      <alignment horizontal="center"/>
    </xf>
    <xf numFmtId="0" fontId="0" fillId="0" borderId="27" xfId="0" applyBorder="1" applyAlignment="1">
      <alignment horizontal="center"/>
    </xf>
    <xf numFmtId="0" fontId="0" fillId="0" borderId="23" xfId="0" applyBorder="1" applyAlignment="1">
      <alignment horizontal="center"/>
    </xf>
    <xf numFmtId="172" fontId="5" fillId="3" borderId="5" xfId="0" applyNumberFormat="1" applyFont="1" applyFill="1" applyBorder="1" applyAlignment="1">
      <alignment horizontal="center"/>
    </xf>
    <xf numFmtId="4" fontId="0" fillId="3" borderId="2" xfId="0" applyNumberFormat="1" applyFill="1" applyBorder="1" applyAlignment="1">
      <alignment horizontal="center"/>
    </xf>
    <xf numFmtId="172" fontId="0" fillId="0" borderId="2" xfId="1" applyNumberFormat="1" applyFont="1" applyFill="1" applyBorder="1" applyAlignment="1">
      <alignment horizontal="center"/>
    </xf>
    <xf numFmtId="172" fontId="0" fillId="0" borderId="2" xfId="0" applyNumberFormat="1" applyFill="1" applyBorder="1" applyAlignment="1">
      <alignment horizontal="center"/>
    </xf>
    <xf numFmtId="4" fontId="0" fillId="9" borderId="2" xfId="0" applyNumberFormat="1" applyFill="1" applyBorder="1" applyAlignment="1">
      <alignment horizontal="center"/>
    </xf>
    <xf numFmtId="4" fontId="0" fillId="9" borderId="2" xfId="1" applyNumberFormat="1" applyFont="1" applyFill="1" applyBorder="1" applyAlignment="1">
      <alignment horizontal="center"/>
    </xf>
    <xf numFmtId="4" fontId="0" fillId="9" borderId="30" xfId="1" applyNumberFormat="1" applyFont="1" applyFill="1" applyBorder="1" applyAlignment="1">
      <alignment horizontal="center"/>
    </xf>
    <xf numFmtId="174" fontId="7" fillId="3" borderId="5" xfId="0" applyNumberFormat="1" applyFont="1" applyFill="1" applyBorder="1" applyAlignment="1">
      <alignment horizontal="center"/>
    </xf>
    <xf numFmtId="4" fontId="1" fillId="3" borderId="46" xfId="1" applyNumberFormat="1" applyFont="1" applyFill="1" applyBorder="1" applyAlignment="1">
      <alignment horizontal="center"/>
    </xf>
    <xf numFmtId="4" fontId="1" fillId="3" borderId="45" xfId="0" applyNumberFormat="1" applyFont="1" applyFill="1" applyBorder="1" applyAlignment="1">
      <alignment horizontal="center"/>
    </xf>
    <xf numFmtId="4" fontId="1" fillId="3" borderId="17" xfId="1" applyNumberFormat="1" applyFont="1" applyFill="1" applyBorder="1" applyAlignment="1">
      <alignment horizontal="center"/>
    </xf>
    <xf numFmtId="4" fontId="1" fillId="3" borderId="18" xfId="1" applyNumberFormat="1" applyFont="1" applyFill="1" applyBorder="1" applyAlignment="1">
      <alignment horizontal="center"/>
    </xf>
    <xf numFmtId="0" fontId="1" fillId="3" borderId="18" xfId="0" applyFont="1" applyFill="1" applyBorder="1" applyAlignment="1">
      <alignment horizontal="center"/>
    </xf>
    <xf numFmtId="4" fontId="5" fillId="3" borderId="27" xfId="0" applyNumberFormat="1" applyFont="1" applyFill="1" applyBorder="1" applyAlignment="1">
      <alignment horizontal="center"/>
    </xf>
    <xf numFmtId="4" fontId="1" fillId="3" borderId="27" xfId="0" applyNumberFormat="1" applyFont="1" applyFill="1" applyBorder="1" applyAlignment="1">
      <alignment horizontal="center"/>
    </xf>
    <xf numFmtId="165" fontId="6" fillId="3" borderId="5" xfId="0" applyNumberFormat="1" applyFont="1" applyFill="1" applyBorder="1" applyAlignment="1">
      <alignment horizontal="center"/>
    </xf>
    <xf numFmtId="164" fontId="7" fillId="3" borderId="5" xfId="0" applyNumberFormat="1" applyFont="1" applyFill="1" applyBorder="1" applyAlignment="1">
      <alignment horizontal="center"/>
    </xf>
    <xf numFmtId="0" fontId="3" fillId="7" borderId="0" xfId="0" applyFont="1" applyFill="1" applyAlignment="1">
      <alignment vertical="top"/>
    </xf>
    <xf numFmtId="0" fontId="0" fillId="0" borderId="0" xfId="0" applyAlignment="1">
      <alignment vertical="top" wrapText="1"/>
    </xf>
    <xf numFmtId="0" fontId="3" fillId="0" borderId="0" xfId="0" applyFont="1" applyFill="1" applyAlignment="1">
      <alignment vertical="top"/>
    </xf>
    <xf numFmtId="0" fontId="0" fillId="0" borderId="0" xfId="0" applyFill="1" applyAlignment="1">
      <alignment vertical="top" wrapText="1"/>
    </xf>
  </cellXfs>
  <cellStyles count="2">
    <cellStyle name="Millares" xfId="1" builtinId="3"/>
    <cellStyle name="Normal" xfId="0" builtinId="0"/>
  </cellStyles>
  <dxfs count="0"/>
  <tableStyles count="0" defaultTableStyle="TableStyleMedium2" defaultPivotStyle="PivotStyleLight16"/>
  <colors>
    <mruColors>
      <color rgb="FFFFFFB3"/>
      <color rgb="FFFFFDAF"/>
      <color rgb="FFFFF4AF"/>
      <color rgb="FFFFFF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anessa Sanchez Rodriguez" id="{0195265C-D1D9-40BC-81F0-2C5651DBE04B}" userId="c5c88a9ec01a353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3" dT="2022-05-20T03:22:37.31" personId="{0195265C-D1D9-40BC-81F0-2C5651DBE04B}" id="{B3991A78-443E-4075-A95A-6901388485BD}">
    <text>928.9513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5"/>
  <sheetViews>
    <sheetView tabSelected="1" zoomScale="80" zoomScaleNormal="80" workbookViewId="0">
      <pane xSplit="2" ySplit="3" topLeftCell="C40" activePane="bottomRight" state="frozen"/>
      <selection pane="topRight" activeCell="C1" sqref="C1"/>
      <selection pane="bottomLeft" activeCell="A4" sqref="A4"/>
      <selection pane="bottomRight" activeCell="Q58" sqref="Q58"/>
    </sheetView>
  </sheetViews>
  <sheetFormatPr baseColWidth="10" defaultColWidth="8.88671875" defaultRowHeight="14.4" x14ac:dyDescent="0.3"/>
  <cols>
    <col min="1" max="1" width="12" customWidth="1"/>
    <col min="2" max="2" width="14.33203125" customWidth="1"/>
    <col min="3" max="3" width="23.33203125" customWidth="1"/>
    <col min="4" max="4" width="12.21875" bestFit="1" customWidth="1"/>
    <col min="5" max="5" width="14" customWidth="1"/>
    <col min="6" max="6" width="15.44140625" customWidth="1"/>
    <col min="7" max="8" width="14.6640625" bestFit="1" customWidth="1"/>
    <col min="9" max="9" width="13.44140625" customWidth="1"/>
    <col min="10" max="10" width="10.77734375" hidden="1" customWidth="1"/>
    <col min="11" max="13" width="8.88671875" hidden="1" customWidth="1"/>
    <col min="14" max="14" width="7.6640625" customWidth="1"/>
    <col min="15" max="15" width="11.6640625" bestFit="1" customWidth="1"/>
    <col min="16" max="16" width="18" customWidth="1"/>
    <col min="17" max="17" width="14.77734375" customWidth="1"/>
    <col min="18" max="18" width="13.5546875" bestFit="1" customWidth="1"/>
    <col min="19" max="19" width="14.6640625" customWidth="1"/>
    <col min="20" max="22" width="8.88671875" hidden="1" customWidth="1"/>
    <col min="23" max="23" width="0.44140625" customWidth="1"/>
    <col min="24" max="25" width="9.6640625" bestFit="1" customWidth="1"/>
  </cols>
  <sheetData>
    <row r="1" spans="1:25" x14ac:dyDescent="0.3">
      <c r="E1" s="153" t="s">
        <v>45</v>
      </c>
      <c r="F1" s="154"/>
      <c r="G1" s="154"/>
      <c r="H1" s="154"/>
      <c r="I1" s="154"/>
      <c r="J1" s="154"/>
      <c r="K1" s="154"/>
      <c r="L1" s="154"/>
      <c r="M1" s="155"/>
      <c r="O1" s="153" t="s">
        <v>46</v>
      </c>
      <c r="P1" s="154"/>
      <c r="Q1" s="154"/>
      <c r="R1" s="154"/>
      <c r="S1" s="154"/>
      <c r="T1" s="154"/>
      <c r="U1" s="154"/>
      <c r="V1" s="154"/>
      <c r="W1" s="155"/>
    </row>
    <row r="2" spans="1:25" s="1" customFormat="1" ht="42.6" customHeight="1" x14ac:dyDescent="0.3">
      <c r="D2" s="118" t="s">
        <v>44</v>
      </c>
      <c r="E2" s="156" t="s">
        <v>42</v>
      </c>
      <c r="F2" s="156"/>
      <c r="G2" s="117" t="s">
        <v>35</v>
      </c>
      <c r="H2" s="156" t="s">
        <v>36</v>
      </c>
      <c r="I2" s="156"/>
      <c r="J2" s="156" t="s">
        <v>43</v>
      </c>
      <c r="K2" s="156"/>
      <c r="L2" s="156"/>
      <c r="M2" s="156"/>
      <c r="O2" s="156" t="s">
        <v>42</v>
      </c>
      <c r="P2" s="156"/>
      <c r="Q2" s="16" t="s">
        <v>35</v>
      </c>
      <c r="R2" s="156" t="s">
        <v>36</v>
      </c>
      <c r="S2" s="156"/>
      <c r="T2" s="156" t="s">
        <v>43</v>
      </c>
      <c r="U2" s="156"/>
      <c r="V2" s="156"/>
      <c r="W2" s="156"/>
    </row>
    <row r="3" spans="1:25" s="12" customFormat="1" ht="58.2" thickBot="1" x14ac:dyDescent="0.35">
      <c r="A3" s="122" t="s">
        <v>54</v>
      </c>
      <c r="B3" s="128" t="s">
        <v>55</v>
      </c>
      <c r="C3" s="122" t="s">
        <v>56</v>
      </c>
      <c r="D3" s="129"/>
      <c r="E3" s="119" t="s">
        <v>33</v>
      </c>
      <c r="F3" s="120" t="s">
        <v>34</v>
      </c>
      <c r="G3" s="120" t="s">
        <v>35</v>
      </c>
      <c r="H3" s="120" t="s">
        <v>36</v>
      </c>
      <c r="I3" s="120" t="s">
        <v>37</v>
      </c>
      <c r="J3" s="120" t="s">
        <v>38</v>
      </c>
      <c r="K3" s="120" t="s">
        <v>39</v>
      </c>
      <c r="L3" s="120" t="s">
        <v>40</v>
      </c>
      <c r="M3" s="121" t="s">
        <v>41</v>
      </c>
      <c r="N3" s="15"/>
      <c r="O3" s="117" t="s">
        <v>33</v>
      </c>
      <c r="P3" s="117" t="s">
        <v>34</v>
      </c>
      <c r="Q3" s="60" t="s">
        <v>35</v>
      </c>
      <c r="R3" s="17" t="s">
        <v>36</v>
      </c>
      <c r="S3" s="17" t="s">
        <v>37</v>
      </c>
      <c r="T3" s="17" t="s">
        <v>38</v>
      </c>
      <c r="U3" s="17" t="s">
        <v>39</v>
      </c>
      <c r="V3" s="17" t="s">
        <v>40</v>
      </c>
      <c r="W3" s="18" t="s">
        <v>41</v>
      </c>
    </row>
    <row r="4" spans="1:25" x14ac:dyDescent="0.3">
      <c r="A4" s="19" t="s">
        <v>0</v>
      </c>
      <c r="B4" s="20" t="s">
        <v>1</v>
      </c>
      <c r="C4" s="142" t="s">
        <v>1</v>
      </c>
      <c r="D4" s="130">
        <v>73530</v>
      </c>
      <c r="E4" s="50">
        <v>-2955.1889999999999</v>
      </c>
      <c r="F4" s="50">
        <v>-2592.7359999999999</v>
      </c>
      <c r="G4" s="25">
        <v>-3468.902</v>
      </c>
      <c r="H4" s="25"/>
      <c r="I4" s="26"/>
      <c r="J4" s="26"/>
      <c r="K4" s="26"/>
      <c r="L4" s="26"/>
      <c r="M4" s="27"/>
      <c r="N4" s="28"/>
      <c r="O4" s="29">
        <v>-3435.1309999999999</v>
      </c>
      <c r="P4" s="29">
        <v>-3068.1849999999999</v>
      </c>
      <c r="Q4" s="157">
        <v>-4089.0529999999999</v>
      </c>
      <c r="R4" s="2"/>
      <c r="S4" s="2"/>
      <c r="T4" s="2"/>
      <c r="U4" s="2"/>
      <c r="V4" s="2"/>
      <c r="W4" s="3"/>
    </row>
    <row r="5" spans="1:25" x14ac:dyDescent="0.3">
      <c r="A5" s="21" t="s">
        <v>0</v>
      </c>
      <c r="B5" s="22" t="s">
        <v>2</v>
      </c>
      <c r="C5" s="143" t="s">
        <v>2</v>
      </c>
      <c r="D5" s="131">
        <v>-103750</v>
      </c>
      <c r="E5" s="38">
        <v>-2940.2829999999999</v>
      </c>
      <c r="F5" s="38">
        <v>-3426.2179999999998</v>
      </c>
      <c r="G5" s="30">
        <v>-2864.3470000000002</v>
      </c>
      <c r="H5" s="30"/>
      <c r="I5" s="29"/>
      <c r="J5" s="29"/>
      <c r="K5" s="29"/>
      <c r="L5" s="29"/>
      <c r="M5" s="31"/>
      <c r="N5" s="28"/>
      <c r="O5" s="29">
        <v>-4142.2879999999996</v>
      </c>
      <c r="P5" s="29">
        <v>-4736.7879999999996</v>
      </c>
      <c r="Q5" s="157">
        <v>-3376.4189999999999</v>
      </c>
      <c r="R5" s="2"/>
      <c r="S5" s="2"/>
      <c r="T5" s="2"/>
      <c r="U5" s="2"/>
      <c r="V5" s="2"/>
      <c r="W5" s="3"/>
      <c r="Y5" s="42"/>
    </row>
    <row r="6" spans="1:25" x14ac:dyDescent="0.3">
      <c r="A6" s="23" t="s">
        <v>0</v>
      </c>
      <c r="B6" s="24" t="s">
        <v>3</v>
      </c>
      <c r="C6" s="144" t="s">
        <v>3</v>
      </c>
      <c r="D6" s="132">
        <v>96408</v>
      </c>
      <c r="E6" s="51">
        <v>-2616.7689999999998</v>
      </c>
      <c r="F6" s="51">
        <v>-3115.9209999999998</v>
      </c>
      <c r="G6" s="32">
        <v>-2978.942</v>
      </c>
      <c r="H6" s="32"/>
      <c r="I6" s="33"/>
      <c r="J6" s="33"/>
      <c r="K6" s="33"/>
      <c r="L6" s="33"/>
      <c r="M6" s="34"/>
      <c r="N6" s="28"/>
      <c r="O6" s="29">
        <v>-3111.1950000000002</v>
      </c>
      <c r="P6" s="29">
        <v>-3269.5360000000001</v>
      </c>
      <c r="Q6" s="157">
        <v>-3511.5010000000002</v>
      </c>
      <c r="R6" s="2"/>
      <c r="S6" s="2"/>
      <c r="T6" s="2"/>
      <c r="U6" s="2"/>
      <c r="V6" s="2"/>
      <c r="W6" s="3"/>
      <c r="Y6" s="42"/>
    </row>
    <row r="7" spans="1:25" x14ac:dyDescent="0.3">
      <c r="C7" s="145" t="s">
        <v>47</v>
      </c>
      <c r="D7" s="133">
        <f>+SUM(D4:D6)</f>
        <v>66188</v>
      </c>
      <c r="E7" s="123">
        <v>-4559.1989999999996</v>
      </c>
      <c r="F7" s="123">
        <v>-4888.826</v>
      </c>
      <c r="G7" s="163">
        <v>-4833.9790000000003</v>
      </c>
      <c r="H7" s="161"/>
      <c r="I7" s="194"/>
      <c r="J7" s="58"/>
      <c r="K7" s="58"/>
      <c r="L7" s="58"/>
      <c r="M7" s="59"/>
      <c r="N7" s="28"/>
      <c r="O7" s="159">
        <v>-5309.6329999999998</v>
      </c>
      <c r="P7" s="159">
        <v>-5682.4269999999997</v>
      </c>
      <c r="Q7" s="165">
        <v>-5698.1710000000003</v>
      </c>
      <c r="R7" s="160"/>
      <c r="S7" s="160"/>
      <c r="T7" s="4"/>
      <c r="U7" s="4"/>
      <c r="V7" s="4"/>
      <c r="W7" s="9"/>
    </row>
    <row r="8" spans="1:25" x14ac:dyDescent="0.3">
      <c r="A8" s="19" t="s">
        <v>7</v>
      </c>
      <c r="B8" s="20" t="s">
        <v>4</v>
      </c>
      <c r="C8" s="146" t="s">
        <v>4</v>
      </c>
      <c r="D8" s="130">
        <v>29948.400000000001</v>
      </c>
      <c r="E8" s="50">
        <v>-317.27780000000001</v>
      </c>
      <c r="F8" s="81">
        <v>-640.96</v>
      </c>
      <c r="G8" s="79">
        <v>-357.35840000000002</v>
      </c>
      <c r="H8" s="25"/>
      <c r="I8" s="26"/>
      <c r="J8" s="26"/>
      <c r="K8" s="26"/>
      <c r="L8" s="26"/>
      <c r="M8" s="27"/>
      <c r="N8" s="28"/>
      <c r="O8" s="84">
        <v>-442.89010000000002</v>
      </c>
      <c r="P8" s="27" t="s">
        <v>60</v>
      </c>
      <c r="Q8" s="158">
        <v>-421.24489999999997</v>
      </c>
      <c r="R8" s="2"/>
      <c r="S8" s="2"/>
      <c r="T8" s="2"/>
      <c r="U8" s="2"/>
      <c r="V8" s="2"/>
      <c r="W8" s="3"/>
    </row>
    <row r="9" spans="1:25" x14ac:dyDescent="0.3">
      <c r="A9" s="21" t="s">
        <v>7</v>
      </c>
      <c r="B9" s="22" t="s">
        <v>5</v>
      </c>
      <c r="C9" s="147" t="s">
        <v>5</v>
      </c>
      <c r="D9" s="131">
        <v>15501.42</v>
      </c>
      <c r="E9" s="38">
        <v>-149.00829999999999</v>
      </c>
      <c r="F9" s="82">
        <v>-214.0865</v>
      </c>
      <c r="G9" s="61">
        <v>-157.18629999999999</v>
      </c>
      <c r="H9" s="30"/>
      <c r="I9" s="29"/>
      <c r="J9" s="29"/>
      <c r="K9" s="29"/>
      <c r="L9" s="29"/>
      <c r="M9" s="31"/>
      <c r="N9" s="28"/>
      <c r="O9" s="85">
        <v>-189.9811</v>
      </c>
      <c r="P9" s="31">
        <v>-271.47719999999998</v>
      </c>
      <c r="Q9" s="158">
        <v>-185.28720000000001</v>
      </c>
      <c r="R9" s="2"/>
      <c r="S9" s="2"/>
      <c r="T9" s="2"/>
      <c r="U9" s="2"/>
      <c r="V9" s="2"/>
      <c r="W9" s="3"/>
    </row>
    <row r="10" spans="1:25" x14ac:dyDescent="0.3">
      <c r="A10" s="23" t="s">
        <v>7</v>
      </c>
      <c r="B10" s="24" t="s">
        <v>6</v>
      </c>
      <c r="C10" s="148" t="s">
        <v>6</v>
      </c>
      <c r="D10" s="132">
        <v>-15685.53</v>
      </c>
      <c r="E10" s="51">
        <v>-160.1994</v>
      </c>
      <c r="F10" s="83">
        <v>-130.56630000000001</v>
      </c>
      <c r="G10" s="80">
        <v>-159.90170000000001</v>
      </c>
      <c r="H10" s="32"/>
      <c r="I10" s="33"/>
      <c r="J10" s="33"/>
      <c r="K10" s="33"/>
      <c r="L10" s="33"/>
      <c r="M10" s="34"/>
      <c r="N10" s="28"/>
      <c r="O10" s="86">
        <v>-179.94329999999999</v>
      </c>
      <c r="P10" s="34">
        <v>-158.39590000000001</v>
      </c>
      <c r="Q10" s="158">
        <v>-188.488</v>
      </c>
      <c r="R10" s="2"/>
      <c r="S10" s="2"/>
      <c r="T10" s="2"/>
      <c r="U10" s="2"/>
      <c r="V10" s="2"/>
      <c r="W10" s="3"/>
    </row>
    <row r="11" spans="1:25" x14ac:dyDescent="0.3">
      <c r="C11" s="145" t="s">
        <v>47</v>
      </c>
      <c r="D11" s="133">
        <f>+SUM(D8:D10)</f>
        <v>29764.29</v>
      </c>
      <c r="E11" s="123">
        <v>-357.8263</v>
      </c>
      <c r="F11" s="123">
        <v>-493.79250000000002</v>
      </c>
      <c r="G11" s="164">
        <v>-377.63159999999999</v>
      </c>
      <c r="H11" s="162"/>
      <c r="I11" s="185"/>
      <c r="J11" s="33"/>
      <c r="K11" s="33"/>
      <c r="L11" s="33"/>
      <c r="M11" s="35"/>
      <c r="N11" s="28"/>
      <c r="O11" s="159">
        <v>-423.17599999999999</v>
      </c>
      <c r="P11" s="159" t="s">
        <v>60</v>
      </c>
      <c r="Q11" s="165">
        <v>-445.14249999999998</v>
      </c>
      <c r="R11" s="160"/>
      <c r="S11" s="160"/>
      <c r="T11" s="4"/>
      <c r="U11" s="4"/>
      <c r="V11" s="4"/>
      <c r="W11" s="9"/>
    </row>
    <row r="12" spans="1:25" x14ac:dyDescent="0.3">
      <c r="A12" s="19" t="s">
        <v>12</v>
      </c>
      <c r="B12" s="20" t="s">
        <v>8</v>
      </c>
      <c r="C12" s="146" t="s">
        <v>29</v>
      </c>
      <c r="D12" s="130">
        <v>1442.6869999999999</v>
      </c>
      <c r="E12" s="50">
        <v>-1.0547820000000001</v>
      </c>
      <c r="F12" s="62">
        <v>-0.63187179999999998</v>
      </c>
      <c r="G12" s="171">
        <v>-0.71250080000000005</v>
      </c>
      <c r="H12" s="195">
        <v>-1.0186580000000001</v>
      </c>
      <c r="I12" s="196">
        <v>-1.0183899999999999</v>
      </c>
      <c r="J12" s="29"/>
      <c r="K12" s="29"/>
      <c r="L12" s="29"/>
      <c r="M12" s="37"/>
      <c r="N12" s="28"/>
      <c r="O12" s="29">
        <v>-1.83657</v>
      </c>
      <c r="P12" s="29">
        <v>-1.3464469999999999</v>
      </c>
      <c r="Q12" s="190">
        <v>-0.83987769999999995</v>
      </c>
      <c r="R12" s="175">
        <v>-1.1460349999999999</v>
      </c>
      <c r="S12" s="175">
        <v>-1.145797</v>
      </c>
      <c r="T12" s="2"/>
      <c r="U12" s="2"/>
      <c r="V12" s="2"/>
      <c r="W12" s="3"/>
    </row>
    <row r="13" spans="1:25" x14ac:dyDescent="0.3">
      <c r="A13" s="21" t="s">
        <v>12</v>
      </c>
      <c r="B13" s="22" t="s">
        <v>9</v>
      </c>
      <c r="C13" s="147">
        <v>1</v>
      </c>
      <c r="D13" s="134">
        <v>935.13610000000006</v>
      </c>
      <c r="E13" s="198"/>
      <c r="F13" s="199"/>
      <c r="G13" s="171">
        <v>-16.452680000000001</v>
      </c>
      <c r="H13" s="195">
        <v>-16.453189999999999</v>
      </c>
      <c r="I13" s="196">
        <v>-16.310739999999999</v>
      </c>
      <c r="J13" s="29"/>
      <c r="K13" s="29"/>
      <c r="L13" s="29"/>
      <c r="M13" s="37"/>
      <c r="N13" s="28"/>
      <c r="O13" s="197"/>
      <c r="P13" s="197"/>
      <c r="Q13" s="175">
        <v>-19.393999999999998</v>
      </c>
      <c r="R13" s="175">
        <v>-19.394600000000001</v>
      </c>
      <c r="S13" s="175">
        <v>-19.268059999999998</v>
      </c>
      <c r="T13" s="2"/>
      <c r="U13" s="2"/>
      <c r="V13" s="2"/>
      <c r="W13" s="3"/>
    </row>
    <row r="14" spans="1:25" x14ac:dyDescent="0.3">
      <c r="A14" s="19" t="s">
        <v>12</v>
      </c>
      <c r="B14" s="20" t="s">
        <v>10</v>
      </c>
      <c r="C14" s="142" t="s">
        <v>29</v>
      </c>
      <c r="D14" s="130"/>
      <c r="E14" s="50">
        <v>2665.0509999999999</v>
      </c>
      <c r="F14" s="62">
        <v>2659.1509999999998</v>
      </c>
      <c r="G14" s="79"/>
      <c r="H14" s="25">
        <v>-144.55506299999999</v>
      </c>
      <c r="I14" s="26">
        <v>-168.3306</v>
      </c>
      <c r="J14" s="29"/>
      <c r="K14" s="29"/>
      <c r="L14" s="29"/>
      <c r="M14" s="37"/>
      <c r="N14" s="28"/>
      <c r="O14" s="26">
        <v>2619.4490000000001</v>
      </c>
      <c r="P14" s="26">
        <v>2579.0929999999998</v>
      </c>
      <c r="Q14" s="191"/>
      <c r="R14" s="191">
        <v>-174.64828499999999</v>
      </c>
      <c r="S14" s="191">
        <v>-198.42385999999999</v>
      </c>
      <c r="T14" s="2"/>
      <c r="U14" s="2"/>
      <c r="V14" s="2"/>
      <c r="W14" s="3"/>
    </row>
    <row r="15" spans="1:25" x14ac:dyDescent="0.3">
      <c r="A15" s="21" t="s">
        <v>12</v>
      </c>
      <c r="B15" s="22" t="s">
        <v>10</v>
      </c>
      <c r="C15" s="143" t="s">
        <v>15</v>
      </c>
      <c r="D15" s="131"/>
      <c r="E15" s="38">
        <v>2689.913</v>
      </c>
      <c r="F15" s="63">
        <v>2813.4690000000001</v>
      </c>
      <c r="G15" s="61"/>
      <c r="H15" s="30">
        <v>-145.14791600000001</v>
      </c>
      <c r="I15" s="29">
        <v>-169.095</v>
      </c>
      <c r="J15" s="29"/>
      <c r="K15" s="29"/>
      <c r="L15" s="29"/>
      <c r="M15" s="37"/>
      <c r="N15" s="28"/>
      <c r="O15" s="29">
        <v>2621.877</v>
      </c>
      <c r="P15" s="29">
        <v>2736.8739999999998</v>
      </c>
      <c r="Q15" s="175"/>
      <c r="R15" s="175">
        <v>-175.33197100000001</v>
      </c>
      <c r="S15" s="175">
        <v>-199.25277</v>
      </c>
      <c r="T15" s="2"/>
      <c r="U15" s="2"/>
      <c r="V15" s="2"/>
      <c r="W15" s="3"/>
    </row>
    <row r="16" spans="1:25" x14ac:dyDescent="0.3">
      <c r="A16" s="23" t="s">
        <v>12</v>
      </c>
      <c r="B16" s="24" t="s">
        <v>10</v>
      </c>
      <c r="C16" s="144" t="s">
        <v>16</v>
      </c>
      <c r="D16" s="132"/>
      <c r="E16" s="51">
        <v>2780.0479999999998</v>
      </c>
      <c r="F16" s="64">
        <v>2773.4079999999999</v>
      </c>
      <c r="G16" s="80"/>
      <c r="H16" s="32">
        <v>-1.771703</v>
      </c>
      <c r="I16" s="33">
        <v>-22.006799999999998</v>
      </c>
      <c r="J16" s="29"/>
      <c r="K16" s="29"/>
      <c r="L16" s="29"/>
      <c r="M16" s="37"/>
      <c r="N16" s="28"/>
      <c r="O16" s="33">
        <v>2859.192</v>
      </c>
      <c r="P16" s="33">
        <v>2859.192</v>
      </c>
      <c r="Q16" s="192"/>
      <c r="R16" s="192">
        <v>-2.1616430000000002</v>
      </c>
      <c r="S16" s="192">
        <v>-25.939820000000001</v>
      </c>
      <c r="T16" s="2"/>
      <c r="U16" s="2"/>
      <c r="V16" s="2"/>
      <c r="W16" s="3"/>
    </row>
    <row r="17" spans="1:24" x14ac:dyDescent="0.3">
      <c r="C17" s="149" t="s">
        <v>48</v>
      </c>
      <c r="D17" s="133">
        <v>-94292.17</v>
      </c>
      <c r="E17" s="123">
        <v>2538.386</v>
      </c>
      <c r="F17" s="123">
        <v>2581.6709999999998</v>
      </c>
      <c r="G17" s="177"/>
      <c r="H17" s="177">
        <v>-175.5686</v>
      </c>
      <c r="I17" s="178">
        <v>-175.65780000000001</v>
      </c>
      <c r="J17" s="55"/>
      <c r="K17" s="55"/>
      <c r="L17" s="55"/>
      <c r="M17" s="56"/>
      <c r="N17" s="57"/>
      <c r="O17" s="159">
        <v>2440.5540000000001</v>
      </c>
      <c r="P17" s="159">
        <v>2514.2860000000001</v>
      </c>
      <c r="Q17" s="181"/>
      <c r="R17" s="181">
        <v>-206.9538</v>
      </c>
      <c r="S17" s="181">
        <v>-207.035</v>
      </c>
      <c r="T17" s="5"/>
      <c r="U17" s="5"/>
      <c r="V17" s="5"/>
      <c r="W17" s="6"/>
    </row>
    <row r="18" spans="1:24" x14ac:dyDescent="0.3">
      <c r="A18" s="19" t="s">
        <v>11</v>
      </c>
      <c r="B18" s="20" t="s">
        <v>13</v>
      </c>
      <c r="C18" s="142" t="s">
        <v>17</v>
      </c>
      <c r="D18" s="130"/>
      <c r="E18" s="65">
        <v>-35.982692069999999</v>
      </c>
      <c r="F18" s="66">
        <v>-18.351855220000001</v>
      </c>
      <c r="G18" s="172">
        <v>-23.858347703</v>
      </c>
      <c r="H18" s="173">
        <v>-23.858347703</v>
      </c>
      <c r="I18" s="174">
        <v>-23.858347703</v>
      </c>
      <c r="J18" s="29"/>
      <c r="K18" s="29"/>
      <c r="L18" s="29"/>
      <c r="M18" s="37"/>
      <c r="N18" s="28"/>
      <c r="O18" s="92">
        <v>-65.503921199999994</v>
      </c>
      <c r="P18" s="167">
        <v>-29.791166019999999</v>
      </c>
      <c r="Q18" s="176">
        <v>-28.123611289999999</v>
      </c>
      <c r="R18" s="176">
        <v>-28.123611289999999</v>
      </c>
      <c r="S18" s="176">
        <v>-28.123611289999999</v>
      </c>
      <c r="T18" s="2"/>
      <c r="U18" s="2"/>
      <c r="V18" s="2"/>
      <c r="W18" s="3"/>
    </row>
    <row r="19" spans="1:24" x14ac:dyDescent="0.3">
      <c r="A19" s="21" t="s">
        <v>11</v>
      </c>
      <c r="B19" s="22" t="s">
        <v>13</v>
      </c>
      <c r="C19" s="143" t="s">
        <v>30</v>
      </c>
      <c r="D19" s="131"/>
      <c r="E19" s="52">
        <v>-5.0070730000000001E-2</v>
      </c>
      <c r="F19" s="67">
        <v>-6.622219E-2</v>
      </c>
      <c r="G19" s="172">
        <v>-8.9962540000000004E-3</v>
      </c>
      <c r="H19" s="173">
        <v>-8.9962540000000004E-3</v>
      </c>
      <c r="I19" s="174">
        <v>-8.9962540000000004E-3</v>
      </c>
      <c r="J19" s="29"/>
      <c r="K19" s="29"/>
      <c r="L19" s="29"/>
      <c r="M19" s="37"/>
      <c r="N19" s="28"/>
      <c r="O19" s="43">
        <v>-7.0118609999999998E-2</v>
      </c>
      <c r="P19" s="43">
        <v>-8.8640670000000005E-2</v>
      </c>
      <c r="Q19" s="176">
        <v>-1.0604550000000001E-2</v>
      </c>
      <c r="R19" s="176">
        <v>-1.0604550000000001E-2</v>
      </c>
      <c r="S19" s="176">
        <v>-1.0604550000000001E-2</v>
      </c>
      <c r="T19" s="2"/>
      <c r="U19" s="2"/>
      <c r="V19" s="2"/>
      <c r="W19" s="3"/>
    </row>
    <row r="20" spans="1:24" x14ac:dyDescent="0.3">
      <c r="A20" s="23" t="s">
        <v>11</v>
      </c>
      <c r="B20" s="24" t="s">
        <v>13</v>
      </c>
      <c r="C20" s="144" t="s">
        <v>31</v>
      </c>
      <c r="D20" s="132"/>
      <c r="E20" s="168">
        <v>-3.4117340000000003E-2</v>
      </c>
      <c r="F20" s="169">
        <v>-1.7400349999999998E-2</v>
      </c>
      <c r="G20" s="172">
        <v>-3.9089947999999999E-2</v>
      </c>
      <c r="H20" s="173">
        <v>-3.9089947999999999E-2</v>
      </c>
      <c r="I20" s="174">
        <v>-3.9089971000000001E-2</v>
      </c>
      <c r="J20" s="29"/>
      <c r="K20" s="29"/>
      <c r="L20" s="29"/>
      <c r="M20" s="37"/>
      <c r="N20" s="28"/>
      <c r="O20" s="43">
        <v>-6.210918E-2</v>
      </c>
      <c r="P20" s="43">
        <v>-2.8246819999999999E-2</v>
      </c>
      <c r="Q20" s="176">
        <v>-4.6078229999999998E-2</v>
      </c>
      <c r="R20" s="176">
        <v>-4.6078229999999998E-2</v>
      </c>
      <c r="S20" s="176">
        <v>-4.6078250000000001E-2</v>
      </c>
      <c r="T20" s="2"/>
      <c r="U20" s="2"/>
      <c r="V20" s="2"/>
      <c r="W20" s="3"/>
    </row>
    <row r="21" spans="1:24" x14ac:dyDescent="0.3">
      <c r="C21" s="149" t="s">
        <v>49</v>
      </c>
      <c r="D21" s="170">
        <v>-85.614140000000006</v>
      </c>
      <c r="E21" s="166">
        <v>-35.997836190000001</v>
      </c>
      <c r="F21" s="166">
        <v>18.359626080000002</v>
      </c>
      <c r="G21" s="183">
        <v>-23.859179999999999</v>
      </c>
      <c r="H21" s="183">
        <v>-23.859179999999999</v>
      </c>
      <c r="I21" s="184">
        <v>-23.859179999999999</v>
      </c>
      <c r="J21" s="39"/>
      <c r="K21" s="39"/>
      <c r="L21" s="39"/>
      <c r="M21" s="40"/>
      <c r="N21" s="28"/>
      <c r="O21" s="159">
        <v>-65.532363349999997</v>
      </c>
      <c r="P21" s="193">
        <v>-29.803850570000002</v>
      </c>
      <c r="Q21" s="181">
        <v>-28.124590000000001</v>
      </c>
      <c r="R21" s="181">
        <v>-28.124590000000001</v>
      </c>
      <c r="S21" s="181">
        <v>-28.124590000000001</v>
      </c>
      <c r="T21" s="5"/>
      <c r="U21" s="5"/>
      <c r="V21" s="5"/>
      <c r="W21" s="6"/>
    </row>
    <row r="22" spans="1:24" x14ac:dyDescent="0.3">
      <c r="A22" s="19"/>
      <c r="B22" s="20" t="s">
        <v>14</v>
      </c>
      <c r="C22" s="142" t="s">
        <v>19</v>
      </c>
      <c r="D22" s="130"/>
      <c r="E22" s="50">
        <v>0</v>
      </c>
      <c r="F22" s="62">
        <v>0</v>
      </c>
      <c r="G22" s="72">
        <v>0</v>
      </c>
      <c r="H22" s="44">
        <v>-9.4301509999999995E-3</v>
      </c>
      <c r="I22" s="45">
        <v>-2.4649199999999998E-3</v>
      </c>
      <c r="J22" s="29"/>
      <c r="K22" s="29"/>
      <c r="L22" s="29"/>
      <c r="M22" s="37"/>
      <c r="N22" s="28"/>
      <c r="O22" s="29">
        <v>0</v>
      </c>
      <c r="P22" s="29">
        <v>0</v>
      </c>
      <c r="Q22" s="179">
        <v>0</v>
      </c>
      <c r="R22" s="179">
        <v>-1.1116020000000001E-2</v>
      </c>
      <c r="S22" s="179">
        <v>-5.3636489999999998E-3</v>
      </c>
      <c r="T22" s="2"/>
      <c r="U22" s="2"/>
      <c r="V22" s="2"/>
      <c r="W22" s="3"/>
    </row>
    <row r="23" spans="1:24" x14ac:dyDescent="0.3">
      <c r="A23" s="21" t="s">
        <v>11</v>
      </c>
      <c r="B23" s="22" t="s">
        <v>14</v>
      </c>
      <c r="C23" s="143" t="s">
        <v>20</v>
      </c>
      <c r="D23" s="131"/>
      <c r="E23" s="38">
        <v>-218.9778</v>
      </c>
      <c r="F23" s="63">
        <v>-108.85469999999999</v>
      </c>
      <c r="G23" s="72">
        <v>-489.72910000000002</v>
      </c>
      <c r="H23" s="44">
        <v>-489.72910000000002</v>
      </c>
      <c r="I23" s="45">
        <v>-489.71870000000001</v>
      </c>
      <c r="J23" s="29"/>
      <c r="K23" s="29"/>
      <c r="L23" s="29"/>
      <c r="M23" s="37"/>
      <c r="N23" s="28"/>
      <c r="O23" s="29">
        <v>-282.24299999999999</v>
      </c>
      <c r="P23" s="29">
        <v>-181.46510000000001</v>
      </c>
      <c r="Q23" s="179">
        <v>-577.28020000000004</v>
      </c>
      <c r="R23" s="179">
        <v>-577.28020000000004</v>
      </c>
      <c r="S23" s="179">
        <v>-577.27089999999998</v>
      </c>
      <c r="T23" s="2"/>
      <c r="U23" s="2"/>
      <c r="V23" s="2"/>
      <c r="W23" s="3"/>
    </row>
    <row r="24" spans="1:24" x14ac:dyDescent="0.3">
      <c r="A24" s="23" t="s">
        <v>11</v>
      </c>
      <c r="B24" s="24" t="s">
        <v>14</v>
      </c>
      <c r="C24" s="144" t="s">
        <v>18</v>
      </c>
      <c r="D24" s="132"/>
      <c r="E24" s="51">
        <v>-38463.349300000002</v>
      </c>
      <c r="F24" s="64">
        <v>-16879.5906</v>
      </c>
      <c r="G24" s="171">
        <v>-51013.697500000002</v>
      </c>
      <c r="H24" s="180">
        <v>-51013.7</v>
      </c>
      <c r="I24" s="29">
        <v>-51013.7</v>
      </c>
      <c r="J24" s="29"/>
      <c r="K24" s="29"/>
      <c r="L24" s="29"/>
      <c r="M24" s="37"/>
      <c r="N24" s="28"/>
      <c r="O24" s="29">
        <v>-43425.601000000002</v>
      </c>
      <c r="P24" s="29">
        <v>-28973.957699999999</v>
      </c>
      <c r="Q24" s="179">
        <v>-60133.644500000002</v>
      </c>
      <c r="R24" s="179">
        <v>-60133.64</v>
      </c>
      <c r="S24" s="179">
        <v>-60133.64</v>
      </c>
      <c r="T24" s="2"/>
      <c r="U24" s="2"/>
      <c r="V24" s="2"/>
      <c r="W24" s="3"/>
    </row>
    <row r="25" spans="1:24" x14ac:dyDescent="0.3">
      <c r="C25" s="149" t="s">
        <v>61</v>
      </c>
      <c r="D25" s="133">
        <v>342308.9</v>
      </c>
      <c r="E25" s="123">
        <v>-38750.708299999998</v>
      </c>
      <c r="F25" s="123">
        <v>-16988.445299999999</v>
      </c>
      <c r="G25" s="177">
        <v>-51116.04</v>
      </c>
      <c r="H25" s="177">
        <v>-51116.04</v>
      </c>
      <c r="I25" s="178">
        <v>-51116.04</v>
      </c>
      <c r="J25" s="36"/>
      <c r="K25" s="36"/>
      <c r="L25" s="36"/>
      <c r="M25" s="41"/>
      <c r="N25" s="28"/>
      <c r="O25" s="159">
        <v>-43668.607000000004</v>
      </c>
      <c r="P25" s="159">
        <v>-29143.648099999999</v>
      </c>
      <c r="Q25" s="181">
        <v>-60242.48</v>
      </c>
      <c r="R25" s="178">
        <v>-60242.48</v>
      </c>
      <c r="S25" s="181">
        <v>-60110.45</v>
      </c>
      <c r="T25" s="4"/>
      <c r="U25" s="4"/>
      <c r="V25" s="4"/>
      <c r="W25" s="9"/>
    </row>
    <row r="26" spans="1:24" x14ac:dyDescent="0.3">
      <c r="A26" s="68" t="s">
        <v>21</v>
      </c>
      <c r="B26" s="69" t="s">
        <v>22</v>
      </c>
      <c r="C26" s="146" t="s">
        <v>23</v>
      </c>
      <c r="D26" s="130"/>
      <c r="E26" s="50">
        <v>-22754.786400000001</v>
      </c>
      <c r="F26" s="62">
        <v>-28814.436900000001</v>
      </c>
      <c r="G26" s="61">
        <v>-41620.243999999999</v>
      </c>
      <c r="H26" s="30">
        <v>-41620.243999999999</v>
      </c>
      <c r="I26" s="29">
        <v>-41620.243999999999</v>
      </c>
      <c r="J26" s="29"/>
      <c r="K26" s="29"/>
      <c r="L26" s="29"/>
      <c r="M26" s="37"/>
      <c r="N26" s="28"/>
      <c r="O26" s="29">
        <v>-31329.442999999999</v>
      </c>
      <c r="P26" s="29">
        <v>-39513.363899999997</v>
      </c>
      <c r="Q26" s="29">
        <v>-49060.881300000001</v>
      </c>
      <c r="R26" s="29">
        <v>-49060.881300000001</v>
      </c>
      <c r="S26" s="29">
        <v>-49060.881300000001</v>
      </c>
      <c r="T26" s="2"/>
      <c r="U26" s="2"/>
      <c r="V26" s="2"/>
      <c r="W26" s="3"/>
    </row>
    <row r="27" spans="1:24" x14ac:dyDescent="0.3">
      <c r="A27" s="70" t="s">
        <v>21</v>
      </c>
      <c r="B27" s="71" t="s">
        <v>22</v>
      </c>
      <c r="C27" s="148" t="s">
        <v>32</v>
      </c>
      <c r="D27" s="132"/>
      <c r="E27" s="51">
        <v>-191.8218</v>
      </c>
      <c r="F27" s="64">
        <v>-305.0335</v>
      </c>
      <c r="G27" s="61">
        <v>-121.26690000000001</v>
      </c>
      <c r="H27" s="30">
        <v>-121.26690000000001</v>
      </c>
      <c r="I27" s="29">
        <v>-121.10890000000001</v>
      </c>
      <c r="J27" s="29"/>
      <c r="K27" s="29"/>
      <c r="L27" s="29"/>
      <c r="M27" s="37"/>
      <c r="N27" s="28"/>
      <c r="O27" s="29">
        <v>-318.73390000000001</v>
      </c>
      <c r="P27" s="29">
        <v>-399.30619999999999</v>
      </c>
      <c r="Q27" s="29">
        <v>-142.94630000000001</v>
      </c>
      <c r="R27" s="29">
        <v>-142.94640000000001</v>
      </c>
      <c r="S27" s="29">
        <v>-142.80590000000001</v>
      </c>
      <c r="T27" s="2"/>
      <c r="U27" s="2"/>
      <c r="V27" s="2"/>
      <c r="W27" s="3"/>
    </row>
    <row r="28" spans="1:24" x14ac:dyDescent="0.3">
      <c r="C28" s="149" t="s">
        <v>50</v>
      </c>
      <c r="D28" s="133">
        <v>135101.79999999999</v>
      </c>
      <c r="E28" s="123">
        <v>-22715.715400000001</v>
      </c>
      <c r="F28" s="123">
        <v>-28809.601299999998</v>
      </c>
      <c r="G28" s="177">
        <v>-41557.919999999998</v>
      </c>
      <c r="H28" s="177">
        <v>-41557.94</v>
      </c>
      <c r="I28" s="178">
        <v>-41592.17</v>
      </c>
      <c r="J28" s="39"/>
      <c r="K28" s="39"/>
      <c r="L28" s="39"/>
      <c r="M28" s="40"/>
      <c r="N28" s="28"/>
      <c r="O28" s="159">
        <v>-31329.195</v>
      </c>
      <c r="P28" s="159">
        <v>-39513.668599999997</v>
      </c>
      <c r="Q28" s="178">
        <v>-48981.08</v>
      </c>
      <c r="R28" s="178">
        <v>-48910.21</v>
      </c>
      <c r="S28" s="178">
        <v>-48940.639999999999</v>
      </c>
      <c r="T28" s="5"/>
      <c r="U28" s="5"/>
      <c r="V28" s="5"/>
      <c r="W28" s="6"/>
      <c r="X28" s="42"/>
    </row>
    <row r="29" spans="1:24" x14ac:dyDescent="0.3">
      <c r="A29" s="19" t="s">
        <v>21</v>
      </c>
      <c r="B29" s="20" t="s">
        <v>24</v>
      </c>
      <c r="C29" s="142" t="s">
        <v>23</v>
      </c>
      <c r="D29" s="130"/>
      <c r="E29" s="50">
        <v>-11526.1113</v>
      </c>
      <c r="F29" s="62">
        <v>-3492.049</v>
      </c>
      <c r="G29" s="171">
        <v>-14727.243119999899</v>
      </c>
      <c r="H29" s="180">
        <v>-14727.243119999899</v>
      </c>
      <c r="I29" s="179">
        <v>-14727.243119999899</v>
      </c>
      <c r="J29" s="29"/>
      <c r="K29" s="29"/>
      <c r="L29" s="29"/>
      <c r="M29" s="37"/>
      <c r="N29" s="28"/>
      <c r="O29" s="29">
        <v>-14612.1535</v>
      </c>
      <c r="P29" s="29">
        <v>-6775.5556999999999</v>
      </c>
      <c r="Q29" s="179">
        <v>-17360.098300000001</v>
      </c>
      <c r="R29" s="179">
        <v>-17360.098279999998</v>
      </c>
      <c r="S29" s="179">
        <v>-17360.098279999998</v>
      </c>
      <c r="T29" s="2"/>
      <c r="U29" s="2"/>
      <c r="V29" s="2"/>
      <c r="W29" s="3"/>
    </row>
    <row r="30" spans="1:24" x14ac:dyDescent="0.3">
      <c r="A30" s="23" t="s">
        <v>21</v>
      </c>
      <c r="B30" s="24" t="s">
        <v>24</v>
      </c>
      <c r="C30" s="144" t="s">
        <v>32</v>
      </c>
      <c r="D30" s="132"/>
      <c r="E30" s="51">
        <v>-93.121399999999994</v>
      </c>
      <c r="F30" s="64">
        <v>-133.84299999999999</v>
      </c>
      <c r="G30" s="171">
        <v>-50.112389999999998</v>
      </c>
      <c r="H30" s="180">
        <v>-50.112589999999997</v>
      </c>
      <c r="I30" s="179">
        <v>-49.957470000000001</v>
      </c>
      <c r="J30" s="29"/>
      <c r="K30" s="29"/>
      <c r="L30" s="29"/>
      <c r="M30" s="37"/>
      <c r="N30" s="28"/>
      <c r="O30" s="29">
        <v>-138.7824</v>
      </c>
      <c r="P30" s="29">
        <v>-176.77670000000001</v>
      </c>
      <c r="Q30" s="179">
        <v>-59.071199999999997</v>
      </c>
      <c r="R30" s="179">
        <v>-59.071440000000003</v>
      </c>
      <c r="S30" s="179">
        <v>-58.933590000000002</v>
      </c>
      <c r="T30" s="2"/>
      <c r="U30" s="2"/>
      <c r="V30" s="2"/>
      <c r="W30" s="3"/>
    </row>
    <row r="31" spans="1:24" x14ac:dyDescent="0.3">
      <c r="C31" s="145" t="s">
        <v>51</v>
      </c>
      <c r="D31" s="133">
        <v>80734.570000000007</v>
      </c>
      <c r="E31" s="123">
        <v>-11530.4241</v>
      </c>
      <c r="F31" s="123">
        <v>-3485.3679999999999</v>
      </c>
      <c r="G31" s="177">
        <v>-14701.09</v>
      </c>
      <c r="H31" s="177">
        <v>-14701.09</v>
      </c>
      <c r="I31" s="178">
        <v>-14707.37</v>
      </c>
      <c r="J31" s="29"/>
      <c r="K31" s="29"/>
      <c r="L31" s="29"/>
      <c r="M31" s="37"/>
      <c r="N31" s="28"/>
      <c r="O31" s="206">
        <v>-14592.208699999999</v>
      </c>
      <c r="P31" s="206">
        <v>-6764.8717999999999</v>
      </c>
      <c r="Q31" s="207">
        <v>-17326.2</v>
      </c>
      <c r="R31" s="207">
        <v>-17291.84</v>
      </c>
      <c r="S31" s="207">
        <v>-17297.419999999998</v>
      </c>
      <c r="T31" s="2"/>
      <c r="U31" s="2"/>
      <c r="V31" s="2"/>
      <c r="W31" s="3"/>
    </row>
    <row r="32" spans="1:24" x14ac:dyDescent="0.3">
      <c r="C32" s="145" t="s">
        <v>47</v>
      </c>
      <c r="D32" s="135">
        <f>+D28+D31</f>
        <v>215836.37</v>
      </c>
      <c r="E32" s="124">
        <v>-20867.474300000002</v>
      </c>
      <c r="F32" s="125">
        <v>-28031.862300000001</v>
      </c>
      <c r="G32" s="186">
        <v>-55738.47</v>
      </c>
      <c r="H32" s="164">
        <v>-55738.49</v>
      </c>
      <c r="I32" s="182">
        <v>-55778.74</v>
      </c>
      <c r="J32" s="36"/>
      <c r="K32" s="36"/>
      <c r="L32" s="36"/>
      <c r="M32" s="41"/>
      <c r="N32" s="28"/>
      <c r="O32" s="159">
        <v>-30389.8207</v>
      </c>
      <c r="P32" s="159">
        <v>-37973.083299999998</v>
      </c>
      <c r="Q32" s="178">
        <v>-65693.679999999993</v>
      </c>
      <c r="R32" s="178">
        <v>-65588.44</v>
      </c>
      <c r="S32" s="178">
        <v>-65624.23</v>
      </c>
      <c r="T32" s="4"/>
      <c r="U32" s="4"/>
      <c r="V32" s="4"/>
      <c r="W32" s="9"/>
    </row>
    <row r="33" spans="1:23" x14ac:dyDescent="0.3">
      <c r="A33" s="19" t="s">
        <v>25</v>
      </c>
      <c r="B33" s="20" t="s">
        <v>26</v>
      </c>
      <c r="C33" s="142" t="s">
        <v>27</v>
      </c>
      <c r="D33" s="130"/>
      <c r="E33" s="65">
        <v>-1.29558E-2</v>
      </c>
      <c r="F33" s="66">
        <v>-1.6842983999999998E-2</v>
      </c>
      <c r="G33" s="72">
        <v>-1.15479E-2</v>
      </c>
      <c r="H33" s="44">
        <v>-1.1547989999999999E-2</v>
      </c>
      <c r="I33" s="45">
        <v>-1.1497240000000001E-2</v>
      </c>
      <c r="J33" s="45"/>
      <c r="K33" s="45"/>
      <c r="L33" s="45"/>
      <c r="M33" s="46"/>
      <c r="N33" s="47"/>
      <c r="O33" s="45">
        <v>-1.77275E-2</v>
      </c>
      <c r="P33" s="45">
        <v>-2.2258226999999998E-2</v>
      </c>
      <c r="Q33" s="43">
        <v>-1.361237E-2</v>
      </c>
      <c r="R33" s="43">
        <v>-1.361248E-2</v>
      </c>
      <c r="S33" s="43">
        <v>-1.356738E-2</v>
      </c>
      <c r="T33" s="2"/>
      <c r="U33" s="2"/>
      <c r="V33" s="2"/>
      <c r="W33" s="3"/>
    </row>
    <row r="34" spans="1:23" x14ac:dyDescent="0.3">
      <c r="A34" s="21" t="s">
        <v>25</v>
      </c>
      <c r="B34" s="22" t="s">
        <v>26</v>
      </c>
      <c r="C34" s="143" t="s">
        <v>32</v>
      </c>
      <c r="D34" s="131"/>
      <c r="E34" s="52">
        <v>-6.2136900000000002E-2</v>
      </c>
      <c r="F34" s="67">
        <v>-7.9049530000000007E-2</v>
      </c>
      <c r="G34" s="72">
        <v>-6.7657900000000007E-2</v>
      </c>
      <c r="H34" s="44">
        <v>-6.7657900000000007E-2</v>
      </c>
      <c r="I34" s="45">
        <v>-6.7655750000000001E-2</v>
      </c>
      <c r="J34" s="45"/>
      <c r="K34" s="45"/>
      <c r="L34" s="45"/>
      <c r="M34" s="46"/>
      <c r="N34" s="47"/>
      <c r="O34" s="45">
        <v>-8.3519850000000007E-2</v>
      </c>
      <c r="P34" s="45">
        <v>-0.103885318</v>
      </c>
      <c r="Q34" s="43">
        <v>-7.9753400000000002E-2</v>
      </c>
      <c r="R34" s="43">
        <v>-7.9753400000000002E-2</v>
      </c>
      <c r="S34" s="43">
        <v>-7.9751489999999994E-2</v>
      </c>
      <c r="T34" s="2"/>
      <c r="U34" s="2"/>
      <c r="V34" s="2"/>
      <c r="W34" s="3"/>
    </row>
    <row r="35" spans="1:23" x14ac:dyDescent="0.3">
      <c r="A35" s="23" t="s">
        <v>25</v>
      </c>
      <c r="B35" s="24" t="s">
        <v>26</v>
      </c>
      <c r="C35" s="144" t="s">
        <v>28</v>
      </c>
      <c r="D35" s="136"/>
      <c r="E35" s="74">
        <v>-1.2945140000000001E-2</v>
      </c>
      <c r="F35" s="75">
        <v>-5.344718E-3</v>
      </c>
      <c r="G35" s="73">
        <v>-5.2384779999999999E-2</v>
      </c>
      <c r="H35" s="45">
        <v>-5.2384809999999997E-2</v>
      </c>
      <c r="I35" s="45">
        <v>-5.2452819999999997E-2</v>
      </c>
      <c r="J35" s="45"/>
      <c r="K35" s="45"/>
      <c r="L35" s="45"/>
      <c r="M35" s="46"/>
      <c r="N35" s="47"/>
      <c r="O35" s="45">
        <v>-2.1755819999999999E-2</v>
      </c>
      <c r="P35" s="45">
        <v>-9.2182259999999995E-3</v>
      </c>
      <c r="Q35" s="43">
        <v>-6.174984E-2</v>
      </c>
      <c r="R35" s="43">
        <v>-6.174988E-2</v>
      </c>
      <c r="S35" s="43">
        <v>-6.1810339999999998E-2</v>
      </c>
      <c r="T35" s="2"/>
      <c r="U35" s="2"/>
      <c r="V35" s="2"/>
      <c r="W35" s="3"/>
    </row>
    <row r="36" spans="1:23" x14ac:dyDescent="0.3">
      <c r="C36" s="149" t="s">
        <v>52</v>
      </c>
      <c r="D36" s="137">
        <v>1.002318</v>
      </c>
      <c r="E36" s="126">
        <v>-3.9324379999999999E-2</v>
      </c>
      <c r="F36" s="126">
        <v>-4.9025948E-2</v>
      </c>
      <c r="G36" s="200">
        <v>-8.7575E-2</v>
      </c>
      <c r="H36" s="188">
        <v>-8.7575669999999994E-2</v>
      </c>
      <c r="I36" s="188">
        <v>-8.7582350000000003E-2</v>
      </c>
      <c r="J36" s="48"/>
      <c r="K36" s="48"/>
      <c r="L36" s="48"/>
      <c r="M36" s="49"/>
      <c r="N36" s="47"/>
      <c r="O36" s="208">
        <v>-5.1342770000000003E-2</v>
      </c>
      <c r="P36" s="208">
        <v>-6.2577811999999997E-2</v>
      </c>
      <c r="Q36" s="209">
        <v>-0.1032314</v>
      </c>
      <c r="R36" s="209">
        <v>-0.103232</v>
      </c>
      <c r="S36" s="209">
        <v>-0.10323789999999999</v>
      </c>
      <c r="T36" s="7"/>
      <c r="U36" s="7"/>
      <c r="V36" s="7"/>
      <c r="W36" s="8"/>
    </row>
    <row r="37" spans="1:23" x14ac:dyDescent="0.3">
      <c r="A37" s="19" t="s">
        <v>25</v>
      </c>
      <c r="B37" s="20" t="s">
        <v>26</v>
      </c>
      <c r="C37" s="142" t="s">
        <v>27</v>
      </c>
      <c r="D37" s="138"/>
      <c r="E37" s="76">
        <v>-1.5035999999999999E-3</v>
      </c>
      <c r="F37" s="77">
        <v>-1.923494E-3</v>
      </c>
      <c r="G37" s="73">
        <v>-9.6123349999999998E-4</v>
      </c>
      <c r="H37" s="45">
        <v>-9.6123430000000004E-4</v>
      </c>
      <c r="I37" s="45">
        <v>-9.5981310000000004E-4</v>
      </c>
      <c r="J37" s="45"/>
      <c r="K37" s="45"/>
      <c r="L37" s="45"/>
      <c r="M37" s="46"/>
      <c r="N37" s="47"/>
      <c r="O37" s="45">
        <v>-2.0432480000000001E-3</v>
      </c>
      <c r="P37" s="45">
        <v>-2.5548490000000001E-3</v>
      </c>
      <c r="Q37" s="43">
        <v>-1.1330769999999999E-3</v>
      </c>
      <c r="R37" s="43">
        <v>-1.133078E-3</v>
      </c>
      <c r="S37" s="43">
        <v>-1.131815E-3</v>
      </c>
      <c r="T37" s="2"/>
      <c r="U37" s="2"/>
      <c r="V37" s="2"/>
      <c r="W37" s="3"/>
    </row>
    <row r="38" spans="1:23" x14ac:dyDescent="0.3">
      <c r="A38" s="21" t="s">
        <v>25</v>
      </c>
      <c r="B38" s="22" t="s">
        <v>26</v>
      </c>
      <c r="C38" s="143" t="s">
        <v>32</v>
      </c>
      <c r="D38" s="139"/>
      <c r="E38" s="53">
        <v>-1.7948848E-2</v>
      </c>
      <c r="F38" s="78">
        <v>-7.2703459999999996E-3</v>
      </c>
      <c r="G38" s="73">
        <v>-3.6550543599999999E-2</v>
      </c>
      <c r="H38" s="45">
        <v>-3.6550543599999999E-2</v>
      </c>
      <c r="I38" s="45">
        <v>-3.65489009E-2</v>
      </c>
      <c r="J38" s="45"/>
      <c r="K38" s="45"/>
      <c r="L38" s="45"/>
      <c r="M38" s="46"/>
      <c r="N38" s="47"/>
      <c r="O38" s="45">
        <v>-3.0117192000000001E-2</v>
      </c>
      <c r="P38" s="45">
        <v>-1.2399739E-2</v>
      </c>
      <c r="Q38" s="43">
        <v>-4.3084848000000002E-2</v>
      </c>
      <c r="R38" s="43">
        <v>-4.3084848000000002E-2</v>
      </c>
      <c r="S38" s="43">
        <v>-4.3083388E-2</v>
      </c>
      <c r="T38" s="2"/>
      <c r="U38" s="2"/>
      <c r="V38" s="2"/>
      <c r="W38" s="3"/>
    </row>
    <row r="39" spans="1:23" x14ac:dyDescent="0.3">
      <c r="A39" s="23" t="s">
        <v>25</v>
      </c>
      <c r="B39" s="24" t="s">
        <v>26</v>
      </c>
      <c r="C39" s="144" t="s">
        <v>28</v>
      </c>
      <c r="D39" s="140"/>
      <c r="E39" s="74">
        <v>-5.2368029999999999E-3</v>
      </c>
      <c r="F39" s="75">
        <v>-2.224101E-3</v>
      </c>
      <c r="G39" s="73">
        <v>-3.2779000400000001E-2</v>
      </c>
      <c r="H39" s="45">
        <v>-3.2779012000000003E-2</v>
      </c>
      <c r="I39" s="45">
        <v>-3.2809563600000001E-2</v>
      </c>
      <c r="J39" s="45"/>
      <c r="K39" s="45"/>
      <c r="L39" s="45"/>
      <c r="M39" s="46"/>
      <c r="N39" s="47"/>
      <c r="O39" s="45">
        <v>-8.6775450000000001E-3</v>
      </c>
      <c r="P39" s="45">
        <v>-3.7533000000000002E-3</v>
      </c>
      <c r="Q39" s="43">
        <v>-3.8639049000000002E-2</v>
      </c>
      <c r="R39" s="43">
        <v>-3.8639063000000001E-2</v>
      </c>
      <c r="S39" s="43">
        <v>-3.8666220000000001E-2</v>
      </c>
      <c r="T39" s="2"/>
      <c r="U39" s="2"/>
      <c r="V39" s="2"/>
      <c r="W39" s="3"/>
    </row>
    <row r="40" spans="1:23" x14ac:dyDescent="0.3">
      <c r="C40" s="149" t="s">
        <v>53</v>
      </c>
      <c r="D40" s="137">
        <v>0.24799570000000001</v>
      </c>
      <c r="E40" s="126">
        <v>-2.2634754E-2</v>
      </c>
      <c r="F40" s="126">
        <v>-9.2955590000000001E-3</v>
      </c>
      <c r="G40" s="188">
        <v>-4.7301740000000002E-2</v>
      </c>
      <c r="H40" s="188">
        <v>-4.7301790000000003E-2</v>
      </c>
      <c r="I40" s="188">
        <v>-4.7331129999999999E-2</v>
      </c>
      <c r="J40" s="54"/>
      <c r="K40" s="54"/>
      <c r="L40" s="54"/>
      <c r="M40" s="87"/>
      <c r="N40" s="88"/>
      <c r="O40" s="208">
        <v>-3.7764921999999999E-2</v>
      </c>
      <c r="P40" s="208">
        <v>-1.5981895999999999E-2</v>
      </c>
      <c r="Q40" s="209">
        <v>-5.5758080000000002E-2</v>
      </c>
      <c r="R40" s="209">
        <v>-5.5758139999999998E-2</v>
      </c>
      <c r="S40" s="209">
        <v>-5.5784229999999997E-2</v>
      </c>
      <c r="T40" s="7"/>
      <c r="U40" s="7"/>
      <c r="V40" s="7"/>
      <c r="W40" s="8"/>
    </row>
    <row r="41" spans="1:23" ht="15" thickBot="1" x14ac:dyDescent="0.35">
      <c r="C41" s="150" t="s">
        <v>62</v>
      </c>
      <c r="D41" s="141"/>
      <c r="E41" s="127">
        <v>-6.9493649999999999E-3</v>
      </c>
      <c r="F41" s="127">
        <v>-4.0819660000000002E-3</v>
      </c>
      <c r="G41" s="187">
        <v>-0.118298</v>
      </c>
      <c r="H41" s="187">
        <v>-0.1182985</v>
      </c>
      <c r="I41" s="187">
        <v>-0.1183589</v>
      </c>
      <c r="J41" s="89"/>
      <c r="K41" s="89"/>
      <c r="L41" s="89"/>
      <c r="M41" s="90"/>
      <c r="N41" s="47"/>
      <c r="O41" s="127">
        <v>-1.1567330000000001E-2</v>
      </c>
      <c r="P41" s="127">
        <v>-5.9045690000000001E-3</v>
      </c>
      <c r="Q41" s="189">
        <v>-0.13944670000000001</v>
      </c>
      <c r="R41" s="189">
        <v>-0.1394473</v>
      </c>
      <c r="S41" s="189">
        <v>-0.13950090000000001</v>
      </c>
      <c r="T41" s="10"/>
      <c r="U41" s="10"/>
      <c r="V41" s="10"/>
      <c r="W41" s="11"/>
    </row>
    <row r="42" spans="1:23" x14ac:dyDescent="0.3">
      <c r="C42" s="13"/>
    </row>
    <row r="43" spans="1:23" x14ac:dyDescent="0.3">
      <c r="C43" s="14"/>
    </row>
    <row r="44" spans="1:23" ht="15" thickBot="1" x14ac:dyDescent="0.35">
      <c r="A44" s="93" t="s">
        <v>57</v>
      </c>
      <c r="B44" s="92"/>
      <c r="C44" s="99"/>
      <c r="D44" s="92"/>
      <c r="E44" s="92"/>
      <c r="F44" s="92"/>
      <c r="G44" s="92"/>
      <c r="H44" s="92"/>
      <c r="I44" s="92"/>
      <c r="J44" s="92"/>
      <c r="K44" s="92"/>
      <c r="L44" s="92"/>
      <c r="M44" s="92"/>
      <c r="N44" s="92"/>
      <c r="O44" s="92"/>
      <c r="P44" s="92"/>
      <c r="Q44" s="92"/>
      <c r="R44" s="92"/>
      <c r="S44" s="92"/>
      <c r="T44" s="92"/>
      <c r="U44" s="92"/>
      <c r="V44" s="92"/>
      <c r="W44" s="92"/>
    </row>
    <row r="45" spans="1:23" x14ac:dyDescent="0.3">
      <c r="A45" s="92"/>
      <c r="B45" s="92"/>
      <c r="C45" s="96" t="s">
        <v>0</v>
      </c>
      <c r="D45" s="115"/>
      <c r="E45" s="109">
        <v>-47025.56</v>
      </c>
      <c r="F45" s="100">
        <v>-15130.67</v>
      </c>
      <c r="G45" s="100"/>
      <c r="H45" s="100"/>
      <c r="I45" s="100"/>
      <c r="J45" s="100"/>
      <c r="K45" s="100"/>
      <c r="L45" s="100"/>
      <c r="M45" s="101"/>
      <c r="N45" s="102"/>
      <c r="O45" s="103">
        <v>-57992.82</v>
      </c>
      <c r="P45" s="100">
        <v>-27682.296724</v>
      </c>
      <c r="Q45" s="95"/>
      <c r="R45" s="95"/>
      <c r="S45" s="95"/>
      <c r="T45" s="95"/>
      <c r="U45" s="95"/>
      <c r="V45" s="95"/>
      <c r="W45" s="95"/>
    </row>
    <row r="46" spans="1:23" x14ac:dyDescent="0.3">
      <c r="A46" s="92"/>
      <c r="B46" s="92"/>
      <c r="C46" s="96" t="s">
        <v>7</v>
      </c>
      <c r="D46" s="110"/>
      <c r="E46" s="104">
        <f>-272.2121</f>
        <v>-272.21210000000002</v>
      </c>
      <c r="F46" s="104">
        <v>-408.17829999999998</v>
      </c>
      <c r="G46" s="104"/>
      <c r="H46" s="104"/>
      <c r="I46" s="104"/>
      <c r="J46" s="104"/>
      <c r="K46" s="104"/>
      <c r="L46" s="104"/>
      <c r="M46" s="105"/>
      <c r="N46" s="102"/>
      <c r="O46" s="106">
        <v>-337.56189999999998</v>
      </c>
      <c r="P46" s="104" t="s">
        <v>60</v>
      </c>
      <c r="Q46" s="94"/>
      <c r="R46" s="94"/>
      <c r="S46" s="94"/>
      <c r="T46" s="94"/>
      <c r="U46" s="94"/>
      <c r="V46" s="94"/>
      <c r="W46" s="94"/>
    </row>
    <row r="47" spans="1:23" x14ac:dyDescent="0.3">
      <c r="A47" s="92"/>
      <c r="B47" s="92"/>
      <c r="C47" s="96" t="s">
        <v>58</v>
      </c>
      <c r="D47" s="111"/>
      <c r="E47" s="104">
        <v>-102155.8</v>
      </c>
      <c r="F47" s="104">
        <v>-37514.33</v>
      </c>
      <c r="G47" s="104"/>
      <c r="H47" s="104"/>
      <c r="I47" s="104"/>
      <c r="J47" s="104"/>
      <c r="K47" s="104"/>
      <c r="L47" s="104"/>
      <c r="M47" s="105"/>
      <c r="N47" s="102"/>
      <c r="O47" s="106">
        <v>-115154.3</v>
      </c>
      <c r="P47" s="104">
        <v>-67264.343364999993</v>
      </c>
      <c r="Q47" s="94"/>
      <c r="R47" s="94"/>
      <c r="S47" s="94"/>
      <c r="T47" s="94"/>
      <c r="U47" s="94"/>
      <c r="V47" s="94"/>
      <c r="W47" s="94"/>
    </row>
    <row r="48" spans="1:23" ht="15" thickBot="1" x14ac:dyDescent="0.35">
      <c r="A48" s="92"/>
      <c r="B48" s="92"/>
      <c r="C48" s="96" t="s">
        <v>59</v>
      </c>
      <c r="D48" s="110"/>
      <c r="E48" s="104">
        <v>-1.8181940000000001E-2</v>
      </c>
      <c r="F48" s="108">
        <v>-7.5688179999999997E-3</v>
      </c>
      <c r="G48" s="108"/>
      <c r="H48" s="108"/>
      <c r="I48" s="108"/>
      <c r="J48" s="108"/>
      <c r="K48" s="108"/>
      <c r="L48" s="108"/>
      <c r="M48" s="112"/>
      <c r="N48" s="102"/>
      <c r="O48" s="107">
        <v>-3.043336E-2</v>
      </c>
      <c r="P48" s="108">
        <v>-1.2913000000000001E-2</v>
      </c>
      <c r="Q48" s="97"/>
      <c r="R48" s="97"/>
      <c r="S48" s="97"/>
      <c r="T48" s="97"/>
      <c r="U48" s="97"/>
      <c r="V48" s="97"/>
      <c r="W48" s="97"/>
    </row>
    <row r="49" spans="1:23" ht="15" thickBot="1" x14ac:dyDescent="0.35">
      <c r="A49" s="91"/>
      <c r="B49" s="91"/>
      <c r="C49" s="96" t="s">
        <v>63</v>
      </c>
      <c r="D49" s="202">
        <f>SUM(D7,D11,D12,D13,D21,D25,D28,D31,D40,D17,D36)</f>
        <v>562098.84927369992</v>
      </c>
      <c r="E49" s="201">
        <v>-147929.1</v>
      </c>
      <c r="F49" s="201">
        <v>-52042.07</v>
      </c>
      <c r="G49" s="201">
        <v>-76229.149999999994</v>
      </c>
      <c r="H49" s="201">
        <v>-76317.350000000006</v>
      </c>
      <c r="I49" s="201">
        <v>-76335.59</v>
      </c>
      <c r="J49" s="113"/>
      <c r="K49" s="113"/>
      <c r="L49" s="113"/>
      <c r="M49" s="114"/>
      <c r="N49" s="102"/>
      <c r="O49" s="203">
        <v>-173047.7</v>
      </c>
      <c r="P49" s="204">
        <v>-92321.662148999996</v>
      </c>
      <c r="Q49" s="205">
        <v>-89856.97</v>
      </c>
      <c r="R49" s="205">
        <v>-89945.18</v>
      </c>
      <c r="S49" s="205">
        <v>-89961.39</v>
      </c>
      <c r="T49" s="98"/>
      <c r="U49" s="98"/>
      <c r="V49" s="98"/>
      <c r="W49" s="98"/>
    </row>
    <row r="52" spans="1:23" x14ac:dyDescent="0.3">
      <c r="B52" s="152" t="s">
        <v>65</v>
      </c>
      <c r="C52" s="152"/>
      <c r="D52" s="152"/>
      <c r="E52" s="152"/>
      <c r="F52" s="152"/>
      <c r="G52" s="152"/>
      <c r="H52" s="116"/>
      <c r="I52" s="116"/>
      <c r="J52" s="116"/>
      <c r="K52" s="116"/>
      <c r="N52" s="212"/>
      <c r="O52" s="212"/>
      <c r="P52" s="212"/>
      <c r="Q52" s="212"/>
      <c r="R52" s="212"/>
      <c r="S52" s="212"/>
      <c r="T52" s="210"/>
    </row>
    <row r="53" spans="1:23" ht="14.4" customHeight="1" x14ac:dyDescent="0.3">
      <c r="B53" s="151" t="s">
        <v>64</v>
      </c>
      <c r="C53" s="151"/>
      <c r="D53" s="151"/>
      <c r="E53" s="151"/>
      <c r="F53" s="151"/>
      <c r="G53" s="151"/>
      <c r="H53" s="116"/>
      <c r="I53" s="116"/>
      <c r="J53" s="116"/>
      <c r="K53" s="116"/>
      <c r="N53" s="213"/>
      <c r="O53" s="213"/>
      <c r="P53" s="213"/>
      <c r="Q53" s="213"/>
      <c r="R53" s="213"/>
      <c r="S53" s="213"/>
      <c r="T53" s="211"/>
    </row>
    <row r="54" spans="1:23" x14ac:dyDescent="0.3">
      <c r="B54" s="151"/>
      <c r="C54" s="151"/>
      <c r="D54" s="151"/>
      <c r="E54" s="151"/>
      <c r="F54" s="151"/>
      <c r="G54" s="151"/>
      <c r="H54" s="116"/>
      <c r="I54" s="116"/>
      <c r="J54" s="116"/>
      <c r="K54" s="116"/>
      <c r="N54" s="211"/>
      <c r="O54" s="211"/>
      <c r="P54" s="211"/>
      <c r="Q54" s="211"/>
      <c r="R54" s="211"/>
      <c r="S54" s="211"/>
      <c r="T54" s="211"/>
    </row>
    <row r="55" spans="1:23" x14ac:dyDescent="0.3">
      <c r="B55" s="151"/>
      <c r="C55" s="151"/>
      <c r="D55" s="151"/>
      <c r="E55" s="151"/>
      <c r="F55" s="151"/>
      <c r="G55" s="151"/>
      <c r="H55" s="116"/>
      <c r="I55" s="116"/>
      <c r="J55" s="116"/>
      <c r="K55" s="116"/>
      <c r="N55" s="211"/>
      <c r="O55" s="211"/>
      <c r="P55" s="211"/>
      <c r="Q55" s="211"/>
      <c r="R55" s="211"/>
      <c r="S55" s="211"/>
      <c r="T55" s="211"/>
    </row>
    <row r="56" spans="1:23" x14ac:dyDescent="0.3">
      <c r="B56" s="151"/>
      <c r="C56" s="151"/>
      <c r="D56" s="151"/>
      <c r="E56" s="151"/>
      <c r="F56" s="151"/>
      <c r="G56" s="151"/>
      <c r="H56" s="116"/>
      <c r="I56" s="116"/>
      <c r="J56" s="116"/>
      <c r="K56" s="116"/>
      <c r="N56" s="211"/>
      <c r="O56" s="211"/>
      <c r="P56" s="211"/>
      <c r="Q56" s="211"/>
      <c r="R56" s="211"/>
      <c r="S56" s="211"/>
      <c r="T56" s="211"/>
    </row>
    <row r="57" spans="1:23" x14ac:dyDescent="0.3">
      <c r="B57" s="151"/>
      <c r="C57" s="151"/>
      <c r="D57" s="151"/>
      <c r="E57" s="151"/>
      <c r="F57" s="151"/>
      <c r="G57" s="151"/>
      <c r="H57" s="116"/>
      <c r="I57" s="116"/>
      <c r="J57" s="116"/>
      <c r="K57" s="116"/>
      <c r="N57" s="211"/>
      <c r="O57" s="211"/>
      <c r="P57" s="211"/>
      <c r="Q57" s="211"/>
      <c r="R57" s="211"/>
      <c r="S57" s="211"/>
      <c r="T57" s="211"/>
    </row>
    <row r="58" spans="1:23" x14ac:dyDescent="0.3">
      <c r="B58" s="151"/>
      <c r="C58" s="151"/>
      <c r="D58" s="151"/>
      <c r="E58" s="151"/>
      <c r="F58" s="151"/>
      <c r="G58" s="151"/>
      <c r="H58" s="116"/>
      <c r="I58" s="116"/>
      <c r="J58" s="116"/>
      <c r="K58" s="116"/>
      <c r="N58" s="211"/>
      <c r="O58" s="211"/>
      <c r="P58" s="211"/>
      <c r="Q58" s="211"/>
      <c r="R58" s="211"/>
      <c r="S58" s="211"/>
      <c r="T58" s="211"/>
    </row>
    <row r="59" spans="1:23" x14ac:dyDescent="0.3">
      <c r="B59" s="151"/>
      <c r="C59" s="151"/>
      <c r="D59" s="151"/>
      <c r="E59" s="151"/>
      <c r="F59" s="151"/>
      <c r="G59" s="151"/>
      <c r="H59" s="116"/>
      <c r="I59" s="116"/>
      <c r="J59" s="116"/>
      <c r="K59" s="116"/>
      <c r="N59" s="211"/>
      <c r="O59" s="211"/>
      <c r="P59" s="211"/>
      <c r="Q59" s="211"/>
      <c r="R59" s="211"/>
      <c r="S59" s="211"/>
      <c r="T59" s="211"/>
    </row>
    <row r="60" spans="1:23" x14ac:dyDescent="0.3">
      <c r="B60" s="151"/>
      <c r="C60" s="151"/>
      <c r="D60" s="151"/>
      <c r="E60" s="151"/>
      <c r="F60" s="151"/>
      <c r="G60" s="151"/>
      <c r="H60" s="116"/>
      <c r="I60" s="116"/>
      <c r="J60" s="116"/>
      <c r="K60" s="116"/>
      <c r="N60" s="211"/>
      <c r="O60" s="211"/>
      <c r="P60" s="211"/>
      <c r="Q60" s="211"/>
      <c r="R60" s="211"/>
      <c r="S60" s="211"/>
      <c r="T60" s="211"/>
    </row>
    <row r="61" spans="1:23" x14ac:dyDescent="0.3">
      <c r="B61" s="151"/>
      <c r="C61" s="151"/>
      <c r="D61" s="151"/>
      <c r="E61" s="151"/>
      <c r="F61" s="151"/>
      <c r="G61" s="151"/>
      <c r="H61" s="116"/>
      <c r="I61" s="116"/>
      <c r="J61" s="116"/>
      <c r="K61" s="116"/>
      <c r="N61" s="211"/>
      <c r="O61" s="211"/>
      <c r="P61" s="211"/>
      <c r="Q61" s="211"/>
      <c r="R61" s="211"/>
      <c r="S61" s="211"/>
      <c r="T61" s="211"/>
    </row>
    <row r="62" spans="1:23" x14ac:dyDescent="0.3">
      <c r="N62" s="211"/>
      <c r="O62" s="211"/>
      <c r="P62" s="211"/>
      <c r="Q62" s="211"/>
      <c r="R62" s="211"/>
      <c r="S62" s="211"/>
      <c r="T62" s="211"/>
    </row>
    <row r="63" spans="1:23" x14ac:dyDescent="0.3">
      <c r="N63" s="211"/>
      <c r="O63" s="211"/>
      <c r="P63" s="211"/>
      <c r="Q63" s="211"/>
      <c r="R63" s="211"/>
      <c r="S63" s="211"/>
      <c r="T63" s="211"/>
    </row>
    <row r="64" spans="1:23" x14ac:dyDescent="0.3">
      <c r="N64" s="211"/>
      <c r="O64" s="211"/>
      <c r="P64" s="211"/>
      <c r="Q64" s="211"/>
      <c r="R64" s="211"/>
      <c r="S64" s="211"/>
      <c r="T64" s="211"/>
    </row>
    <row r="65" spans="14:20" x14ac:dyDescent="0.3">
      <c r="N65" s="211"/>
      <c r="O65" s="211"/>
      <c r="P65" s="211"/>
      <c r="Q65" s="211"/>
      <c r="R65" s="211"/>
      <c r="S65" s="211"/>
      <c r="T65" s="211"/>
    </row>
    <row r="66" spans="14:20" x14ac:dyDescent="0.3">
      <c r="N66" s="211"/>
      <c r="O66" s="211"/>
      <c r="P66" s="211"/>
      <c r="Q66" s="211"/>
      <c r="R66" s="211"/>
      <c r="S66" s="211"/>
      <c r="T66" s="211"/>
    </row>
    <row r="67" spans="14:20" x14ac:dyDescent="0.3">
      <c r="N67" s="211"/>
      <c r="O67" s="211"/>
      <c r="P67" s="211"/>
      <c r="Q67" s="211"/>
      <c r="R67" s="211"/>
      <c r="S67" s="211"/>
      <c r="T67" s="211"/>
    </row>
    <row r="68" spans="14:20" x14ac:dyDescent="0.3">
      <c r="N68" s="211"/>
      <c r="O68" s="211"/>
      <c r="P68" s="211"/>
      <c r="Q68" s="211"/>
      <c r="R68" s="211"/>
      <c r="S68" s="211"/>
      <c r="T68" s="211"/>
    </row>
    <row r="69" spans="14:20" x14ac:dyDescent="0.3">
      <c r="N69" s="211"/>
      <c r="O69" s="211"/>
      <c r="P69" s="211"/>
      <c r="Q69" s="211"/>
      <c r="R69" s="211"/>
      <c r="S69" s="211"/>
      <c r="T69" s="211"/>
    </row>
    <row r="70" spans="14:20" x14ac:dyDescent="0.3">
      <c r="N70" s="211"/>
      <c r="O70" s="211"/>
      <c r="P70" s="211"/>
      <c r="Q70" s="211"/>
      <c r="R70" s="211"/>
      <c r="S70" s="211"/>
      <c r="T70" s="211"/>
    </row>
    <row r="71" spans="14:20" x14ac:dyDescent="0.3">
      <c r="N71" s="211"/>
      <c r="O71" s="211"/>
      <c r="P71" s="211"/>
      <c r="Q71" s="211"/>
      <c r="R71" s="211"/>
      <c r="S71" s="211"/>
      <c r="T71" s="211"/>
    </row>
    <row r="72" spans="14:20" x14ac:dyDescent="0.3">
      <c r="N72" s="211"/>
      <c r="O72" s="211"/>
      <c r="P72" s="211"/>
      <c r="Q72" s="211"/>
      <c r="R72" s="211"/>
      <c r="S72" s="211"/>
      <c r="T72" s="211"/>
    </row>
    <row r="73" spans="14:20" x14ac:dyDescent="0.3">
      <c r="N73" s="211"/>
      <c r="O73" s="211"/>
      <c r="P73" s="211"/>
      <c r="Q73" s="211"/>
      <c r="R73" s="211"/>
      <c r="S73" s="211"/>
      <c r="T73" s="211"/>
    </row>
    <row r="74" spans="14:20" x14ac:dyDescent="0.3">
      <c r="N74" s="211"/>
      <c r="O74" s="211"/>
      <c r="P74" s="211"/>
      <c r="Q74" s="211"/>
      <c r="R74" s="211"/>
      <c r="S74" s="211"/>
      <c r="T74" s="211"/>
    </row>
    <row r="75" spans="14:20" x14ac:dyDescent="0.3">
      <c r="N75" s="211"/>
      <c r="O75" s="211"/>
      <c r="P75" s="211"/>
      <c r="Q75" s="211"/>
      <c r="R75" s="211"/>
      <c r="S75" s="211"/>
      <c r="T75" s="211"/>
    </row>
  </sheetData>
  <mergeCells count="10">
    <mergeCell ref="B53:G61"/>
    <mergeCell ref="B52:G52"/>
    <mergeCell ref="O1:W1"/>
    <mergeCell ref="O2:P2"/>
    <mergeCell ref="R2:S2"/>
    <mergeCell ref="T2:W2"/>
    <mergeCell ref="E1:M1"/>
    <mergeCell ref="J2:M2"/>
    <mergeCell ref="E2:F2"/>
    <mergeCell ref="H2:I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Valores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 Miranda Ruiz</dc:creator>
  <cp:lastModifiedBy>Vanessa Sanchez Rodriguez</cp:lastModifiedBy>
  <dcterms:created xsi:type="dcterms:W3CDTF">2018-09-24T03:00:47Z</dcterms:created>
  <dcterms:modified xsi:type="dcterms:W3CDTF">2022-05-22T10:00:21Z</dcterms:modified>
</cp:coreProperties>
</file>