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ADB75DF0-D151-4243-8950-310704719B50}" xr6:coauthVersionLast="47" xr6:coauthVersionMax="47" xr10:uidLastSave="{00000000-0000-0000-0000-000000000000}"/>
  <bookViews>
    <workbookView xWindow="-108" yWindow="-108" windowWidth="23256" windowHeight="12456" xr2:uid="{FE757E2B-4246-465E-B054-645591CB8496}"/>
  </bookViews>
  <sheets>
    <sheet name="47" sheetId="1" r:id="rId1"/>
  </sheets>
  <definedNames>
    <definedName name="_xlnm._FilterDatabase" localSheetId="0" hidden="1">'47'!$B$1:$I$448</definedName>
    <definedName name="lot_id" localSheetId="0">'47'!$E$266</definedName>
    <definedName name="partner_id" localSheetId="0">'47'!$F$12</definedName>
    <definedName name="_xlnm.Print_Area" localSheetId="0">'47'!$B$1:$F$429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M10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7" i="1"/>
  <c r="I7" i="1"/>
  <c r="P10" i="1" s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P8" i="1" s="1"/>
  <c r="O4" i="1"/>
  <c r="O8" i="1" s="1"/>
  <c r="N4" i="1"/>
  <c r="N8" i="1" s="1"/>
  <c r="M4" i="1"/>
  <c r="M8" i="1" s="1"/>
  <c r="L4" i="1"/>
  <c r="Q4" i="1" s="1"/>
  <c r="I4" i="1"/>
  <c r="O10" i="1" s="1"/>
  <c r="P3" i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tc={DA1577A9-8194-4DCC-8399-4AEDEB87EC50}</author>
    <author>tc={DED6DA43-9BB4-48E3-8825-7BE22A00AC87}</author>
  </authors>
  <commentList>
    <comment ref="B177" authorId="0" shapeId="0" xr:uid="{DA1577A9-8194-4DCC-8399-4AEDEB87EC50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DED6DA43-9BB4-48E3-8825-7BE22A00AC87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<sst xmlns="http://schemas.openxmlformats.org/spreadsheetml/2006/main" count="2154" uniqueCount="681">
  <si>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</si>
  <si>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</si>
  <si>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</si>
  <si>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</si>
  <si>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</si>
  <si>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</si>
  <si>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</si>
  <si>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</si>
  <si>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</si>
  <si>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</si>
  <si>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</si>
  <si>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</si>
  <si>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</si>
  <si>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</si>
  <si>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</si>
  <si>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</si>
  <si>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</si>
  <si>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</si>
  <si>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</si>
  <si>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</si>
  <si>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</si>
  <si>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</si>
  <si>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</si>
  <si>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</si>
  <si>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</si>
  <si>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</si>
  <si>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</si>
  <si>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</si>
  <si>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</si>
  <si>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</si>
  <si>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</si>
  <si>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</si>
  <si>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</si>
  <si>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</si>
  <si>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</si>
  <si>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</si>
  <si>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</si>
  <si>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</si>
  <si>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</si>
  <si>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</si>
  <si>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</si>
  <si>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</si>
  <si>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</si>
  <si>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</si>
  <si>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</si>
  <si>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</si>
  <si>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</si>
  <si>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</si>
  <si>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</si>
  <si>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</si>
  <si>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</si>
  <si>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</si>
  <si>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</si>
  <si>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</si>
  <si>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</si>
  <si>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</si>
  <si>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</si>
  <si>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</si>
  <si>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</si>
  <si>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</si>
  <si>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</si>
  <si>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</si>
  <si>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</si>
  <si>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</si>
  <si>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</si>
  <si>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</si>
  <si>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</si>
  <si>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</si>
  <si>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</si>
  <si>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</si>
  <si>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</si>
  <si>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</si>
  <si>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</si>
  <si>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</si>
  <si>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</si>
  <si>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</si>
  <si>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</si>
  <si>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</si>
  <si>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</si>
  <si>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</si>
  <si>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</si>
  <si>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</si>
  <si>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</si>
  <si>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</si>
  <si>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</si>
  <si>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</si>
  <si>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</si>
  <si>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</si>
  <si>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</si>
  <si>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</si>
  <si>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</si>
  <si>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</si>
  <si>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</si>
  <si>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</si>
  <si>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</si>
  <si>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</si>
  <si>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</si>
  <si>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</si>
  <si>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</si>
  <si>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</si>
  <si>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 xml:space="preserve">Prime DW 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</si>
  <si>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</si>
  <si>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</si>
  <si>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</si>
  <si>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</si>
  <si>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</si>
  <si>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</si>
  <si>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</si>
  <si>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</si>
  <si>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</si>
  <si>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</si>
  <si>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</si>
  <si>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</si>
  <si>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</si>
  <si>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</si>
  <si>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</si>
  <si>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</si>
  <si>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</si>
  <si>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</si>
  <si>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</si>
  <si>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</si>
  <si>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</si>
  <si>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</si>
  <si>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</si>
  <si>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</si>
  <si>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</si>
  <si>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</si>
  <si>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</si>
  <si>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</si>
  <si>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</si>
  <si>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</si>
  <si>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</si>
  <si>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</si>
  <si>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</si>
  <si>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</si>
  <si>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</si>
  <si>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</si>
  <si>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</si>
  <si>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</si>
  <si>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</si>
  <si>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</si>
  <si>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</si>
  <si>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</si>
  <si>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</si>
  <si>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</si>
  <si>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</si>
  <si>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</si>
  <si>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</si>
  <si>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</si>
  <si>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</si>
  <si>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</si>
  <si>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</si>
  <si>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</si>
  <si>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</si>
  <si>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</si>
  <si>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</si>
  <si>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</si>
  <si>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</si>
  <si>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</si>
  <si>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</si>
  <si>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</si>
  <si>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</si>
  <si>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</si>
  <si>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</si>
  <si>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</si>
  <si>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</si>
  <si>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</si>
  <si>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</si>
  <si>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</si>
  <si>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</si>
  <si>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</si>
  <si>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</si>
  <si>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</si>
  <si>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</si>
  <si>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</si>
  <si>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</si>
  <si>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</si>
  <si>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</si>
  <si>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</si>
  <si>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</si>
  <si>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</si>
  <si>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</si>
  <si>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</si>
  <si>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</si>
  <si>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</si>
  <si>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</si>
  <si>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</si>
  <si>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</si>
  <si>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</si>
  <si>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</si>
  <si>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</si>
  <si>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</si>
  <si>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</si>
  <si>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</si>
  <si>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</si>
  <si>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</si>
  <si>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</si>
  <si>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</si>
  <si>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</si>
  <si>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</si>
  <si>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</si>
  <si>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</si>
  <si>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</si>
  <si>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</si>
  <si>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</si>
  <si>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</si>
  <si>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</si>
  <si>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</si>
  <si>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</si>
  <si>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</si>
  <si>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</si>
  <si>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</si>
  <si>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</si>
  <si>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</si>
  <si>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</si>
  <si>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</si>
  <si>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</si>
  <si>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</si>
  <si>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</si>
  <si>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</si>
  <si>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</si>
  <si>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</si>
  <si>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</si>
  <si>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</si>
  <si>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</si>
  <si>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</si>
  <si>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Constructora del Pacifico Acadia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</si>
  <si>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</si>
  <si>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</si>
  <si>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</si>
  <si>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</si>
  <si>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</si>
  <si>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</si>
  <si>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</si>
  <si>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</si>
  <si>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</si>
  <si>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</si>
  <si>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</si>
  <si>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</si>
  <si>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</si>
  <si>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</si>
  <si>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</si>
  <si>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</si>
  <si>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</si>
  <si>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</si>
  <si>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</si>
  <si>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</si>
  <si>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Grumexsa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</si>
  <si>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</si>
  <si>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</si>
  <si>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</si>
  <si>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</si>
  <si>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</si>
  <si>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</si>
  <si>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</si>
  <si>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</si>
  <si>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</si>
  <si>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</si>
  <si>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</si>
  <si>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</si>
  <si>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</si>
  <si>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</si>
  <si>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</si>
  <si>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</si>
  <si>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</si>
  <si>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</si>
  <si>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</si>
  <si>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</si>
  <si>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</si>
  <si>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</si>
  <si>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</si>
  <si>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</si>
  <si>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</si>
  <si>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</si>
  <si>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</si>
  <si>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</si>
  <si>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</si>
  <si>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</si>
  <si>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</si>
  <si>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</si>
  <si>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</si>
  <si>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</si>
  <si>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</si>
  <si>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</si>
  <si>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</si>
  <si>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</si>
  <si>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</si>
  <si>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</si>
  <si>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</si>
  <si>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</si>
  <si>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</si>
  <si>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</si>
  <si>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</si>
  <si>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</si>
  <si>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</si>
  <si>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</si>
  <si>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</si>
  <si>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</si>
  <si>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Grumexa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</si>
  <si>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</si>
  <si>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</si>
  <si>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</si>
  <si>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</si>
  <si>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</si>
  <si>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</si>
  <si>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</si>
  <si>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</si>
  <si>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</si>
  <si>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</si>
  <si>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</si>
  <si>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</si>
  <si>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</si>
  <si>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</si>
  <si>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</si>
  <si>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</si>
  <si>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</si>
  <si>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</si>
  <si>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</si>
  <si>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</si>
  <si>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</si>
  <si>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</si>
  <si>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</si>
  <si>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</si>
  <si>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</si>
  <si>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</si>
  <si>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</si>
  <si>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</si>
  <si>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</si>
  <si>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</si>
  <si>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</si>
  <si>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</si>
  <si>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</si>
  <si>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</si>
  <si>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</si>
  <si>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</si>
  <si>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</si>
  <si>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</si>
  <si>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</si>
  <si>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</si>
  <si>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</si>
  <si>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</si>
  <si>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</si>
  <si>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</si>
  <si>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</si>
  <si>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</si>
  <si>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</si>
  <si>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</si>
  <si>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</si>
  <si>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</si>
  <si>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</si>
  <si>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</si>
  <si>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</si>
  <si>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</si>
  <si>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</si>
  <si>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</si>
  <si>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</si>
  <si>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</si>
  <si>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</si>
  <si>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</si>
  <si>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</si>
  <si>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</si>
  <si>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</si>
  <si>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</si>
  <si>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</si>
  <si>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</si>
  <si>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</si>
  <si>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</si>
  <si>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</si>
  <si>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</si>
  <si>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</si>
  <si>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</si>
  <si>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</si>
  <si>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</si>
  <si>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</si>
  <si>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</si>
  <si>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</si>
  <si>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</si>
  <si>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</si>
  <si>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</si>
  <si>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</si>
  <si>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 xml:space="preserve">Fora Construcciones 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</si>
  <si>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</si>
  <si>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</si>
  <si>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</si>
  <si>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</si>
  <si>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</si>
  <si>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</si>
  <si>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</si>
  <si>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</si>
  <si>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</si>
  <si>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</si>
  <si>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</si>
  <si>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</si>
  <si>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</si>
  <si>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</si>
  <si>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</si>
  <si>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</si>
  <si>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</si>
  <si>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</si>
  <si>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</si>
  <si>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</si>
  <si>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</si>
  <si>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</si>
  <si>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</si>
  <si>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</si>
  <si>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</si>
  <si>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</si>
  <si>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</si>
  <si>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</si>
  <si>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</si>
  <si>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</si>
  <si>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</si>
  <si>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</si>
  <si>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</si>
  <si>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</si>
  <si>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</si>
  <si>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</si>
  <si>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</si>
  <si>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</si>
  <si>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</si>
  <si>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</si>
  <si>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</si>
  <si>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</si>
  <si>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</si>
  <si>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</si>
  <si>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</si>
  <si>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</si>
  <si>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</si>
  <si>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</si>
  <si>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</si>
  <si>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</si>
  <si>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</si>
  <si>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</si>
  <si>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</si>
  <si>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</si>
  <si>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</si>
  <si>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</si>
  <si>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</si>
  <si>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</si>
  <si>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</si>
  <si>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</si>
  <si>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</si>
  <si>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</si>
  <si>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</si>
  <si>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</si>
  <si>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</si>
  <si>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</si>
  <si>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</si>
  <si>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</si>
  <si>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</si>
  <si>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</si>
  <si>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</si>
  <si>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</si>
  <si>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</si>
  <si>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</si>
  <si>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</si>
  <si>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</si>
  <si>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</si>
  <si>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</si>
  <si>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</si>
  <si>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</si>
  <si>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</si>
  <si>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</si>
  <si>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</si>
  <si>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</si>
  <si>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</si>
  <si>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</si>
  <si>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</si>
  <si>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</si>
  <si>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</si>
  <si>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</si>
  <si>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</si>
  <si>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</si>
  <si>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</si>
  <si>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</si>
  <si>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</si>
  <si>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</si>
  <si>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</si>
  <si>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</si>
  <si>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</si>
  <si>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</si>
  <si>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</si>
  <si>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</si>
  <si>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</si>
  <si>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</si>
  <si>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</si>
  <si>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</si>
  <si>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</si>
  <si>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</si>
  <si>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</si>
  <si>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</si>
  <si>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</si>
  <si>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</si>
  <si>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</si>
  <si>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</si>
  <si>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</si>
  <si>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</si>
  <si>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</si>
  <si>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</si>
  <si>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</si>
  <si>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</si>
  <si>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</si>
  <si>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</si>
  <si>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</si>
  <si>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</si>
  <si>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</si>
  <si>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</si>
  <si>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</si>
  <si>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</si>
  <si>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</si>
  <si>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</si>
  <si>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</si>
  <si>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</si>
  <si>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</si>
  <si>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</si>
  <si>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</si>
  <si>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</si>
  <si>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</si>
  <si>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</si>
  <si>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</si>
  <si>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</si>
  <si>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</si>
  <si>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</si>
  <si>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</si>
  <si>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</si>
  <si>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</si>
  <si>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</si>
  <si>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</si>
  <si>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</si>
  <si>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</si>
  <si>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</si>
  <si>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</si>
  <si>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</si>
  <si>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</si>
  <si>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</si>
  <si>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</si>
  <si>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</si>
  <si>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</si>
  <si>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</si>
  <si>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</si>
  <si>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</si>
  <si>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</si>
  <si>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</si>
  <si>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</si>
  <si>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</si>
  <si>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</si>
  <si>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</si>
  <si>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</si>
  <si>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</si>
  <si>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</si>
  <si>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</si>
  <si>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</si>
  <si>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</si>
  <si>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Grumesxa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</si>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</sst>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44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4" fontId="7" fillId="3" borderId="0" xfId="0" applyNumberFormat="1" applyFont="1" applyFill="1"/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4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5" borderId="0" xfId="0" applyFont="1" applyFill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0" fontId="6" fillId="6" borderId="0" xfId="0" applyFont="1" applyFill="1"/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4" fontId="6" fillId="0" borderId="6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0" borderId="6" xfId="0" applyFont="1" applyBorder="1"/>
    <xf numFmtId="164" fontId="7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9D33EBE9-8355-469E-A4FC-6F3228173C3E}"/>
    <cellStyle name="Normal 3" xfId="5" xr:uid="{3C798F14-B650-4AED-B000-7B8FED4B8CAB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7426A3A3-031D-4EAF-A141-AC37CAD4DD22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7426A3A3-031D-4EAF-A141-AC37CAD4DD22}" id="{DA1577A9-8194-4DCC-8399-4AEDEB87EC50}">
    <text>NIV 3R9EX1DE3KR192137</text>
  </threadedComment>
  <threadedComment ref="B226" dT="2022-10-17T20:32:10.92" personId="{7426A3A3-031D-4EAF-A141-AC37CAD4DD22}" id="{DED6DA43-9BB4-48E3-8825-7BE22A00AC87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E44-880A-4537-A33E-2EA385C90111}">
  <sheetPr>
    <pageSetUpPr fitToPage="1"/>
  </sheetPr>
  <dimension ref="A1:U1048558"/>
  <sheetViews>
    <sheetView showGridLines="0" tabSelected="1" zoomScaleNormal="100" workbookViewId="0">
      <selection activeCell="D1" sqref="D1"/>
    </sheetView>
  </sheetViews>
  <sheetFormatPr defaultColWidth="8.88671875" defaultRowHeight="10.199999999999999" x14ac:dyDescent="0.2"/>
  <cols>
    <col min="1" max="1" width="8.88671875" style="11"/>
    <col min="2" max="2" width="31.109375" style="10" bestFit="1" customWidth="1"/>
    <col min="3" max="3" width="20.33203125" style="12" bestFit="1" customWidth="1"/>
    <col min="4" max="4" width="21.6640625" style="17" bestFit="1" customWidth="1"/>
    <col min="5" max="5" width="12.109375" style="13" customWidth="1"/>
    <col min="6" max="6" width="52.6640625" style="12" customWidth="1"/>
    <col min="7" max="7" width="12.44140625" style="30" bestFit="1" customWidth="1"/>
    <col min="8" max="8" width="8.77734375" style="30" bestFit="1" customWidth="1"/>
    <col min="9" max="9" width="12.44140625" style="72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2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2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2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142</v>
      </c>
      <c r="N3" s="20">
        <f>+COUNTIF(E:E,N2)</f>
        <v>41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2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78</v>
      </c>
      <c r="M4" s="18">
        <f>COUNTIFS(D:D,K4,E:E,M2)</f>
        <v>84</v>
      </c>
      <c r="N4" s="18">
        <f>COUNTIFS(D:D,K4,E:E,N2)</f>
        <v>32</v>
      </c>
      <c r="O4" s="18">
        <f>COUNTIFS(D:D,K4,E:E,O2)</f>
        <v>108</v>
      </c>
      <c r="P4" s="18">
        <f>COUNTIFS(D:D,K4,E:E,P2)</f>
        <v>42</v>
      </c>
      <c r="Q4" s="18">
        <f>SUM(L4:P4)</f>
        <v>344</v>
      </c>
      <c r="R4" s="17"/>
    </row>
    <row r="5" spans="1:21" x14ac:dyDescent="0.2">
      <c r="A5" s="10"/>
      <c r="B5" s="11" t="s">
        <v>25</v>
      </c>
      <c r="C5" s="12" t="s">
        <v>26</v>
      </c>
      <c r="D5" s="12" t="s">
        <v>18</v>
      </c>
      <c r="E5" s="13" t="s">
        <v>11</v>
      </c>
      <c r="F5" s="12" t="s">
        <v>27</v>
      </c>
      <c r="G5" s="14">
        <v>2849.5</v>
      </c>
      <c r="H5" s="15">
        <v>102</v>
      </c>
      <c r="I5" s="14">
        <f t="shared" si="0"/>
        <v>3423.74</v>
      </c>
      <c r="J5" s="16"/>
      <c r="K5" s="22" t="s">
        <v>28</v>
      </c>
      <c r="L5" s="18">
        <f>COUNTIFS(D:D,K5,E:E,L2)</f>
        <v>2</v>
      </c>
      <c r="M5" s="18">
        <f>COUNTIFS(D:D,K5,E:E,M2)</f>
        <v>50</v>
      </c>
      <c r="N5" s="18">
        <f>COUNTIFS(D:D,K5,E:E,N2)</f>
        <v>7</v>
      </c>
      <c r="O5" s="18">
        <f>COUNTIFS(D:D,K5,E:E,O2)</f>
        <v>13</v>
      </c>
      <c r="P5" s="18">
        <f>COUNTIFS(D:D,K5,E:E,P2)</f>
        <v>11</v>
      </c>
      <c r="Q5" s="18">
        <f>SUM(L5:P5)</f>
        <v>83</v>
      </c>
      <c r="R5" s="17"/>
    </row>
    <row r="6" spans="1:21" x14ac:dyDescent="0.2">
      <c r="A6" s="10"/>
      <c r="B6" s="11" t="s">
        <v>29</v>
      </c>
      <c r="C6" s="12" t="s">
        <v>30</v>
      </c>
      <c r="D6" s="12" t="s">
        <v>18</v>
      </c>
      <c r="E6" s="13" t="s">
        <v>12</v>
      </c>
      <c r="F6" s="12" t="s">
        <v>31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32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2">
      <c r="A7" s="10"/>
      <c r="B7" s="11" t="s">
        <v>29</v>
      </c>
      <c r="C7" s="12" t="s">
        <v>33</v>
      </c>
      <c r="D7" s="12" t="s">
        <v>18</v>
      </c>
      <c r="E7" s="13" t="s">
        <v>15</v>
      </c>
      <c r="F7" s="12" t="s">
        <v>34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35</v>
      </c>
      <c r="L7" s="13">
        <f>L3-L6</f>
        <v>80</v>
      </c>
      <c r="M7" s="13">
        <f>M3-M6</f>
        <v>134</v>
      </c>
      <c r="N7" s="13">
        <f>N3-N6</f>
        <v>39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2">
      <c r="A8" s="10"/>
      <c r="B8" s="11" t="s">
        <v>29</v>
      </c>
      <c r="C8" s="12" t="s">
        <v>36</v>
      </c>
      <c r="D8" s="12" t="s">
        <v>18</v>
      </c>
      <c r="E8" s="13" t="s">
        <v>11</v>
      </c>
      <c r="F8" s="12" t="s">
        <v>37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38</v>
      </c>
      <c r="L8" s="27">
        <f t="shared" ref="L8:Q8" si="1">L4/L7</f>
        <v>0.97499999999999998</v>
      </c>
      <c r="M8" s="27">
        <f t="shared" si="1"/>
        <v>0.62686567164179108</v>
      </c>
      <c r="N8" s="27">
        <f t="shared" si="1"/>
        <v>0.82051282051282048</v>
      </c>
      <c r="O8" s="27">
        <f t="shared" si="1"/>
        <v>0.8925619834710744</v>
      </c>
      <c r="P8" s="27">
        <f t="shared" si="1"/>
        <v>0.79245283018867929</v>
      </c>
      <c r="Q8" s="27">
        <f t="shared" si="1"/>
        <v>0.80562060889929743</v>
      </c>
      <c r="R8" s="17"/>
      <c r="S8" s="28"/>
    </row>
    <row r="9" spans="1:21" x14ac:dyDescent="0.2">
      <c r="A9" s="10"/>
      <c r="B9" s="11" t="s">
        <v>39</v>
      </c>
      <c r="C9" s="12" t="s">
        <v>40</v>
      </c>
      <c r="D9" s="12" t="s">
        <v>18</v>
      </c>
      <c r="E9" s="13" t="s">
        <v>15</v>
      </c>
      <c r="F9" s="12" t="s">
        <v>41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2">
      <c r="A10" s="10" t="s">
        <v>42</v>
      </c>
      <c r="B10" s="11" t="s">
        <v>43</v>
      </c>
      <c r="C10" s="12" t="s">
        <v>44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45</v>
      </c>
      <c r="L10" s="15">
        <f>SUMIF(E2:E600,L2,I2:I603)</f>
        <v>666329.47359999979</v>
      </c>
      <c r="M10" s="15">
        <f>SUMIF(E2:E603,M2,I2:I603)</f>
        <v>1186130.0207999996</v>
      </c>
      <c r="N10" s="15">
        <f>SUMIF(E2:E600,N2,I2:I600)</f>
        <v>305044.9448</v>
      </c>
      <c r="O10" s="15">
        <f>SUMIF(E2:E600,O2,I2:I600)</f>
        <v>1764998.9512000007</v>
      </c>
      <c r="P10" s="15">
        <f>SUMIF(E2:E600,P2,I2:I600)</f>
        <v>427383.962</v>
      </c>
      <c r="Q10" s="15">
        <f>SUM(L10:P10)</f>
        <v>4349887.3524000002</v>
      </c>
      <c r="R10" s="17"/>
      <c r="S10" s="24"/>
      <c r="T10" s="24"/>
      <c r="U10" s="29"/>
    </row>
    <row r="11" spans="1:21" x14ac:dyDescent="0.2">
      <c r="A11" s="10"/>
      <c r="B11" s="11" t="s">
        <v>46</v>
      </c>
      <c r="C11" s="12">
        <v>234310945</v>
      </c>
      <c r="D11" s="12" t="s">
        <v>10</v>
      </c>
      <c r="E11" s="13" t="s">
        <v>11</v>
      </c>
      <c r="G11" s="15">
        <v>0</v>
      </c>
      <c r="H11" s="15">
        <v>0</v>
      </c>
      <c r="I11" s="14">
        <f t="shared" si="0"/>
        <v>0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x14ac:dyDescent="0.2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x14ac:dyDescent="0.2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2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2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2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42</v>
      </c>
    </row>
    <row r="17" spans="1:10" x14ac:dyDescent="0.2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2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2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2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2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2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2">
      <c r="A23" s="10"/>
      <c r="B23" s="10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2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2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2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2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2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25">
      <c r="A29" s="10"/>
      <c r="B29" s="10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2">
      <c r="A30" s="10"/>
      <c r="B30" s="10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2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2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2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2">
      <c r="B34" s="10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2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2">
      <c r="B36" s="11" t="s">
        <v>46</v>
      </c>
      <c r="C36" s="12" t="s">
        <v>99</v>
      </c>
      <c r="D36" s="12" t="s">
        <v>18</v>
      </c>
      <c r="E36" s="13" t="s">
        <v>14</v>
      </c>
      <c r="F36" s="12" t="s">
        <v>100</v>
      </c>
      <c r="G36" s="38">
        <v>7659</v>
      </c>
      <c r="H36" s="15">
        <v>229.77</v>
      </c>
      <c r="I36" s="14">
        <f t="shared" si="3"/>
        <v>9150.9732000000004</v>
      </c>
      <c r="J36" s="39"/>
    </row>
    <row r="37" spans="2:11" s="10" customFormat="1" x14ac:dyDescent="0.2">
      <c r="B37" s="11" t="s">
        <v>8</v>
      </c>
      <c r="C37" s="12" t="s">
        <v>101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2">
      <c r="B38" s="11" t="s">
        <v>63</v>
      </c>
      <c r="C38" s="12" t="s">
        <v>102</v>
      </c>
      <c r="D38" s="12" t="s">
        <v>18</v>
      </c>
      <c r="E38" s="13" t="s">
        <v>14</v>
      </c>
      <c r="F38" s="12" t="s">
        <v>103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2">
      <c r="B39" s="11" t="s">
        <v>104</v>
      </c>
      <c r="C39" s="12" t="s">
        <v>105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2">
      <c r="B40" s="11" t="s">
        <v>106</v>
      </c>
      <c r="C40" s="12" t="s">
        <v>107</v>
      </c>
      <c r="D40" s="12" t="s">
        <v>18</v>
      </c>
      <c r="E40" s="13" t="s">
        <v>14</v>
      </c>
      <c r="F40" s="12" t="s">
        <v>108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2">
      <c r="B41" s="11" t="s">
        <v>106</v>
      </c>
      <c r="C41" s="12" t="s">
        <v>109</v>
      </c>
      <c r="D41" s="12" t="s">
        <v>18</v>
      </c>
      <c r="E41" s="13" t="s">
        <v>14</v>
      </c>
      <c r="F41" s="12" t="s">
        <v>110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2">
      <c r="B42" s="11" t="s">
        <v>106</v>
      </c>
      <c r="C42" s="12" t="s">
        <v>111</v>
      </c>
      <c r="D42" s="12" t="s">
        <v>18</v>
      </c>
      <c r="E42" s="13" t="s">
        <v>14</v>
      </c>
      <c r="F42" s="12" t="s">
        <v>112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2">
      <c r="B43" s="11" t="s">
        <v>106</v>
      </c>
      <c r="C43" s="12" t="s">
        <v>113</v>
      </c>
      <c r="D43" s="12" t="s">
        <v>18</v>
      </c>
      <c r="E43" s="13" t="s">
        <v>14</v>
      </c>
      <c r="F43" s="12" t="s">
        <v>110</v>
      </c>
      <c r="G43" s="38">
        <v>15992</v>
      </c>
      <c r="H43" s="15">
        <v>480</v>
      </c>
      <c r="I43" s="14">
        <f t="shared" si="3"/>
        <v>19107.52</v>
      </c>
      <c r="J43" s="39"/>
    </row>
    <row r="44" spans="2:11" s="10" customFormat="1" x14ac:dyDescent="0.2">
      <c r="B44" s="11" t="s">
        <v>106</v>
      </c>
      <c r="C44" s="12" t="s">
        <v>114</v>
      </c>
      <c r="D44" s="12" t="s">
        <v>18</v>
      </c>
      <c r="E44" s="13" t="s">
        <v>14</v>
      </c>
      <c r="F44" s="12" t="s">
        <v>112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2">
      <c r="B45" s="11" t="s">
        <v>106</v>
      </c>
      <c r="C45" s="12" t="s">
        <v>115</v>
      </c>
      <c r="D45" s="12" t="s">
        <v>18</v>
      </c>
      <c r="E45" s="13" t="s">
        <v>14</v>
      </c>
      <c r="F45" s="12" t="s">
        <v>116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2">
      <c r="B46" s="11" t="s">
        <v>106</v>
      </c>
      <c r="C46" s="12" t="s">
        <v>117</v>
      </c>
      <c r="D46" s="12" t="s">
        <v>18</v>
      </c>
      <c r="E46" s="13" t="s">
        <v>14</v>
      </c>
      <c r="F46" s="12" t="s">
        <v>118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2">
      <c r="B47" s="11" t="s">
        <v>119</v>
      </c>
      <c r="C47" s="12" t="s">
        <v>120</v>
      </c>
      <c r="D47" s="12" t="s">
        <v>18</v>
      </c>
      <c r="E47" s="13" t="s">
        <v>14</v>
      </c>
      <c r="F47" s="12" t="s">
        <v>118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2">
      <c r="B48" s="11" t="s">
        <v>119</v>
      </c>
      <c r="C48" s="12" t="s">
        <v>121</v>
      </c>
      <c r="D48" s="12" t="s">
        <v>18</v>
      </c>
      <c r="E48" s="13" t="s">
        <v>14</v>
      </c>
      <c r="F48" s="12" t="s">
        <v>112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2">
      <c r="B49" s="11" t="s">
        <v>8</v>
      </c>
      <c r="C49" s="12" t="s">
        <v>122</v>
      </c>
      <c r="D49" s="12" t="s">
        <v>18</v>
      </c>
      <c r="E49" s="13" t="s">
        <v>14</v>
      </c>
      <c r="F49" s="12" t="s">
        <v>123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2">
      <c r="B50" s="11" t="s">
        <v>119</v>
      </c>
      <c r="C50" s="12" t="s">
        <v>124</v>
      </c>
      <c r="D50" s="12" t="s">
        <v>18</v>
      </c>
      <c r="E50" s="13" t="s">
        <v>14</v>
      </c>
      <c r="F50" s="12" t="s">
        <v>118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2">
      <c r="B51" s="11" t="s">
        <v>119</v>
      </c>
      <c r="C51" s="12" t="s">
        <v>125</v>
      </c>
      <c r="D51" s="12" t="s">
        <v>18</v>
      </c>
      <c r="E51" s="13" t="s">
        <v>14</v>
      </c>
      <c r="F51" s="12" t="s">
        <v>118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2">
      <c r="B52" s="11" t="s">
        <v>119</v>
      </c>
      <c r="C52" s="12" t="s">
        <v>126</v>
      </c>
      <c r="D52" s="12" t="s">
        <v>18</v>
      </c>
      <c r="E52" s="13" t="s">
        <v>14</v>
      </c>
      <c r="F52" s="12" t="s">
        <v>112</v>
      </c>
      <c r="G52" s="38">
        <v>13486.49</v>
      </c>
      <c r="H52" s="15">
        <v>1489.79</v>
      </c>
      <c r="I52" s="14">
        <f t="shared" si="3"/>
        <v>17372.484799999998</v>
      </c>
      <c r="J52" s="39"/>
    </row>
    <row r="53" spans="2:10" s="10" customFormat="1" x14ac:dyDescent="0.2">
      <c r="B53" s="11" t="s">
        <v>119</v>
      </c>
      <c r="C53" s="12" t="s">
        <v>127</v>
      </c>
      <c r="D53" s="12" t="s">
        <v>18</v>
      </c>
      <c r="E53" s="13" t="s">
        <v>14</v>
      </c>
      <c r="F53" s="12" t="s">
        <v>103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2">
      <c r="B54" s="11" t="s">
        <v>119</v>
      </c>
      <c r="C54" s="12" t="s">
        <v>128</v>
      </c>
      <c r="D54" s="12" t="s">
        <v>18</v>
      </c>
      <c r="E54" s="13" t="s">
        <v>14</v>
      </c>
      <c r="F54" s="12" t="s">
        <v>110</v>
      </c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2">
      <c r="B55" s="11" t="s">
        <v>119</v>
      </c>
      <c r="C55" s="12" t="s">
        <v>129</v>
      </c>
      <c r="D55" s="12" t="s">
        <v>18</v>
      </c>
      <c r="E55" s="13" t="s">
        <v>14</v>
      </c>
      <c r="F55" s="12" t="s">
        <v>118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2">
      <c r="B56" s="11" t="s">
        <v>119</v>
      </c>
      <c r="C56" s="12" t="s">
        <v>130</v>
      </c>
      <c r="D56" s="12" t="s">
        <v>18</v>
      </c>
      <c r="E56" s="13" t="s">
        <v>14</v>
      </c>
      <c r="F56" s="12" t="s">
        <v>118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2">
      <c r="B57" s="11" t="s">
        <v>119</v>
      </c>
      <c r="C57" s="12" t="s">
        <v>131</v>
      </c>
      <c r="D57" s="12" t="s">
        <v>18</v>
      </c>
      <c r="E57" s="13" t="s">
        <v>14</v>
      </c>
      <c r="F57" s="12" t="s">
        <v>118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2">
      <c r="B58" s="11" t="s">
        <v>119</v>
      </c>
      <c r="C58" s="12" t="s">
        <v>132</v>
      </c>
      <c r="D58" s="12" t="s">
        <v>18</v>
      </c>
      <c r="E58" s="13" t="s">
        <v>14</v>
      </c>
      <c r="F58" s="12" t="s">
        <v>118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2">
      <c r="B59" s="11" t="s">
        <v>119</v>
      </c>
      <c r="C59" s="12" t="s">
        <v>133</v>
      </c>
      <c r="D59" s="12" t="s">
        <v>18</v>
      </c>
      <c r="E59" s="13" t="s">
        <v>14</v>
      </c>
      <c r="F59" s="12" t="s">
        <v>134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2">
      <c r="B60" s="11" t="s">
        <v>119</v>
      </c>
      <c r="C60" s="12" t="s">
        <v>135</v>
      </c>
      <c r="D60" s="12" t="s">
        <v>18</v>
      </c>
      <c r="E60" s="13" t="s">
        <v>14</v>
      </c>
      <c r="F60" s="12" t="s">
        <v>116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2">
      <c r="B61" s="11" t="s">
        <v>106</v>
      </c>
      <c r="C61" s="12" t="s">
        <v>136</v>
      </c>
      <c r="D61" s="12" t="s">
        <v>18</v>
      </c>
      <c r="E61" s="13" t="s">
        <v>14</v>
      </c>
      <c r="F61" s="12" t="s">
        <v>116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2">
      <c r="B62" s="11" t="s">
        <v>104</v>
      </c>
      <c r="C62" s="12" t="s">
        <v>137</v>
      </c>
      <c r="D62" s="12" t="s">
        <v>18</v>
      </c>
      <c r="E62" s="13" t="s">
        <v>14</v>
      </c>
      <c r="F62" s="12" t="s">
        <v>138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2">
      <c r="B63" s="11" t="s">
        <v>56</v>
      </c>
      <c r="C63" s="12" t="s">
        <v>139</v>
      </c>
      <c r="D63" s="12" t="s">
        <v>18</v>
      </c>
      <c r="E63" s="13" t="s">
        <v>12</v>
      </c>
      <c r="F63" s="12" t="s">
        <v>140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2">
      <c r="B64" s="11" t="s">
        <v>119</v>
      </c>
      <c r="C64" s="12" t="s">
        <v>141</v>
      </c>
      <c r="D64" s="12" t="s">
        <v>18</v>
      </c>
      <c r="E64" s="13" t="s">
        <v>14</v>
      </c>
      <c r="F64" s="12" t="s">
        <v>116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2">
      <c r="B65" s="11" t="s">
        <v>119</v>
      </c>
      <c r="C65" s="12" t="s">
        <v>142</v>
      </c>
      <c r="D65" s="12" t="s">
        <v>18</v>
      </c>
      <c r="E65" s="13" t="s">
        <v>14</v>
      </c>
      <c r="F65" s="12" t="s">
        <v>143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2">
      <c r="B66" s="11" t="s">
        <v>119</v>
      </c>
      <c r="C66" s="12" t="s">
        <v>144</v>
      </c>
      <c r="D66" s="12" t="s">
        <v>18</v>
      </c>
      <c r="E66" s="13" t="s">
        <v>14</v>
      </c>
      <c r="F66" s="12" t="s">
        <v>116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2">
      <c r="B67" s="11" t="s">
        <v>145</v>
      </c>
      <c r="C67" s="12" t="s">
        <v>146</v>
      </c>
      <c r="D67" s="12" t="s">
        <v>18</v>
      </c>
      <c r="E67" s="13" t="s">
        <v>14</v>
      </c>
      <c r="F67" s="12" t="s">
        <v>118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2">
      <c r="B68" s="11" t="s">
        <v>119</v>
      </c>
      <c r="C68" s="12" t="s">
        <v>147</v>
      </c>
      <c r="D68" s="12" t="s">
        <v>18</v>
      </c>
      <c r="E68" s="13" t="s">
        <v>14</v>
      </c>
      <c r="F68" s="12" t="s">
        <v>112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2">
      <c r="B69" s="11" t="s">
        <v>119</v>
      </c>
      <c r="C69" s="12" t="s">
        <v>148</v>
      </c>
      <c r="D69" s="12" t="s">
        <v>18</v>
      </c>
      <c r="E69" s="13" t="s">
        <v>14</v>
      </c>
      <c r="F69" s="12" t="s">
        <v>116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2">
      <c r="B70" s="11" t="s">
        <v>53</v>
      </c>
      <c r="C70" s="12" t="s">
        <v>149</v>
      </c>
      <c r="D70" s="12" t="s">
        <v>18</v>
      </c>
      <c r="E70" s="13" t="s">
        <v>14</v>
      </c>
      <c r="F70" s="12" t="s">
        <v>112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2">
      <c r="B71" s="11" t="s">
        <v>63</v>
      </c>
      <c r="C71" s="12" t="s">
        <v>150</v>
      </c>
      <c r="D71" s="12" t="s">
        <v>18</v>
      </c>
      <c r="E71" s="13" t="s">
        <v>14</v>
      </c>
      <c r="F71" s="12" t="s">
        <v>151</v>
      </c>
      <c r="G71" s="38">
        <v>11333</v>
      </c>
      <c r="H71" s="15">
        <v>340</v>
      </c>
      <c r="I71" s="14">
        <f t="shared" si="3"/>
        <v>13540.679999999998</v>
      </c>
      <c r="J71" s="39"/>
      <c r="K71" s="7"/>
    </row>
    <row r="72" spans="2:11" s="10" customFormat="1" x14ac:dyDescent="0.2">
      <c r="B72" s="11" t="s">
        <v>119</v>
      </c>
      <c r="C72" s="12" t="s">
        <v>152</v>
      </c>
      <c r="D72" s="12" t="s">
        <v>18</v>
      </c>
      <c r="E72" s="13" t="s">
        <v>14</v>
      </c>
      <c r="F72" s="12" t="s">
        <v>116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2">
      <c r="B73" s="11" t="s">
        <v>119</v>
      </c>
      <c r="C73" s="12" t="s">
        <v>153</v>
      </c>
      <c r="D73" s="12" t="s">
        <v>18</v>
      </c>
      <c r="E73" s="13" t="s">
        <v>14</v>
      </c>
      <c r="F73" s="12" t="s">
        <v>116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2">
      <c r="B74" s="11" t="s">
        <v>154</v>
      </c>
      <c r="C74" s="12" t="s">
        <v>155</v>
      </c>
      <c r="D74" s="12" t="s">
        <v>18</v>
      </c>
      <c r="E74" s="13" t="s">
        <v>14</v>
      </c>
      <c r="F74" s="12" t="s">
        <v>118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2">
      <c r="B75" s="11" t="s">
        <v>119</v>
      </c>
      <c r="C75" s="12" t="s">
        <v>156</v>
      </c>
      <c r="D75" s="12" t="s">
        <v>18</v>
      </c>
      <c r="E75" s="13" t="s">
        <v>14</v>
      </c>
      <c r="F75" s="12" t="s">
        <v>118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2">
      <c r="B76" s="11" t="s">
        <v>119</v>
      </c>
      <c r="C76" s="12" t="s">
        <v>157</v>
      </c>
      <c r="D76" s="12" t="s">
        <v>18</v>
      </c>
      <c r="E76" s="13" t="s">
        <v>14</v>
      </c>
      <c r="F76" s="12" t="s">
        <v>116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2">
      <c r="B77" s="11" t="s">
        <v>119</v>
      </c>
      <c r="C77" s="12" t="s">
        <v>158</v>
      </c>
      <c r="D77" s="12" t="s">
        <v>18</v>
      </c>
      <c r="E77" s="13" t="s">
        <v>14</v>
      </c>
      <c r="F77" s="12" t="s">
        <v>116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2">
      <c r="B78" s="11" t="s">
        <v>119</v>
      </c>
      <c r="C78" s="12" t="s">
        <v>159</v>
      </c>
      <c r="D78" s="12" t="s">
        <v>18</v>
      </c>
      <c r="E78" s="13" t="s">
        <v>14</v>
      </c>
      <c r="F78" s="12" t="s">
        <v>116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2">
      <c r="B79" s="11" t="s">
        <v>104</v>
      </c>
      <c r="C79" s="12" t="s">
        <v>160</v>
      </c>
      <c r="D79" s="12" t="s">
        <v>18</v>
      </c>
      <c r="E79" s="13" t="s">
        <v>14</v>
      </c>
      <c r="F79" s="12" t="s">
        <v>118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2">
      <c r="B80" s="11" t="s">
        <v>104</v>
      </c>
      <c r="C80" s="12" t="s">
        <v>161</v>
      </c>
      <c r="D80" s="12" t="s">
        <v>18</v>
      </c>
      <c r="E80" s="13" t="s">
        <v>14</v>
      </c>
      <c r="F80" s="12" t="s">
        <v>162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2">
      <c r="B81" s="11" t="s">
        <v>119</v>
      </c>
      <c r="C81" s="12" t="s">
        <v>163</v>
      </c>
      <c r="D81" s="12" t="s">
        <v>18</v>
      </c>
      <c r="E81" s="13" t="s">
        <v>14</v>
      </c>
      <c r="F81" s="12" t="s">
        <v>116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2">
      <c r="B82" s="11" t="s">
        <v>119</v>
      </c>
      <c r="C82" s="12" t="s">
        <v>164</v>
      </c>
      <c r="D82" s="12" t="s">
        <v>18</v>
      </c>
      <c r="E82" s="13" t="s">
        <v>14</v>
      </c>
      <c r="F82" s="12" t="s">
        <v>112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2">
      <c r="B83" s="11" t="s">
        <v>119</v>
      </c>
      <c r="C83" s="12" t="s">
        <v>165</v>
      </c>
      <c r="D83" s="12" t="s">
        <v>18</v>
      </c>
      <c r="E83" s="13" t="s">
        <v>14</v>
      </c>
      <c r="F83" s="12" t="s">
        <v>118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2">
      <c r="B84" s="11" t="s">
        <v>119</v>
      </c>
      <c r="C84" s="12" t="s">
        <v>166</v>
      </c>
      <c r="D84" s="12" t="s">
        <v>18</v>
      </c>
      <c r="E84" s="13" t="s">
        <v>14</v>
      </c>
      <c r="F84" s="12" t="s">
        <v>118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2">
      <c r="B85" s="11" t="s">
        <v>119</v>
      </c>
      <c r="C85" s="12" t="s">
        <v>167</v>
      </c>
      <c r="D85" s="12" t="s">
        <v>18</v>
      </c>
      <c r="E85" s="13" t="s">
        <v>14</v>
      </c>
      <c r="F85" s="12" t="s">
        <v>118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2">
      <c r="B86" s="11" t="s">
        <v>119</v>
      </c>
      <c r="C86" s="12" t="s">
        <v>168</v>
      </c>
      <c r="D86" s="12" t="s">
        <v>18</v>
      </c>
      <c r="E86" s="13" t="s">
        <v>14</v>
      </c>
      <c r="F86" s="12" t="s">
        <v>118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2">
      <c r="B87" s="11" t="s">
        <v>104</v>
      </c>
      <c r="C87" s="12" t="s">
        <v>169</v>
      </c>
      <c r="D87" s="12" t="s">
        <v>18</v>
      </c>
      <c r="E87" s="13" t="s">
        <v>12</v>
      </c>
      <c r="F87" s="12" t="s">
        <v>170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2">
      <c r="B88" s="11" t="s">
        <v>69</v>
      </c>
      <c r="C88" s="12" t="s">
        <v>171</v>
      </c>
      <c r="D88" s="12" t="s">
        <v>18</v>
      </c>
      <c r="E88" s="13" t="s">
        <v>12</v>
      </c>
      <c r="F88" s="11" t="s">
        <v>172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2">
      <c r="B89" s="11" t="s">
        <v>104</v>
      </c>
      <c r="C89" s="12" t="s">
        <v>173</v>
      </c>
      <c r="D89" s="12" t="s">
        <v>18</v>
      </c>
      <c r="E89" s="13" t="s">
        <v>12</v>
      </c>
      <c r="F89" s="12" t="s">
        <v>172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2">
      <c r="B90" s="11" t="s">
        <v>104</v>
      </c>
      <c r="C90" s="12" t="s">
        <v>174</v>
      </c>
      <c r="D90" s="12" t="s">
        <v>18</v>
      </c>
      <c r="E90" s="13" t="s">
        <v>12</v>
      </c>
      <c r="F90" s="12" t="s">
        <v>172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2">
      <c r="B91" s="11" t="s">
        <v>175</v>
      </c>
      <c r="C91" s="12" t="s">
        <v>176</v>
      </c>
      <c r="D91" s="12" t="s">
        <v>18</v>
      </c>
      <c r="E91" s="13" t="s">
        <v>12</v>
      </c>
      <c r="F91" s="12" t="s">
        <v>172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2">
      <c r="B92" s="11" t="s">
        <v>175</v>
      </c>
      <c r="C92" s="12" t="s">
        <v>177</v>
      </c>
      <c r="D92" s="12" t="s">
        <v>18</v>
      </c>
      <c r="E92" s="13" t="s">
        <v>12</v>
      </c>
      <c r="F92" s="12" t="s">
        <v>172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2">
      <c r="B93" s="11" t="s">
        <v>178</v>
      </c>
      <c r="C93" s="12" t="s">
        <v>179</v>
      </c>
      <c r="D93" s="12" t="s">
        <v>18</v>
      </c>
      <c r="E93" s="13" t="s">
        <v>12</v>
      </c>
      <c r="F93" s="12" t="s">
        <v>172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2">
      <c r="B94" s="11" t="s">
        <v>180</v>
      </c>
      <c r="C94" s="12" t="s">
        <v>181</v>
      </c>
      <c r="D94" s="12" t="s">
        <v>18</v>
      </c>
      <c r="E94" s="13" t="s">
        <v>12</v>
      </c>
      <c r="F94" s="12" t="s">
        <v>172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2">
      <c r="B95" s="11" t="s">
        <v>79</v>
      </c>
      <c r="C95" s="12" t="s">
        <v>182</v>
      </c>
      <c r="D95" s="12" t="s">
        <v>18</v>
      </c>
      <c r="E95" s="13" t="s">
        <v>12</v>
      </c>
      <c r="F95" s="12" t="s">
        <v>183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2">
      <c r="B96" s="11" t="s">
        <v>79</v>
      </c>
      <c r="C96" s="12" t="s">
        <v>184</v>
      </c>
      <c r="D96" s="12" t="s">
        <v>18</v>
      </c>
      <c r="E96" s="13" t="s">
        <v>12</v>
      </c>
      <c r="F96" s="11" t="s">
        <v>185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2">
      <c r="A97" s="10"/>
      <c r="B97" s="11" t="s">
        <v>186</v>
      </c>
      <c r="C97" s="12" t="s">
        <v>187</v>
      </c>
      <c r="D97" s="12" t="s">
        <v>18</v>
      </c>
      <c r="E97" s="13" t="s">
        <v>12</v>
      </c>
      <c r="F97" s="12" t="s">
        <v>170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2">
      <c r="A98" s="10"/>
      <c r="B98" s="11" t="s">
        <v>79</v>
      </c>
      <c r="C98" s="12" t="s">
        <v>188</v>
      </c>
      <c r="D98" s="12" t="s">
        <v>18</v>
      </c>
      <c r="E98" s="13" t="s">
        <v>12</v>
      </c>
      <c r="F98" s="11" t="s">
        <v>189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2">
      <c r="A99" s="10"/>
      <c r="B99" s="11" t="s">
        <v>180</v>
      </c>
      <c r="C99" s="12" t="s">
        <v>190</v>
      </c>
      <c r="D99" s="12" t="s">
        <v>18</v>
      </c>
      <c r="E99" s="13" t="s">
        <v>12</v>
      </c>
      <c r="F99" s="12" t="s">
        <v>172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2">
      <c r="A100" s="10"/>
      <c r="B100" s="11" t="s">
        <v>180</v>
      </c>
      <c r="C100" s="12" t="s">
        <v>191</v>
      </c>
      <c r="D100" s="12" t="s">
        <v>18</v>
      </c>
      <c r="E100" s="13" t="s">
        <v>12</v>
      </c>
      <c r="F100" s="12" t="s">
        <v>172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2">
      <c r="A101" s="10"/>
      <c r="B101" s="11" t="s">
        <v>180</v>
      </c>
      <c r="C101" s="12" t="s">
        <v>192</v>
      </c>
      <c r="D101" s="12" t="s">
        <v>18</v>
      </c>
      <c r="E101" s="13" t="s">
        <v>12</v>
      </c>
      <c r="F101" s="12" t="s">
        <v>172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2">
      <c r="A102" s="10"/>
      <c r="B102" s="11" t="s">
        <v>180</v>
      </c>
      <c r="C102" s="12" t="s">
        <v>193</v>
      </c>
      <c r="D102" s="12" t="s">
        <v>18</v>
      </c>
      <c r="E102" s="13" t="s">
        <v>12</v>
      </c>
      <c r="F102" s="12" t="s">
        <v>172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x14ac:dyDescent="0.2">
      <c r="A103" s="10"/>
      <c r="B103" s="11" t="s">
        <v>72</v>
      </c>
      <c r="C103" s="44" t="s">
        <v>194</v>
      </c>
      <c r="D103" s="12" t="s">
        <v>18</v>
      </c>
      <c r="E103" s="13" t="s">
        <v>12</v>
      </c>
      <c r="F103" s="12" t="s">
        <v>195</v>
      </c>
      <c r="G103" s="15">
        <v>7006.67</v>
      </c>
      <c r="H103" s="15">
        <v>632.38</v>
      </c>
      <c r="I103" s="14">
        <f t="shared" si="4"/>
        <v>8861.2979999999989</v>
      </c>
      <c r="J103" s="16"/>
    </row>
    <row r="104" spans="1:10" x14ac:dyDescent="0.2">
      <c r="A104" s="10"/>
      <c r="B104" s="11" t="s">
        <v>21</v>
      </c>
      <c r="C104" s="12" t="s">
        <v>196</v>
      </c>
      <c r="D104" s="12" t="s">
        <v>18</v>
      </c>
      <c r="E104" s="13" t="s">
        <v>14</v>
      </c>
      <c r="F104" s="12" t="s">
        <v>197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2">
      <c r="A105" s="10"/>
      <c r="B105" s="11" t="s">
        <v>72</v>
      </c>
      <c r="C105" s="12" t="s">
        <v>198</v>
      </c>
      <c r="D105" s="12" t="s">
        <v>18</v>
      </c>
      <c r="E105" s="13" t="s">
        <v>12</v>
      </c>
      <c r="F105" s="45" t="s">
        <v>199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2">
      <c r="A106" s="10"/>
      <c r="B106" s="11" t="s">
        <v>8</v>
      </c>
      <c r="C106" s="12" t="s">
        <v>200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2">
      <c r="A107" s="10"/>
      <c r="B107" s="11" t="s">
        <v>79</v>
      </c>
      <c r="C107" s="12" t="s">
        <v>201</v>
      </c>
      <c r="D107" s="12" t="s">
        <v>18</v>
      </c>
      <c r="E107" s="13" t="s">
        <v>12</v>
      </c>
      <c r="F107" s="12" t="s">
        <v>202</v>
      </c>
      <c r="G107" s="15">
        <v>5876</v>
      </c>
      <c r="H107" s="15">
        <v>176</v>
      </c>
      <c r="I107" s="14">
        <f t="shared" si="4"/>
        <v>7020.32</v>
      </c>
    </row>
    <row r="108" spans="1:10" x14ac:dyDescent="0.2">
      <c r="A108" s="10"/>
      <c r="B108" s="11" t="s">
        <v>25</v>
      </c>
      <c r="C108" s="12" t="s">
        <v>203</v>
      </c>
      <c r="D108" s="12" t="s">
        <v>18</v>
      </c>
      <c r="E108" s="13" t="s">
        <v>12</v>
      </c>
      <c r="F108" s="12" t="s">
        <v>204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2">
      <c r="A109" s="10"/>
      <c r="B109" s="11" t="s">
        <v>25</v>
      </c>
      <c r="C109" s="12" t="s">
        <v>205</v>
      </c>
      <c r="D109" s="12" t="s">
        <v>18</v>
      </c>
      <c r="E109" s="13" t="s">
        <v>12</v>
      </c>
      <c r="F109" s="12" t="s">
        <v>204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2">
      <c r="B110" s="11" t="s">
        <v>206</v>
      </c>
      <c r="C110" s="12" t="s">
        <v>207</v>
      </c>
      <c r="D110" s="12" t="s">
        <v>18</v>
      </c>
      <c r="E110" s="13" t="s">
        <v>13</v>
      </c>
      <c r="F110" s="12" t="s">
        <v>208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2">
      <c r="A111" s="10"/>
      <c r="B111" s="11" t="s">
        <v>209</v>
      </c>
      <c r="C111" s="12" t="s">
        <v>210</v>
      </c>
      <c r="D111" s="12" t="s">
        <v>18</v>
      </c>
      <c r="E111" s="13" t="s">
        <v>12</v>
      </c>
      <c r="F111" s="46" t="s">
        <v>211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2">
      <c r="A112" s="10"/>
      <c r="B112" s="11" t="s">
        <v>209</v>
      </c>
      <c r="C112" s="12" t="s">
        <v>212</v>
      </c>
      <c r="D112" s="12" t="s">
        <v>18</v>
      </c>
      <c r="E112" s="13" t="s">
        <v>12</v>
      </c>
      <c r="F112" s="12" t="s">
        <v>211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2">
      <c r="A113" s="10"/>
      <c r="B113" s="11" t="s">
        <v>209</v>
      </c>
      <c r="C113" s="12" t="s">
        <v>213</v>
      </c>
      <c r="D113" s="12" t="s">
        <v>18</v>
      </c>
      <c r="E113" s="13" t="s">
        <v>12</v>
      </c>
      <c r="F113" s="12" t="s">
        <v>211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2">
      <c r="A114" s="10"/>
      <c r="B114" s="11" t="s">
        <v>209</v>
      </c>
      <c r="C114" s="12" t="s">
        <v>214</v>
      </c>
      <c r="D114" s="12" t="s">
        <v>18</v>
      </c>
      <c r="E114" s="13" t="s">
        <v>12</v>
      </c>
      <c r="F114" s="12" t="s">
        <v>211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2">
      <c r="A115" s="10"/>
      <c r="B115" s="11" t="s">
        <v>209</v>
      </c>
      <c r="C115" s="12" t="s">
        <v>215</v>
      </c>
      <c r="D115" s="12" t="s">
        <v>18</v>
      </c>
      <c r="E115" s="13" t="s">
        <v>12</v>
      </c>
      <c r="F115" s="12" t="s">
        <v>211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2">
      <c r="A116" s="10"/>
      <c r="B116" s="11" t="s">
        <v>206</v>
      </c>
      <c r="C116" s="12" t="s">
        <v>216</v>
      </c>
      <c r="D116" s="12" t="s">
        <v>18</v>
      </c>
      <c r="E116" s="13" t="s">
        <v>15</v>
      </c>
      <c r="F116" s="11" t="s">
        <v>41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x14ac:dyDescent="0.2">
      <c r="A117" s="10"/>
      <c r="B117" s="11" t="s">
        <v>8</v>
      </c>
      <c r="C117" s="12" t="s">
        <v>217</v>
      </c>
      <c r="D117" s="12" t="s">
        <v>18</v>
      </c>
      <c r="E117" s="13" t="s">
        <v>12</v>
      </c>
      <c r="F117" s="32" t="s">
        <v>218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2">
      <c r="A118" s="10"/>
      <c r="B118" s="11" t="s">
        <v>25</v>
      </c>
      <c r="C118" s="12" t="s">
        <v>219</v>
      </c>
      <c r="D118" s="12" t="s">
        <v>18</v>
      </c>
      <c r="E118" s="13" t="s">
        <v>12</v>
      </c>
      <c r="F118" s="47" t="s">
        <v>220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x14ac:dyDescent="0.2">
      <c r="A119" s="10"/>
      <c r="B119" s="11" t="s">
        <v>53</v>
      </c>
      <c r="C119" s="12" t="s">
        <v>221</v>
      </c>
      <c r="D119" s="12" t="s">
        <v>18</v>
      </c>
      <c r="E119" s="13" t="s">
        <v>12</v>
      </c>
      <c r="F119" s="32" t="s">
        <v>222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2">
      <c r="A120" s="10"/>
      <c r="B120" s="11" t="s">
        <v>206</v>
      </c>
      <c r="C120" s="12" t="s">
        <v>223</v>
      </c>
      <c r="D120" s="12" t="s">
        <v>18</v>
      </c>
      <c r="E120" s="13" t="s">
        <v>13</v>
      </c>
      <c r="F120" s="12" t="s">
        <v>224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2">
      <c r="A121" s="10"/>
      <c r="B121" s="11" t="s">
        <v>79</v>
      </c>
      <c r="C121" s="12" t="s">
        <v>225</v>
      </c>
      <c r="D121" s="12" t="s">
        <v>18</v>
      </c>
      <c r="E121" s="13" t="s">
        <v>12</v>
      </c>
      <c r="F121" s="47" t="s">
        <v>226</v>
      </c>
      <c r="G121" s="15">
        <v>5876</v>
      </c>
      <c r="H121" s="15">
        <v>176.28</v>
      </c>
      <c r="I121" s="14">
        <f t="shared" ref="I121:I142" si="6">SUM(G121+H121)*1.16</f>
        <v>7020.6447999999991</v>
      </c>
      <c r="J121" s="16"/>
    </row>
    <row r="122" spans="1:10" x14ac:dyDescent="0.2">
      <c r="A122" s="10"/>
      <c r="B122" s="11" t="s">
        <v>8</v>
      </c>
      <c r="C122" s="12" t="s">
        <v>227</v>
      </c>
      <c r="D122" s="12" t="s">
        <v>10</v>
      </c>
      <c r="E122" s="13" t="s">
        <v>14</v>
      </c>
      <c r="F122" s="47"/>
      <c r="G122" s="15">
        <v>0</v>
      </c>
      <c r="H122" s="15">
        <v>0</v>
      </c>
      <c r="I122" s="14">
        <f t="shared" si="6"/>
        <v>0</v>
      </c>
      <c r="J122" s="16"/>
    </row>
    <row r="123" spans="1:10" x14ac:dyDescent="0.2">
      <c r="A123" s="10"/>
      <c r="B123" s="11" t="s">
        <v>46</v>
      </c>
      <c r="C123" s="12" t="s">
        <v>228</v>
      </c>
      <c r="D123" s="12" t="s">
        <v>18</v>
      </c>
      <c r="E123" s="13" t="s">
        <v>12</v>
      </c>
      <c r="F123" s="12" t="s">
        <v>229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2">
      <c r="B124" s="11" t="s">
        <v>53</v>
      </c>
      <c r="C124" s="12" t="s">
        <v>230</v>
      </c>
      <c r="D124" s="12" t="s">
        <v>18</v>
      </c>
      <c r="E124" s="13" t="s">
        <v>12</v>
      </c>
      <c r="F124" s="48" t="s">
        <v>231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2">
      <c r="A125" s="10"/>
      <c r="B125" s="11" t="s">
        <v>56</v>
      </c>
      <c r="C125" s="12" t="s">
        <v>232</v>
      </c>
      <c r="D125" s="12" t="s">
        <v>18</v>
      </c>
      <c r="E125" s="13" t="s">
        <v>12</v>
      </c>
      <c r="F125" s="12" t="s">
        <v>233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2">
      <c r="A126" s="10"/>
      <c r="B126" s="11" t="s">
        <v>46</v>
      </c>
      <c r="C126" s="12" t="s">
        <v>234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x14ac:dyDescent="0.2">
      <c r="A127" s="10"/>
      <c r="B127" s="11" t="s">
        <v>8</v>
      </c>
      <c r="C127" s="12" t="s">
        <v>235</v>
      </c>
      <c r="D127" s="12" t="s">
        <v>18</v>
      </c>
      <c r="E127" s="13" t="s">
        <v>12</v>
      </c>
      <c r="F127" s="32" t="s">
        <v>236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x14ac:dyDescent="0.2">
      <c r="A128" s="10"/>
      <c r="B128" s="11" t="s">
        <v>8</v>
      </c>
      <c r="C128" s="12" t="s">
        <v>237</v>
      </c>
      <c r="D128" s="12" t="s">
        <v>18</v>
      </c>
      <c r="E128" s="13" t="s">
        <v>12</v>
      </c>
      <c r="F128" s="32" t="s">
        <v>229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2">
      <c r="A129" s="10"/>
      <c r="B129" s="11" t="s">
        <v>56</v>
      </c>
      <c r="C129" s="12" t="s">
        <v>238</v>
      </c>
      <c r="D129" s="12" t="s">
        <v>18</v>
      </c>
      <c r="E129" s="13" t="s">
        <v>12</v>
      </c>
      <c r="F129" s="50" t="s">
        <v>239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x14ac:dyDescent="0.2">
      <c r="A130" s="10"/>
      <c r="B130" s="11" t="s">
        <v>8</v>
      </c>
      <c r="C130" s="12" t="s">
        <v>240</v>
      </c>
      <c r="D130" s="12" t="s">
        <v>18</v>
      </c>
      <c r="E130" s="13" t="s">
        <v>12</v>
      </c>
      <c r="F130" s="32" t="s">
        <v>229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x14ac:dyDescent="0.2">
      <c r="B131" s="11" t="s">
        <v>72</v>
      </c>
      <c r="C131" s="12" t="s">
        <v>241</v>
      </c>
      <c r="D131" s="12" t="s">
        <v>18</v>
      </c>
      <c r="E131" s="13" t="s">
        <v>12</v>
      </c>
      <c r="F131" s="32" t="s">
        <v>242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x14ac:dyDescent="0.2">
      <c r="A132" s="10"/>
      <c r="B132" s="11" t="s">
        <v>79</v>
      </c>
      <c r="C132" s="12" t="s">
        <v>243</v>
      </c>
      <c r="D132" s="12" t="s">
        <v>18</v>
      </c>
      <c r="E132" s="13" t="s">
        <v>12</v>
      </c>
      <c r="F132" s="32" t="s">
        <v>244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x14ac:dyDescent="0.2">
      <c r="A133" s="10"/>
      <c r="B133" s="11" t="s">
        <v>245</v>
      </c>
      <c r="C133" s="12" t="s">
        <v>246</v>
      </c>
      <c r="D133" s="12" t="s">
        <v>18</v>
      </c>
      <c r="E133" s="13" t="s">
        <v>14</v>
      </c>
      <c r="F133" s="32" t="s">
        <v>247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2">
      <c r="A134" s="10"/>
      <c r="B134" s="11" t="s">
        <v>56</v>
      </c>
      <c r="C134" s="12" t="s">
        <v>248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2">
      <c r="A135" s="10"/>
      <c r="B135" s="11" t="s">
        <v>56</v>
      </c>
      <c r="C135" s="12" t="s">
        <v>249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2">
      <c r="A136" s="10"/>
      <c r="B136" s="11" t="s">
        <v>63</v>
      </c>
      <c r="C136" s="12" t="s">
        <v>250</v>
      </c>
      <c r="D136" s="12" t="s">
        <v>18</v>
      </c>
      <c r="E136" s="13" t="s">
        <v>11</v>
      </c>
      <c r="F136" s="12" t="s">
        <v>251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customHeight="1" x14ac:dyDescent="0.2">
      <c r="A137" s="10"/>
      <c r="B137" s="11" t="s">
        <v>63</v>
      </c>
      <c r="C137" s="12" t="s">
        <v>252</v>
      </c>
      <c r="D137" s="12" t="s">
        <v>18</v>
      </c>
      <c r="E137" s="13" t="s">
        <v>12</v>
      </c>
      <c r="F137" s="12" t="s">
        <v>253</v>
      </c>
      <c r="G137" s="14">
        <v>11333.31</v>
      </c>
      <c r="H137" s="15">
        <v>340</v>
      </c>
      <c r="I137" s="14">
        <f t="shared" si="6"/>
        <v>13541.039599999998</v>
      </c>
      <c r="J137" s="16"/>
    </row>
    <row r="138" spans="1:10" s="11" customFormat="1" x14ac:dyDescent="0.2">
      <c r="B138" s="11" t="s">
        <v>83</v>
      </c>
      <c r="C138" s="12" t="s">
        <v>254</v>
      </c>
      <c r="D138" s="12" t="s">
        <v>18</v>
      </c>
      <c r="E138" s="13" t="s">
        <v>13</v>
      </c>
      <c r="F138" s="12" t="s">
        <v>208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2">
      <c r="B139" s="11" t="s">
        <v>255</v>
      </c>
      <c r="C139" s="12" t="s">
        <v>256</v>
      </c>
      <c r="D139" s="12" t="s">
        <v>18</v>
      </c>
      <c r="E139" s="13" t="s">
        <v>13</v>
      </c>
      <c r="F139" s="12" t="s">
        <v>257</v>
      </c>
      <c r="G139" s="15">
        <v>13000</v>
      </c>
      <c r="H139" s="35">
        <v>390</v>
      </c>
      <c r="I139" s="35">
        <f t="shared" si="6"/>
        <v>15532.4</v>
      </c>
      <c r="J139" s="16"/>
    </row>
    <row r="140" spans="1:10" x14ac:dyDescent="0.2">
      <c r="A140" s="10"/>
      <c r="B140" s="11" t="s">
        <v>8</v>
      </c>
      <c r="C140" s="12" t="s">
        <v>258</v>
      </c>
      <c r="D140" s="12" t="s">
        <v>18</v>
      </c>
      <c r="E140" s="13" t="s">
        <v>11</v>
      </c>
      <c r="F140" s="12" t="s">
        <v>259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2">
      <c r="A141" s="10"/>
      <c r="B141" s="11" t="s">
        <v>63</v>
      </c>
      <c r="C141" s="12" t="s">
        <v>260</v>
      </c>
      <c r="D141" s="12" t="s">
        <v>18</v>
      </c>
      <c r="E141" s="13" t="s">
        <v>12</v>
      </c>
      <c r="F141" s="32" t="s">
        <v>261</v>
      </c>
      <c r="G141" s="14">
        <v>9814.75</v>
      </c>
      <c r="H141" s="15">
        <v>940.76</v>
      </c>
      <c r="I141" s="14">
        <f t="shared" si="6"/>
        <v>12476.391599999999</v>
      </c>
      <c r="J141" s="16"/>
    </row>
    <row r="142" spans="1:10" x14ac:dyDescent="0.2">
      <c r="B142" s="11" t="s">
        <v>53</v>
      </c>
      <c r="C142" s="12" t="s">
        <v>262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2">
      <c r="A143" s="10"/>
      <c r="B143" s="11" t="s">
        <v>180</v>
      </c>
      <c r="C143" s="12" t="s">
        <v>263</v>
      </c>
      <c r="D143" s="12" t="s">
        <v>85</v>
      </c>
      <c r="E143" s="13" t="s">
        <v>12</v>
      </c>
      <c r="G143" s="15"/>
      <c r="H143" s="15"/>
      <c r="I143" s="14"/>
    </row>
    <row r="144" spans="1:10" x14ac:dyDescent="0.2">
      <c r="A144" s="10"/>
      <c r="B144" s="11" t="s">
        <v>180</v>
      </c>
      <c r="C144" s="12" t="s">
        <v>264</v>
      </c>
      <c r="D144" s="12" t="s">
        <v>85</v>
      </c>
      <c r="E144" s="13" t="s">
        <v>12</v>
      </c>
      <c r="G144" s="15"/>
      <c r="H144" s="15"/>
      <c r="I144" s="14"/>
    </row>
    <row r="145" spans="1:10" x14ac:dyDescent="0.2">
      <c r="A145" s="10"/>
      <c r="B145" s="11" t="s">
        <v>180</v>
      </c>
      <c r="C145" s="12" t="s">
        <v>265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2">
      <c r="A146" s="10"/>
      <c r="B146" s="11" t="s">
        <v>180</v>
      </c>
      <c r="C146" s="12" t="s">
        <v>266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2">
      <c r="A147" s="10"/>
      <c r="B147" s="11" t="s">
        <v>180</v>
      </c>
      <c r="C147" s="12" t="s">
        <v>267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2">
      <c r="A148" s="10"/>
      <c r="B148" s="11" t="s">
        <v>180</v>
      </c>
      <c r="C148" s="12" t="s">
        <v>268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2">
      <c r="A149" s="10"/>
      <c r="B149" s="11" t="s">
        <v>25</v>
      </c>
      <c r="C149" s="12" t="s">
        <v>269</v>
      </c>
      <c r="D149" s="12" t="s">
        <v>85</v>
      </c>
      <c r="E149" s="13" t="s">
        <v>12</v>
      </c>
      <c r="G149" s="15"/>
      <c r="H149" s="15"/>
      <c r="I149" s="14"/>
    </row>
    <row r="150" spans="1:10" x14ac:dyDescent="0.2">
      <c r="A150" s="10"/>
      <c r="B150" s="11" t="s">
        <v>270</v>
      </c>
      <c r="C150" s="12" t="s">
        <v>271</v>
      </c>
      <c r="D150" s="12" t="s">
        <v>85</v>
      </c>
      <c r="E150" s="13" t="s">
        <v>12</v>
      </c>
      <c r="G150" s="15"/>
      <c r="H150" s="15"/>
      <c r="I150" s="14"/>
    </row>
    <row r="151" spans="1:10" x14ac:dyDescent="0.2">
      <c r="A151" s="10"/>
      <c r="B151" s="11" t="s">
        <v>72</v>
      </c>
      <c r="C151" s="51" t="s">
        <v>272</v>
      </c>
      <c r="D151" s="12" t="s">
        <v>18</v>
      </c>
      <c r="E151" s="13" t="s">
        <v>12</v>
      </c>
      <c r="F151" s="10" t="s">
        <v>273</v>
      </c>
      <c r="G151" s="15">
        <v>8356</v>
      </c>
      <c r="H151" s="15">
        <v>250.68</v>
      </c>
      <c r="I151" s="14">
        <f t="shared" ref="I151:I172" si="7">SUM(G151+H151)*1.16</f>
        <v>9983.7487999999994</v>
      </c>
      <c r="J151" s="16"/>
    </row>
    <row r="152" spans="1:10" x14ac:dyDescent="0.2">
      <c r="A152" s="10"/>
      <c r="B152" s="11" t="s">
        <v>63</v>
      </c>
      <c r="C152" s="51" t="s">
        <v>274</v>
      </c>
      <c r="D152" s="12" t="s">
        <v>18</v>
      </c>
      <c r="E152" s="13" t="s">
        <v>15</v>
      </c>
      <c r="F152" s="52" t="s">
        <v>275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2">
      <c r="B153" s="11" t="s">
        <v>94</v>
      </c>
      <c r="C153" s="51" t="s">
        <v>276</v>
      </c>
      <c r="D153" s="12" t="s">
        <v>18</v>
      </c>
      <c r="E153" s="13" t="s">
        <v>14</v>
      </c>
      <c r="F153" s="52" t="s">
        <v>277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2">
      <c r="A154" s="10"/>
      <c r="B154" s="11" t="s">
        <v>43</v>
      </c>
      <c r="C154" s="51" t="s">
        <v>278</v>
      </c>
      <c r="D154" s="12" t="s">
        <v>18</v>
      </c>
      <c r="E154" s="13" t="s">
        <v>12</v>
      </c>
      <c r="F154" s="52" t="s">
        <v>31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2">
      <c r="A155" s="10"/>
      <c r="B155" s="11" t="s">
        <v>279</v>
      </c>
      <c r="C155" s="51" t="s">
        <v>280</v>
      </c>
      <c r="D155" s="12" t="s">
        <v>18</v>
      </c>
      <c r="E155" s="13" t="s">
        <v>14</v>
      </c>
      <c r="F155" s="10" t="s">
        <v>281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2">
      <c r="A156" s="10"/>
      <c r="B156" s="11" t="s">
        <v>279</v>
      </c>
      <c r="C156" s="51" t="s">
        <v>282</v>
      </c>
      <c r="D156" s="12" t="s">
        <v>18</v>
      </c>
      <c r="E156" s="13" t="s">
        <v>14</v>
      </c>
      <c r="F156" s="53" t="s">
        <v>283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2">
      <c r="A157" s="10"/>
      <c r="B157" s="11" t="s">
        <v>245</v>
      </c>
      <c r="C157" s="51" t="s">
        <v>284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2">
      <c r="A158" s="10"/>
      <c r="B158" s="11" t="s">
        <v>25</v>
      </c>
      <c r="C158" s="54" t="s">
        <v>285</v>
      </c>
      <c r="D158" s="12" t="s">
        <v>18</v>
      </c>
      <c r="E158" s="13" t="s">
        <v>15</v>
      </c>
      <c r="F158" s="53" t="s">
        <v>286</v>
      </c>
      <c r="G158" s="15">
        <v>3401</v>
      </c>
      <c r="H158" s="15">
        <v>102</v>
      </c>
      <c r="I158" s="14">
        <f t="shared" si="7"/>
        <v>4063.4799999999996</v>
      </c>
      <c r="J158" s="16"/>
    </row>
    <row r="159" spans="1:10" x14ac:dyDescent="0.2">
      <c r="A159" s="10"/>
      <c r="B159" s="11" t="s">
        <v>79</v>
      </c>
      <c r="C159" s="54" t="s">
        <v>287</v>
      </c>
      <c r="D159" s="12" t="s">
        <v>18</v>
      </c>
      <c r="E159" s="13" t="s">
        <v>15</v>
      </c>
      <c r="F159" s="53" t="s">
        <v>286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2">
      <c r="A160" s="10"/>
      <c r="B160" s="11" t="s">
        <v>72</v>
      </c>
      <c r="C160" s="54" t="s">
        <v>288</v>
      </c>
      <c r="D160" s="12" t="s">
        <v>18</v>
      </c>
      <c r="E160" s="13" t="s">
        <v>11</v>
      </c>
      <c r="F160" s="12" t="s">
        <v>289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2">
      <c r="A161" s="10"/>
      <c r="B161" s="11" t="s">
        <v>63</v>
      </c>
      <c r="C161" s="54" t="s">
        <v>290</v>
      </c>
      <c r="D161" s="12" t="s">
        <v>18</v>
      </c>
      <c r="E161" s="13" t="s">
        <v>15</v>
      </c>
      <c r="F161" s="53" t="s">
        <v>291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2">
      <c r="A162" s="10"/>
      <c r="B162" s="11" t="s">
        <v>53</v>
      </c>
      <c r="C162" s="54" t="s">
        <v>292</v>
      </c>
      <c r="D162" s="12" t="s">
        <v>18</v>
      </c>
      <c r="E162" s="13" t="s">
        <v>15</v>
      </c>
      <c r="F162" s="53" t="s">
        <v>291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2">
      <c r="A163" s="10"/>
      <c r="B163" s="11" t="s">
        <v>72</v>
      </c>
      <c r="C163" s="54" t="s">
        <v>293</v>
      </c>
      <c r="D163" s="12" t="s">
        <v>18</v>
      </c>
      <c r="E163" s="13" t="s">
        <v>15</v>
      </c>
      <c r="F163" s="53" t="s">
        <v>294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2">
      <c r="A164" s="10"/>
      <c r="B164" s="11" t="s">
        <v>79</v>
      </c>
      <c r="C164" s="54" t="s">
        <v>295</v>
      </c>
      <c r="D164" s="12" t="s">
        <v>18</v>
      </c>
      <c r="E164" s="13" t="s">
        <v>15</v>
      </c>
      <c r="F164" s="53" t="s">
        <v>296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2">
      <c r="A165" s="10"/>
      <c r="B165" s="11" t="s">
        <v>56</v>
      </c>
      <c r="C165" s="54" t="s">
        <v>297</v>
      </c>
      <c r="D165" s="12" t="s">
        <v>18</v>
      </c>
      <c r="E165" s="13" t="s">
        <v>14</v>
      </c>
      <c r="F165" s="53" t="s">
        <v>298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2">
      <c r="A166" s="10"/>
      <c r="B166" s="11" t="s">
        <v>245</v>
      </c>
      <c r="C166" s="54" t="s">
        <v>299</v>
      </c>
      <c r="D166" s="12" t="s">
        <v>18</v>
      </c>
      <c r="E166" s="13" t="s">
        <v>15</v>
      </c>
      <c r="F166" s="53" t="s">
        <v>300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2">
      <c r="A167" s="10"/>
      <c r="B167" s="11" t="s">
        <v>43</v>
      </c>
      <c r="C167" s="54" t="s">
        <v>301</v>
      </c>
      <c r="D167" s="12" t="s">
        <v>18</v>
      </c>
      <c r="E167" s="13" t="s">
        <v>15</v>
      </c>
      <c r="F167" s="53" t="s">
        <v>300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2">
      <c r="A168" s="10"/>
      <c r="B168" s="11" t="s">
        <v>302</v>
      </c>
      <c r="C168" s="54" t="s">
        <v>303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2">
      <c r="A169" s="10"/>
      <c r="B169" s="11" t="s">
        <v>56</v>
      </c>
      <c r="C169" s="54" t="s">
        <v>304</v>
      </c>
      <c r="D169" s="12" t="s">
        <v>18</v>
      </c>
      <c r="E169" s="13" t="s">
        <v>15</v>
      </c>
      <c r="F169" s="53" t="s">
        <v>305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2">
      <c r="B170" s="11" t="s">
        <v>279</v>
      </c>
      <c r="C170" s="54" t="s">
        <v>306</v>
      </c>
      <c r="D170" s="12" t="s">
        <v>18</v>
      </c>
      <c r="E170" s="13" t="s">
        <v>14</v>
      </c>
      <c r="F170" s="12" t="s">
        <v>281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2">
      <c r="A171" s="10"/>
      <c r="B171" s="11" t="s">
        <v>72</v>
      </c>
      <c r="C171" s="56" t="s">
        <v>307</v>
      </c>
      <c r="D171" s="17" t="s">
        <v>18</v>
      </c>
      <c r="E171" s="13" t="s">
        <v>15</v>
      </c>
      <c r="F171" s="53" t="s">
        <v>41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2">
      <c r="A172" s="10"/>
      <c r="B172" s="11" t="s">
        <v>72</v>
      </c>
      <c r="C172" s="56" t="s">
        <v>308</v>
      </c>
      <c r="D172" s="17" t="s">
        <v>18</v>
      </c>
      <c r="E172" s="13" t="s">
        <v>15</v>
      </c>
      <c r="F172" s="53" t="s">
        <v>309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2">
      <c r="A173" s="10"/>
      <c r="B173" s="11" t="s">
        <v>79</v>
      </c>
      <c r="C173" s="56" t="s">
        <v>310</v>
      </c>
      <c r="D173" s="17" t="s">
        <v>18</v>
      </c>
      <c r="E173" s="13" t="s">
        <v>15</v>
      </c>
      <c r="F173" s="12" t="s">
        <v>296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2">
      <c r="A174" s="10"/>
      <c r="B174" s="11" t="s">
        <v>53</v>
      </c>
      <c r="C174" s="56" t="s">
        <v>311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2">
      <c r="A175" s="10"/>
      <c r="B175" s="11" t="s">
        <v>56</v>
      </c>
      <c r="C175" s="56" t="s">
        <v>312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2">
      <c r="B176" s="11" t="s">
        <v>313</v>
      </c>
      <c r="C176" s="56" t="s">
        <v>314</v>
      </c>
      <c r="D176" s="17" t="s">
        <v>18</v>
      </c>
      <c r="E176" s="13" t="s">
        <v>15</v>
      </c>
      <c r="F176" s="53" t="s">
        <v>315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2">
      <c r="A177" s="10"/>
      <c r="B177" s="11" t="s">
        <v>79</v>
      </c>
      <c r="C177" s="56" t="s">
        <v>316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2">
      <c r="A178" s="10"/>
      <c r="B178" s="11" t="s">
        <v>46</v>
      </c>
      <c r="C178" s="56" t="s">
        <v>317</v>
      </c>
      <c r="D178" s="17" t="s">
        <v>10</v>
      </c>
      <c r="E178" s="13" t="s">
        <v>14</v>
      </c>
      <c r="F178" s="53"/>
      <c r="G178" s="15">
        <v>0</v>
      </c>
      <c r="H178" s="15">
        <v>0</v>
      </c>
      <c r="I178" s="14">
        <f>SUM(G178+H178)*1.16</f>
        <v>0</v>
      </c>
      <c r="J178" s="16"/>
    </row>
    <row r="179" spans="1:10" x14ac:dyDescent="0.2">
      <c r="A179" s="10"/>
      <c r="B179" s="11" t="s">
        <v>72</v>
      </c>
      <c r="C179" s="56" t="s">
        <v>318</v>
      </c>
      <c r="D179" s="17" t="s">
        <v>18</v>
      </c>
      <c r="E179" s="13" t="s">
        <v>11</v>
      </c>
      <c r="F179" s="12" t="s">
        <v>319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2">
      <c r="A180" s="10"/>
      <c r="B180" s="11" t="s">
        <v>69</v>
      </c>
      <c r="C180" s="56" t="s">
        <v>320</v>
      </c>
      <c r="D180" s="17" t="s">
        <v>85</v>
      </c>
      <c r="E180" s="13" t="s">
        <v>15</v>
      </c>
      <c r="G180" s="35"/>
      <c r="H180" s="35"/>
      <c r="I180" s="14"/>
    </row>
    <row r="181" spans="1:10" x14ac:dyDescent="0.2">
      <c r="A181" s="10"/>
      <c r="B181" s="11" t="s">
        <v>43</v>
      </c>
      <c r="C181" s="56" t="s">
        <v>321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2">
      <c r="A182" s="10"/>
      <c r="B182" s="11" t="s">
        <v>87</v>
      </c>
      <c r="C182" s="56" t="s">
        <v>322</v>
      </c>
      <c r="D182" s="17" t="s">
        <v>18</v>
      </c>
      <c r="E182" s="13" t="s">
        <v>14</v>
      </c>
      <c r="F182" s="12" t="s">
        <v>298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2">
      <c r="A183" s="10"/>
      <c r="B183" s="11" t="s">
        <v>21</v>
      </c>
      <c r="C183" s="54" t="s">
        <v>323</v>
      </c>
      <c r="D183" s="12" t="s">
        <v>18</v>
      </c>
      <c r="E183" s="13" t="s">
        <v>13</v>
      </c>
      <c r="F183" s="10" t="s">
        <v>324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2">
      <c r="A184" s="10"/>
      <c r="B184" s="11" t="s">
        <v>8</v>
      </c>
      <c r="C184" s="54" t="s">
        <v>325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x14ac:dyDescent="0.2">
      <c r="A185" s="10"/>
      <c r="B185" s="11" t="s">
        <v>94</v>
      </c>
      <c r="C185" s="54" t="s">
        <v>326</v>
      </c>
      <c r="D185" s="12" t="s">
        <v>18</v>
      </c>
      <c r="E185" s="13" t="s">
        <v>15</v>
      </c>
      <c r="F185" s="59" t="s">
        <v>327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2">
      <c r="A186" s="10"/>
      <c r="B186" s="11" t="s">
        <v>206</v>
      </c>
      <c r="C186" s="54" t="s">
        <v>328</v>
      </c>
      <c r="D186" s="12" t="s">
        <v>18</v>
      </c>
      <c r="E186" s="13" t="s">
        <v>15</v>
      </c>
      <c r="F186" s="12" t="s">
        <v>327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2">
      <c r="A187" s="10"/>
      <c r="B187" s="11" t="s">
        <v>46</v>
      </c>
      <c r="C187" s="54" t="s">
        <v>329</v>
      </c>
      <c r="D187" s="12" t="s">
        <v>18</v>
      </c>
      <c r="E187" s="13" t="s">
        <v>15</v>
      </c>
      <c r="F187" s="53" t="s">
        <v>41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2">
      <c r="A188" s="10"/>
      <c r="B188" s="11" t="s">
        <v>209</v>
      </c>
      <c r="C188" s="54" t="s">
        <v>330</v>
      </c>
      <c r="D188" s="12" t="s">
        <v>18</v>
      </c>
      <c r="E188" s="13" t="s">
        <v>15</v>
      </c>
      <c r="F188" s="12" t="s">
        <v>41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2">
      <c r="A189" s="10"/>
      <c r="B189" s="11" t="s">
        <v>331</v>
      </c>
      <c r="C189" s="54" t="s">
        <v>332</v>
      </c>
      <c r="D189" s="12" t="s">
        <v>18</v>
      </c>
      <c r="E189" s="13" t="s">
        <v>15</v>
      </c>
      <c r="F189" s="12" t="s">
        <v>41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2">
      <c r="A190" s="10"/>
      <c r="B190" s="11" t="s">
        <v>331</v>
      </c>
      <c r="C190" s="54" t="s">
        <v>333</v>
      </c>
      <c r="D190" s="12" t="s">
        <v>18</v>
      </c>
      <c r="E190" s="13" t="s">
        <v>15</v>
      </c>
      <c r="F190" s="12" t="s">
        <v>41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2">
      <c r="B191" s="11" t="s">
        <v>83</v>
      </c>
      <c r="C191" s="54" t="s">
        <v>334</v>
      </c>
      <c r="D191" s="12" t="s">
        <v>18</v>
      </c>
      <c r="E191" s="13" t="s">
        <v>13</v>
      </c>
      <c r="F191" s="12" t="s">
        <v>208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2">
      <c r="A192" s="10"/>
      <c r="B192" s="11" t="s">
        <v>59</v>
      </c>
      <c r="C192" s="54" t="s">
        <v>335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2">
      <c r="A193" s="10"/>
      <c r="B193" s="11" t="s">
        <v>94</v>
      </c>
      <c r="C193" s="54" t="s">
        <v>336</v>
      </c>
      <c r="D193" s="12" t="s">
        <v>18</v>
      </c>
      <c r="E193" s="13" t="s">
        <v>15</v>
      </c>
      <c r="F193" s="12" t="s">
        <v>327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2">
      <c r="A194" s="10"/>
      <c r="B194" s="11" t="s">
        <v>63</v>
      </c>
      <c r="C194" s="54" t="s">
        <v>337</v>
      </c>
      <c r="D194" s="12" t="s">
        <v>18</v>
      </c>
      <c r="E194" s="13" t="s">
        <v>15</v>
      </c>
      <c r="F194" s="53" t="s">
        <v>315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2">
      <c r="A195" s="10"/>
      <c r="B195" s="11" t="s">
        <v>53</v>
      </c>
      <c r="C195" s="54" t="s">
        <v>338</v>
      </c>
      <c r="D195" s="12" t="s">
        <v>18</v>
      </c>
      <c r="E195" s="13" t="s">
        <v>15</v>
      </c>
      <c r="F195" s="12" t="s">
        <v>296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2">
      <c r="A196" s="10"/>
      <c r="B196" s="11" t="s">
        <v>72</v>
      </c>
      <c r="C196" s="54" t="s">
        <v>339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2">
      <c r="B197" s="11" t="s">
        <v>83</v>
      </c>
      <c r="C197" s="54" t="s">
        <v>340</v>
      </c>
      <c r="D197" s="12" t="s">
        <v>18</v>
      </c>
      <c r="E197" s="13" t="s">
        <v>13</v>
      </c>
      <c r="F197" s="12" t="s">
        <v>257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2">
      <c r="A198" s="10"/>
      <c r="B198" s="11" t="s">
        <v>331</v>
      </c>
      <c r="C198" s="54" t="s">
        <v>341</v>
      </c>
      <c r="D198" s="12" t="s">
        <v>18</v>
      </c>
      <c r="E198" s="13" t="s">
        <v>15</v>
      </c>
      <c r="F198" s="53" t="s">
        <v>342</v>
      </c>
      <c r="G198" s="15">
        <v>11793.45</v>
      </c>
      <c r="H198" s="35">
        <v>1115.5899999999999</v>
      </c>
      <c r="I198" s="14">
        <f t="shared" si="8"/>
        <v>14974.4864</v>
      </c>
      <c r="J198" s="16"/>
    </row>
    <row r="199" spans="1:10" x14ac:dyDescent="0.2">
      <c r="B199" s="11" t="s">
        <v>343</v>
      </c>
      <c r="C199" s="54" t="s">
        <v>344</v>
      </c>
      <c r="D199" s="12" t="s">
        <v>18</v>
      </c>
      <c r="E199" s="13" t="s">
        <v>11</v>
      </c>
      <c r="F199" s="53" t="s">
        <v>345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2">
      <c r="A200" s="10"/>
      <c r="B200" s="11" t="s">
        <v>8</v>
      </c>
      <c r="C200" s="54" t="s">
        <v>346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2">
      <c r="A201" s="10"/>
      <c r="B201" s="11" t="s">
        <v>245</v>
      </c>
      <c r="C201" s="54" t="s">
        <v>347</v>
      </c>
      <c r="D201" s="12" t="s">
        <v>18</v>
      </c>
      <c r="E201" s="13" t="s">
        <v>14</v>
      </c>
      <c r="F201" s="12" t="s">
        <v>247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2">
      <c r="A202" s="10"/>
      <c r="B202" s="11" t="s">
        <v>56</v>
      </c>
      <c r="C202" s="54" t="s">
        <v>348</v>
      </c>
      <c r="D202" s="12" t="s">
        <v>18</v>
      </c>
      <c r="E202" s="13" t="s">
        <v>13</v>
      </c>
      <c r="F202" s="12" t="s">
        <v>349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2">
      <c r="A203" s="10"/>
      <c r="B203" s="11" t="s">
        <v>56</v>
      </c>
      <c r="C203" s="54" t="s">
        <v>350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2">
      <c r="A204" s="10"/>
      <c r="B204" s="11" t="s">
        <v>351</v>
      </c>
      <c r="C204" s="54" t="s">
        <v>352</v>
      </c>
      <c r="D204" s="12" t="s">
        <v>18</v>
      </c>
      <c r="E204" s="13" t="s">
        <v>15</v>
      </c>
      <c r="F204" s="53" t="s">
        <v>353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2">
      <c r="A205" s="10"/>
      <c r="B205" s="11" t="s">
        <v>104</v>
      </c>
      <c r="C205" s="54" t="s">
        <v>354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2">
      <c r="A206" s="10"/>
      <c r="B206" s="11" t="s">
        <v>79</v>
      </c>
      <c r="C206" s="54" t="s">
        <v>355</v>
      </c>
      <c r="D206" s="12" t="s">
        <v>10</v>
      </c>
      <c r="E206" s="13" t="s">
        <v>11</v>
      </c>
      <c r="F206" s="60"/>
      <c r="G206" s="35">
        <v>0</v>
      </c>
      <c r="H206" s="35">
        <v>0</v>
      </c>
      <c r="I206" s="14">
        <f t="shared" si="8"/>
        <v>0</v>
      </c>
    </row>
    <row r="207" spans="1:10" x14ac:dyDescent="0.2">
      <c r="A207" s="10"/>
      <c r="B207" s="61" t="s">
        <v>59</v>
      </c>
      <c r="C207" s="54" t="s">
        <v>356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2">
      <c r="A208" s="10"/>
      <c r="B208" s="11" t="s">
        <v>72</v>
      </c>
      <c r="C208" s="54" t="s">
        <v>357</v>
      </c>
      <c r="D208" s="12" t="s">
        <v>18</v>
      </c>
      <c r="E208" s="13" t="s">
        <v>15</v>
      </c>
      <c r="F208" s="53" t="s">
        <v>305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2">
      <c r="A209" s="10"/>
      <c r="B209" s="11" t="s">
        <v>43</v>
      </c>
      <c r="C209" s="54" t="s">
        <v>358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2">
      <c r="A210" s="10"/>
      <c r="B210" s="11" t="s">
        <v>209</v>
      </c>
      <c r="C210" s="54" t="s">
        <v>359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2">
      <c r="A211" s="10"/>
      <c r="B211" s="11" t="s">
        <v>360</v>
      </c>
      <c r="C211" s="54" t="s">
        <v>361</v>
      </c>
      <c r="D211" s="12" t="s">
        <v>18</v>
      </c>
      <c r="E211" s="13" t="s">
        <v>14</v>
      </c>
      <c r="F211" s="12" t="s">
        <v>298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2">
      <c r="A212" s="10"/>
      <c r="B212" s="11" t="s">
        <v>245</v>
      </c>
      <c r="C212" s="54" t="s">
        <v>362</v>
      </c>
      <c r="D212" s="12" t="s">
        <v>10</v>
      </c>
      <c r="E212" s="13" t="s">
        <v>15</v>
      </c>
      <c r="G212" s="15">
        <v>0</v>
      </c>
      <c r="H212" s="35">
        <v>0</v>
      </c>
      <c r="I212" s="14">
        <f t="shared" si="8"/>
        <v>0</v>
      </c>
      <c r="J212" s="16"/>
    </row>
    <row r="213" spans="1:10" ht="13.95" customHeight="1" x14ac:dyDescent="0.2">
      <c r="A213" s="10"/>
      <c r="B213" s="11" t="s">
        <v>56</v>
      </c>
      <c r="C213" s="54" t="s">
        <v>363</v>
      </c>
      <c r="D213" s="12" t="s">
        <v>18</v>
      </c>
      <c r="E213" s="13" t="s">
        <v>12</v>
      </c>
      <c r="F213" s="53" t="s">
        <v>364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2">
      <c r="B214" s="11" t="s">
        <v>94</v>
      </c>
      <c r="C214" s="54" t="s">
        <v>365</v>
      </c>
      <c r="D214" s="12" t="s">
        <v>18</v>
      </c>
      <c r="E214" s="13" t="s">
        <v>12</v>
      </c>
      <c r="F214" s="53" t="s">
        <v>366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2">
      <c r="B215" s="11" t="s">
        <v>94</v>
      </c>
      <c r="C215" s="54" t="s">
        <v>367</v>
      </c>
      <c r="D215" s="12" t="s">
        <v>18</v>
      </c>
      <c r="E215" s="13" t="s">
        <v>14</v>
      </c>
      <c r="F215" s="12" t="s">
        <v>277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2">
      <c r="A216" s="10"/>
      <c r="B216" s="11" t="s">
        <v>331</v>
      </c>
      <c r="C216" s="54" t="s">
        <v>368</v>
      </c>
      <c r="D216" s="12" t="s">
        <v>18</v>
      </c>
      <c r="E216" s="13" t="s">
        <v>15</v>
      </c>
      <c r="F216" s="12" t="s">
        <v>369</v>
      </c>
      <c r="G216" s="15">
        <v>11817</v>
      </c>
      <c r="H216" s="35">
        <v>365</v>
      </c>
      <c r="I216" s="14">
        <f t="shared" si="8"/>
        <v>14131.119999999999</v>
      </c>
      <c r="J216" s="16"/>
    </row>
    <row r="217" spans="1:10" x14ac:dyDescent="0.2">
      <c r="A217" s="10"/>
      <c r="B217" s="11" t="s">
        <v>245</v>
      </c>
      <c r="C217" s="12" t="s">
        <v>370</v>
      </c>
      <c r="D217" s="12" t="s">
        <v>18</v>
      </c>
      <c r="E217" s="13" t="s">
        <v>14</v>
      </c>
      <c r="F217" s="59" t="s">
        <v>247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2">
      <c r="A218" s="10"/>
      <c r="B218" s="11" t="s">
        <v>279</v>
      </c>
      <c r="C218" s="12" t="s">
        <v>371</v>
      </c>
      <c r="D218" s="12" t="s">
        <v>85</v>
      </c>
      <c r="E218" s="13" t="s">
        <v>14</v>
      </c>
      <c r="G218" s="35"/>
      <c r="H218" s="35"/>
      <c r="I218" s="14"/>
    </row>
    <row r="219" spans="1:10" x14ac:dyDescent="0.2">
      <c r="A219" s="10"/>
      <c r="B219" s="11" t="s">
        <v>43</v>
      </c>
      <c r="C219" s="12" t="s">
        <v>372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2">
      <c r="A220" s="10"/>
      <c r="B220" s="11" t="s">
        <v>104</v>
      </c>
      <c r="C220" s="12" t="s">
        <v>373</v>
      </c>
      <c r="D220" s="12" t="s">
        <v>85</v>
      </c>
      <c r="E220" s="13" t="s">
        <v>14</v>
      </c>
      <c r="G220" s="35"/>
      <c r="H220" s="35"/>
      <c r="I220" s="14"/>
    </row>
    <row r="221" spans="1:10" x14ac:dyDescent="0.2">
      <c r="A221" s="10"/>
      <c r="B221" s="11" t="s">
        <v>79</v>
      </c>
      <c r="C221" s="12" t="s">
        <v>374</v>
      </c>
      <c r="D221" s="12" t="s">
        <v>10</v>
      </c>
      <c r="E221" s="13" t="s">
        <v>15</v>
      </c>
      <c r="F221" s="62"/>
      <c r="G221" s="15">
        <v>0</v>
      </c>
      <c r="H221" s="35">
        <v>0</v>
      </c>
      <c r="I221" s="14">
        <f t="shared" ref="I221:I226" si="9">SUM(G221+H221)*1.16</f>
        <v>0</v>
      </c>
      <c r="J221" s="16"/>
    </row>
    <row r="222" spans="1:10" x14ac:dyDescent="0.2">
      <c r="A222" s="10"/>
      <c r="B222" s="11" t="s">
        <v>72</v>
      </c>
      <c r="C222" s="12" t="s">
        <v>375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2">
      <c r="A223" s="10"/>
      <c r="B223" s="11" t="s">
        <v>56</v>
      </c>
      <c r="C223" s="12" t="s">
        <v>376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2">
      <c r="A224" s="10"/>
      <c r="B224" s="11" t="s">
        <v>63</v>
      </c>
      <c r="C224" s="12" t="s">
        <v>377</v>
      </c>
      <c r="D224" s="12" t="s">
        <v>18</v>
      </c>
      <c r="E224" s="13" t="s">
        <v>14</v>
      </c>
      <c r="F224" s="12" t="s">
        <v>378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2">
      <c r="A225" s="10"/>
      <c r="B225" s="11" t="s">
        <v>53</v>
      </c>
      <c r="C225" s="12" t="s">
        <v>379</v>
      </c>
      <c r="D225" s="12" t="s">
        <v>18</v>
      </c>
      <c r="E225" s="13" t="s">
        <v>12</v>
      </c>
      <c r="F225" s="12" t="s">
        <v>380</v>
      </c>
      <c r="G225" s="15">
        <v>5476</v>
      </c>
      <c r="H225" s="35">
        <v>164.28</v>
      </c>
      <c r="I225" s="14">
        <f t="shared" si="9"/>
        <v>6542.724799999999</v>
      </c>
      <c r="J225" s="16"/>
    </row>
    <row r="226" spans="1:11" x14ac:dyDescent="0.2">
      <c r="A226" s="10"/>
      <c r="B226" s="11" t="s">
        <v>79</v>
      </c>
      <c r="C226" s="12" t="s">
        <v>381</v>
      </c>
      <c r="D226" s="12" t="s">
        <v>18</v>
      </c>
      <c r="E226" s="13" t="s">
        <v>12</v>
      </c>
      <c r="F226" s="62" t="s">
        <v>382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2">
      <c r="A227" s="10"/>
      <c r="B227" s="11" t="s">
        <v>25</v>
      </c>
      <c r="C227" s="12" t="s">
        <v>383</v>
      </c>
      <c r="D227" s="12" t="s">
        <v>85</v>
      </c>
      <c r="E227" s="13" t="s">
        <v>14</v>
      </c>
      <c r="G227" s="35"/>
      <c r="H227" s="35"/>
      <c r="I227" s="14"/>
    </row>
    <row r="228" spans="1:11" x14ac:dyDescent="0.2">
      <c r="A228" s="10"/>
      <c r="B228" s="11" t="s">
        <v>206</v>
      </c>
      <c r="C228" s="51" t="s">
        <v>384</v>
      </c>
      <c r="D228" s="12" t="s">
        <v>85</v>
      </c>
      <c r="E228" s="13" t="s">
        <v>15</v>
      </c>
      <c r="G228" s="35"/>
      <c r="H228" s="35"/>
      <c r="I228" s="14"/>
    </row>
    <row r="229" spans="1:11" x14ac:dyDescent="0.2">
      <c r="A229" s="10"/>
      <c r="B229" s="11" t="s">
        <v>245</v>
      </c>
      <c r="C229" s="12" t="s">
        <v>385</v>
      </c>
      <c r="D229" s="12" t="s">
        <v>18</v>
      </c>
      <c r="E229" s="13" t="s">
        <v>15</v>
      </c>
      <c r="F229" s="63" t="s">
        <v>34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2">
      <c r="A230" s="10"/>
      <c r="B230" s="11" t="s">
        <v>25</v>
      </c>
      <c r="C230" s="12" t="s">
        <v>386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2">
      <c r="A231" s="10"/>
      <c r="B231" s="11" t="s">
        <v>387</v>
      </c>
      <c r="C231" s="12" t="s">
        <v>388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2">
      <c r="A232" s="10"/>
      <c r="B232" s="11" t="s">
        <v>389</v>
      </c>
      <c r="C232" s="12" t="s">
        <v>390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2">
      <c r="A233" s="10"/>
      <c r="B233" s="11" t="s">
        <v>389</v>
      </c>
      <c r="C233" s="12" t="s">
        <v>391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2">
      <c r="A234" s="10"/>
      <c r="B234" s="11" t="s">
        <v>21</v>
      </c>
      <c r="C234" s="12" t="s">
        <v>392</v>
      </c>
      <c r="D234" s="12" t="s">
        <v>18</v>
      </c>
      <c r="E234" s="13" t="s">
        <v>13</v>
      </c>
      <c r="F234" s="12" t="s">
        <v>393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2">
      <c r="B235" s="11" t="s">
        <v>83</v>
      </c>
      <c r="C235" s="12" t="s">
        <v>394</v>
      </c>
      <c r="D235" s="12" t="s">
        <v>18</v>
      </c>
      <c r="E235" s="13" t="s">
        <v>13</v>
      </c>
      <c r="F235" s="12" t="s">
        <v>257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2">
      <c r="A236" s="10"/>
      <c r="B236" s="11" t="s">
        <v>395</v>
      </c>
      <c r="C236" s="12" t="s">
        <v>396</v>
      </c>
      <c r="D236" s="12" t="s">
        <v>18</v>
      </c>
      <c r="E236" s="13" t="s">
        <v>14</v>
      </c>
      <c r="F236" s="12" t="s">
        <v>247</v>
      </c>
      <c r="G236" s="64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2">
      <c r="B237" s="11" t="s">
        <v>83</v>
      </c>
      <c r="C237" s="12" t="s">
        <v>397</v>
      </c>
      <c r="D237" s="12" t="s">
        <v>18</v>
      </c>
      <c r="E237" s="13" t="s">
        <v>13</v>
      </c>
      <c r="F237" s="12" t="s">
        <v>208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2">
      <c r="B238" s="11" t="s">
        <v>83</v>
      </c>
      <c r="C238" s="12" t="s">
        <v>398</v>
      </c>
      <c r="D238" s="12" t="s">
        <v>18</v>
      </c>
      <c r="E238" s="13" t="s">
        <v>13</v>
      </c>
      <c r="F238" s="12" t="s">
        <v>257</v>
      </c>
      <c r="G238" s="15">
        <v>13000</v>
      </c>
      <c r="H238" s="35">
        <v>390</v>
      </c>
      <c r="I238" s="35">
        <f t="shared" si="10"/>
        <v>15532.4</v>
      </c>
      <c r="J238" s="16"/>
    </row>
    <row r="239" spans="1:11" x14ac:dyDescent="0.2">
      <c r="B239" s="11" t="s">
        <v>83</v>
      </c>
      <c r="C239" s="12" t="s">
        <v>399</v>
      </c>
      <c r="D239" s="12" t="s">
        <v>18</v>
      </c>
      <c r="E239" s="13" t="s">
        <v>13</v>
      </c>
      <c r="F239" s="12" t="s">
        <v>257</v>
      </c>
      <c r="G239" s="15">
        <v>13000</v>
      </c>
      <c r="H239" s="35">
        <v>390</v>
      </c>
      <c r="I239" s="35">
        <f t="shared" si="10"/>
        <v>15532.4</v>
      </c>
      <c r="J239" s="16"/>
      <c r="K239" s="24"/>
    </row>
    <row r="240" spans="1:11" x14ac:dyDescent="0.2">
      <c r="B240" s="65" t="s">
        <v>83</v>
      </c>
      <c r="C240" s="12" t="s">
        <v>400</v>
      </c>
      <c r="D240" s="12" t="s">
        <v>18</v>
      </c>
      <c r="E240" s="13" t="s">
        <v>13</v>
      </c>
      <c r="F240" s="12" t="s">
        <v>208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2">
      <c r="A241" s="10"/>
      <c r="B241" s="11" t="s">
        <v>25</v>
      </c>
      <c r="C241" s="12" t="s">
        <v>401</v>
      </c>
      <c r="D241" s="12" t="s">
        <v>18</v>
      </c>
      <c r="E241" s="13" t="s">
        <v>13</v>
      </c>
      <c r="F241" s="12" t="s">
        <v>402</v>
      </c>
      <c r="G241" s="64">
        <v>3972</v>
      </c>
      <c r="H241" s="35">
        <v>119.16</v>
      </c>
      <c r="I241" s="14">
        <f t="shared" si="10"/>
        <v>4745.7455999999993</v>
      </c>
      <c r="J241" s="16"/>
    </row>
    <row r="242" spans="1:13" x14ac:dyDescent="0.2">
      <c r="B242" s="65" t="s">
        <v>83</v>
      </c>
      <c r="C242" s="12" t="s">
        <v>403</v>
      </c>
      <c r="D242" s="12" t="s">
        <v>18</v>
      </c>
      <c r="E242" s="13" t="s">
        <v>13</v>
      </c>
      <c r="F242" s="12" t="s">
        <v>208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2">
      <c r="B243" s="11" t="s">
        <v>83</v>
      </c>
      <c r="C243" s="12" t="s">
        <v>404</v>
      </c>
      <c r="D243" s="12" t="s">
        <v>18</v>
      </c>
      <c r="E243" s="13" t="s">
        <v>13</v>
      </c>
      <c r="F243" s="12" t="s">
        <v>257</v>
      </c>
      <c r="G243" s="15">
        <v>13000</v>
      </c>
      <c r="H243" s="35">
        <v>390</v>
      </c>
      <c r="I243" s="35">
        <f t="shared" si="10"/>
        <v>15532.4</v>
      </c>
      <c r="J243" s="16"/>
      <c r="K243" s="24"/>
      <c r="L243" s="24"/>
      <c r="M243" s="24"/>
    </row>
    <row r="244" spans="1:13" x14ac:dyDescent="0.2">
      <c r="B244" s="11" t="s">
        <v>83</v>
      </c>
      <c r="C244" s="12" t="s">
        <v>405</v>
      </c>
      <c r="D244" s="12" t="s">
        <v>18</v>
      </c>
      <c r="E244" s="13" t="s">
        <v>13</v>
      </c>
      <c r="F244" s="12" t="s">
        <v>208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2">
      <c r="B245" s="11" t="s">
        <v>83</v>
      </c>
      <c r="C245" s="12" t="s">
        <v>406</v>
      </c>
      <c r="D245" s="12" t="s">
        <v>18</v>
      </c>
      <c r="E245" s="13" t="s">
        <v>13</v>
      </c>
      <c r="F245" s="12" t="s">
        <v>208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2">
      <c r="B246" s="11" t="s">
        <v>83</v>
      </c>
      <c r="C246" s="12" t="s">
        <v>407</v>
      </c>
      <c r="D246" s="12" t="s">
        <v>18</v>
      </c>
      <c r="E246" s="13" t="s">
        <v>13</v>
      </c>
      <c r="F246" s="12" t="s">
        <v>208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x14ac:dyDescent="0.2">
      <c r="A247" s="10"/>
      <c r="B247" s="11" t="s">
        <v>72</v>
      </c>
      <c r="C247" s="12" t="s">
        <v>408</v>
      </c>
      <c r="D247" s="12" t="s">
        <v>18</v>
      </c>
      <c r="E247" s="13" t="s">
        <v>12</v>
      </c>
      <c r="F247" s="32" t="s">
        <v>409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2">
      <c r="A248" s="10"/>
      <c r="B248" s="11" t="s">
        <v>72</v>
      </c>
      <c r="C248" s="12" t="s">
        <v>410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2">
      <c r="A249" s="10"/>
      <c r="B249" s="11" t="s">
        <v>104</v>
      </c>
      <c r="C249" s="12" t="s">
        <v>411</v>
      </c>
      <c r="D249" s="12" t="s">
        <v>18</v>
      </c>
      <c r="E249" s="13" t="s">
        <v>13</v>
      </c>
      <c r="F249" s="12" t="s">
        <v>412</v>
      </c>
      <c r="G249" s="64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2">
      <c r="A250" s="10"/>
      <c r="B250" s="11" t="s">
        <v>104</v>
      </c>
      <c r="C250" s="12" t="s">
        <v>413</v>
      </c>
      <c r="D250" s="12" t="s">
        <v>10</v>
      </c>
      <c r="E250" s="13" t="s">
        <v>13</v>
      </c>
      <c r="G250" s="64">
        <v>0</v>
      </c>
      <c r="H250" s="35">
        <v>0</v>
      </c>
      <c r="I250" s="14">
        <f t="shared" si="10"/>
        <v>0</v>
      </c>
      <c r="J250" s="16"/>
    </row>
    <row r="251" spans="1:13" x14ac:dyDescent="0.2">
      <c r="A251" s="10"/>
      <c r="B251" s="11" t="s">
        <v>104</v>
      </c>
      <c r="C251" s="12" t="s">
        <v>414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2">
      <c r="A252" s="10"/>
      <c r="B252" s="11" t="s">
        <v>104</v>
      </c>
      <c r="C252" s="12" t="s">
        <v>415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2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416</v>
      </c>
      <c r="G253" s="64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2">
      <c r="A254" s="10"/>
      <c r="B254" s="11" t="s">
        <v>83</v>
      </c>
      <c r="C254" s="12" t="s">
        <v>417</v>
      </c>
      <c r="D254" s="12" t="s">
        <v>10</v>
      </c>
      <c r="E254" s="13" t="s">
        <v>13</v>
      </c>
      <c r="F254" s="12" t="s">
        <v>418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2">
      <c r="A255" s="10"/>
      <c r="B255" s="11" t="s">
        <v>43</v>
      </c>
      <c r="C255" s="12" t="s">
        <v>419</v>
      </c>
      <c r="D255" s="12" t="s">
        <v>10</v>
      </c>
      <c r="E255" s="13" t="s">
        <v>13</v>
      </c>
      <c r="G255" s="66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2">
      <c r="A256" s="10"/>
      <c r="B256" s="11" t="s">
        <v>72</v>
      </c>
      <c r="C256" s="12" t="s">
        <v>420</v>
      </c>
      <c r="D256" s="12" t="s">
        <v>18</v>
      </c>
      <c r="E256" s="13" t="s">
        <v>13</v>
      </c>
      <c r="F256" s="12" t="s">
        <v>421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2">
      <c r="A257" s="10"/>
      <c r="B257" s="11" t="s">
        <v>87</v>
      </c>
      <c r="C257" s="12" t="s">
        <v>422</v>
      </c>
      <c r="D257" s="12" t="s">
        <v>18</v>
      </c>
      <c r="E257" s="13" t="s">
        <v>14</v>
      </c>
      <c r="F257" s="12" t="s">
        <v>298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2">
      <c r="A258" s="10"/>
      <c r="B258" s="11" t="s">
        <v>46</v>
      </c>
      <c r="C258" s="12" t="s">
        <v>423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2">
      <c r="B259" s="11" t="s">
        <v>83</v>
      </c>
      <c r="C259" s="12" t="s">
        <v>424</v>
      </c>
      <c r="D259" s="12" t="s">
        <v>18</v>
      </c>
      <c r="E259" s="13" t="s">
        <v>13</v>
      </c>
      <c r="F259" s="12" t="s">
        <v>208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2">
      <c r="A260" s="10"/>
      <c r="B260" s="11" t="s">
        <v>87</v>
      </c>
      <c r="C260" s="12" t="s">
        <v>425</v>
      </c>
      <c r="D260" s="12" t="s">
        <v>18</v>
      </c>
      <c r="E260" s="13" t="s">
        <v>13</v>
      </c>
      <c r="F260" s="12" t="s">
        <v>426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2">
      <c r="A261" s="10"/>
      <c r="B261" s="11" t="s">
        <v>43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2">
      <c r="A262" s="10"/>
      <c r="B262" s="11" t="s">
        <v>87</v>
      </c>
      <c r="C262" s="12" t="s">
        <v>427</v>
      </c>
      <c r="D262" s="12" t="s">
        <v>10</v>
      </c>
      <c r="E262" s="13" t="s">
        <v>13</v>
      </c>
      <c r="G262" s="66">
        <v>0</v>
      </c>
      <c r="H262" s="35">
        <v>0</v>
      </c>
      <c r="I262" s="35">
        <f t="shared" si="10"/>
        <v>0</v>
      </c>
      <c r="J262" s="16"/>
    </row>
    <row r="263" spans="1:10" x14ac:dyDescent="0.2">
      <c r="A263" s="10"/>
      <c r="B263" s="10" t="s">
        <v>46</v>
      </c>
      <c r="C263" s="12" t="s">
        <v>428</v>
      </c>
      <c r="D263" s="12" t="s">
        <v>18</v>
      </c>
      <c r="E263" s="13" t="s">
        <v>13</v>
      </c>
      <c r="F263" s="12" t="s">
        <v>429</v>
      </c>
      <c r="G263" s="67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2">
      <c r="A264" s="10"/>
      <c r="B264" s="10" t="s">
        <v>8</v>
      </c>
      <c r="C264" s="68">
        <v>198240021</v>
      </c>
      <c r="D264" s="12" t="s">
        <v>18</v>
      </c>
      <c r="E264" s="13" t="s">
        <v>11</v>
      </c>
      <c r="F264" s="12" t="s">
        <v>259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2">
      <c r="A265" s="10"/>
      <c r="B265" s="11" t="s">
        <v>104</v>
      </c>
      <c r="C265" s="12" t="s">
        <v>430</v>
      </c>
      <c r="D265" s="12" t="s">
        <v>18</v>
      </c>
      <c r="E265" s="13" t="s">
        <v>14</v>
      </c>
      <c r="F265" s="12" t="s">
        <v>298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2">
      <c r="A266" s="10"/>
      <c r="B266" s="11" t="s">
        <v>46</v>
      </c>
      <c r="C266" s="12" t="s">
        <v>431</v>
      </c>
      <c r="D266" s="12" t="s">
        <v>18</v>
      </c>
      <c r="E266" s="13" t="s">
        <v>13</v>
      </c>
      <c r="F266" s="12" t="s">
        <v>257</v>
      </c>
      <c r="G266" s="35">
        <v>9500</v>
      </c>
      <c r="H266" s="35">
        <v>272.45</v>
      </c>
      <c r="I266" s="35">
        <f t="shared" si="10"/>
        <v>11336.041999999999</v>
      </c>
      <c r="J266" s="16"/>
    </row>
    <row r="267" spans="1:10" x14ac:dyDescent="0.2">
      <c r="A267" s="10"/>
      <c r="B267" s="11" t="s">
        <v>43</v>
      </c>
      <c r="C267" s="12" t="s">
        <v>432</v>
      </c>
      <c r="D267" s="12" t="s">
        <v>10</v>
      </c>
      <c r="E267" s="13" t="s">
        <v>13</v>
      </c>
      <c r="G267" s="64">
        <v>0</v>
      </c>
      <c r="H267" s="35">
        <v>0</v>
      </c>
      <c r="I267" s="14">
        <f t="shared" si="10"/>
        <v>0</v>
      </c>
      <c r="J267" s="16"/>
    </row>
    <row r="268" spans="1:10" x14ac:dyDescent="0.2">
      <c r="A268" s="10"/>
      <c r="B268" s="10" t="s">
        <v>53</v>
      </c>
      <c r="C268" s="12" t="s">
        <v>433</v>
      </c>
      <c r="D268" s="12" t="s">
        <v>18</v>
      </c>
      <c r="E268" s="13" t="s">
        <v>13</v>
      </c>
      <c r="F268" s="12" t="s">
        <v>434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2">
      <c r="A269" s="10"/>
      <c r="B269" s="11" t="s">
        <v>56</v>
      </c>
      <c r="C269" s="12" t="s">
        <v>435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2">
      <c r="B270" s="11" t="s">
        <v>83</v>
      </c>
      <c r="C270" s="12" t="s">
        <v>436</v>
      </c>
      <c r="D270" s="12" t="s">
        <v>18</v>
      </c>
      <c r="E270" s="13" t="s">
        <v>13</v>
      </c>
      <c r="F270" s="12" t="s">
        <v>208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2">
      <c r="A271" s="10"/>
      <c r="B271" s="10" t="s">
        <v>63</v>
      </c>
      <c r="C271" s="12" t="s">
        <v>437</v>
      </c>
      <c r="D271" s="12" t="s">
        <v>10</v>
      </c>
      <c r="E271" s="13" t="s">
        <v>13</v>
      </c>
      <c r="F271" s="12" t="s">
        <v>418</v>
      </c>
      <c r="G271" s="64">
        <v>16664</v>
      </c>
      <c r="H271" s="35">
        <v>500</v>
      </c>
      <c r="I271" s="14">
        <f t="shared" si="10"/>
        <v>19910.239999999998</v>
      </c>
      <c r="J271" s="16"/>
    </row>
    <row r="272" spans="1:10" x14ac:dyDescent="0.2">
      <c r="A272" s="10"/>
      <c r="B272" s="10" t="s">
        <v>63</v>
      </c>
      <c r="C272" s="12" t="s">
        <v>438</v>
      </c>
      <c r="D272" s="12" t="s">
        <v>18</v>
      </c>
      <c r="E272" s="13" t="s">
        <v>13</v>
      </c>
      <c r="F272" s="12" t="s">
        <v>439</v>
      </c>
      <c r="G272" s="64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2">
      <c r="A273" s="10"/>
      <c r="B273" s="11" t="s">
        <v>46</v>
      </c>
      <c r="C273" s="12" t="s">
        <v>440</v>
      </c>
      <c r="D273" s="12" t="s">
        <v>10</v>
      </c>
      <c r="E273" s="13" t="s">
        <v>13</v>
      </c>
      <c r="G273" s="66">
        <v>0</v>
      </c>
      <c r="H273" s="35">
        <v>0</v>
      </c>
      <c r="I273" s="35">
        <f t="shared" si="10"/>
        <v>0</v>
      </c>
    </row>
    <row r="274" spans="1:10" x14ac:dyDescent="0.2">
      <c r="B274" s="11" t="s">
        <v>83</v>
      </c>
      <c r="C274" s="12" t="s">
        <v>441</v>
      </c>
      <c r="D274" s="12" t="s">
        <v>18</v>
      </c>
      <c r="E274" s="13" t="s">
        <v>13</v>
      </c>
      <c r="F274" s="12" t="s">
        <v>208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2">
      <c r="A275" s="10"/>
      <c r="B275" s="10" t="s">
        <v>46</v>
      </c>
      <c r="C275" s="12" t="s">
        <v>442</v>
      </c>
      <c r="D275" s="12" t="s">
        <v>18</v>
      </c>
      <c r="E275" s="13" t="s">
        <v>13</v>
      </c>
      <c r="F275" s="12" t="s">
        <v>443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2">
      <c r="A276" s="10"/>
      <c r="B276" s="10" t="s">
        <v>83</v>
      </c>
      <c r="C276" s="12" t="s">
        <v>444</v>
      </c>
      <c r="D276" s="12" t="s">
        <v>18</v>
      </c>
      <c r="E276" s="13" t="s">
        <v>13</v>
      </c>
      <c r="F276" s="12" t="s">
        <v>445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2">
      <c r="A277" s="10"/>
      <c r="B277" s="10" t="s">
        <v>83</v>
      </c>
      <c r="C277" s="12" t="s">
        <v>446</v>
      </c>
      <c r="D277" s="12" t="s">
        <v>18</v>
      </c>
      <c r="E277" s="13" t="s">
        <v>13</v>
      </c>
      <c r="F277" s="12" t="s">
        <v>447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2">
      <c r="A278" s="10"/>
      <c r="B278" s="11" t="s">
        <v>448</v>
      </c>
      <c r="C278" s="12" t="s">
        <v>449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2">
      <c r="A279" s="10"/>
      <c r="B279" s="10" t="s">
        <v>25</v>
      </c>
      <c r="C279" s="12" t="s">
        <v>450</v>
      </c>
      <c r="D279" s="12" t="s">
        <v>18</v>
      </c>
      <c r="E279" s="13" t="s">
        <v>13</v>
      </c>
      <c r="F279" s="12" t="s">
        <v>451</v>
      </c>
      <c r="G279" s="64">
        <v>0</v>
      </c>
      <c r="H279" s="35">
        <v>0</v>
      </c>
      <c r="I279" s="14">
        <f t="shared" si="10"/>
        <v>0</v>
      </c>
      <c r="J279" s="16"/>
    </row>
    <row r="280" spans="1:10" x14ac:dyDescent="0.2">
      <c r="A280" s="10"/>
      <c r="B280" s="11" t="s">
        <v>452</v>
      </c>
      <c r="C280" s="12" t="s">
        <v>453</v>
      </c>
      <c r="D280" s="12" t="s">
        <v>18</v>
      </c>
      <c r="E280" s="13" t="s">
        <v>14</v>
      </c>
      <c r="F280" s="12" t="s">
        <v>298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2">
      <c r="A281" s="10"/>
      <c r="B281" s="10" t="s">
        <v>83</v>
      </c>
      <c r="C281" s="12" t="s">
        <v>454</v>
      </c>
      <c r="D281" s="12" t="s">
        <v>10</v>
      </c>
      <c r="E281" s="13" t="s">
        <v>13</v>
      </c>
      <c r="F281" s="12" t="s">
        <v>418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2">
      <c r="B282" s="11" t="s">
        <v>83</v>
      </c>
      <c r="C282" s="12" t="s">
        <v>455</v>
      </c>
      <c r="D282" s="12" t="s">
        <v>18</v>
      </c>
      <c r="E282" s="13" t="s">
        <v>13</v>
      </c>
      <c r="F282" s="12" t="s">
        <v>208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2">
      <c r="A283" s="10"/>
      <c r="B283" s="11" t="s">
        <v>43</v>
      </c>
      <c r="C283" s="12" t="s">
        <v>456</v>
      </c>
      <c r="D283" s="12" t="s">
        <v>10</v>
      </c>
      <c r="E283" s="13" t="s">
        <v>13</v>
      </c>
      <c r="F283" s="12" t="s">
        <v>418</v>
      </c>
      <c r="G283" s="35">
        <v>14210</v>
      </c>
      <c r="H283" s="35">
        <v>426</v>
      </c>
      <c r="I283" s="14">
        <f t="shared" si="10"/>
        <v>16977.759999999998</v>
      </c>
      <c r="J283" s="16"/>
    </row>
    <row r="284" spans="1:10" x14ac:dyDescent="0.2">
      <c r="A284" s="10"/>
      <c r="B284" s="11" t="s">
        <v>87</v>
      </c>
      <c r="C284" s="12" t="s">
        <v>457</v>
      </c>
      <c r="D284" s="12" t="s">
        <v>18</v>
      </c>
      <c r="E284" s="13" t="s">
        <v>13</v>
      </c>
      <c r="F284" s="12" t="s">
        <v>458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2">
      <c r="B285" s="11" t="s">
        <v>83</v>
      </c>
      <c r="C285" s="12" t="s">
        <v>459</v>
      </c>
      <c r="D285" s="12" t="s">
        <v>18</v>
      </c>
      <c r="E285" s="13" t="s">
        <v>13</v>
      </c>
      <c r="F285" s="12" t="s">
        <v>208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2">
      <c r="B286" s="65" t="s">
        <v>83</v>
      </c>
      <c r="C286" s="12" t="s">
        <v>460</v>
      </c>
      <c r="D286" s="12" t="s">
        <v>18</v>
      </c>
      <c r="E286" s="13" t="s">
        <v>13</v>
      </c>
      <c r="F286" s="12" t="s">
        <v>208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2">
      <c r="B287" s="65" t="s">
        <v>83</v>
      </c>
      <c r="C287" s="12" t="s">
        <v>461</v>
      </c>
      <c r="D287" s="12" t="s">
        <v>18</v>
      </c>
      <c r="E287" s="13" t="s">
        <v>13</v>
      </c>
      <c r="F287" s="12" t="s">
        <v>208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2">
      <c r="A288" s="10"/>
      <c r="B288" s="11" t="s">
        <v>8</v>
      </c>
      <c r="C288" s="12" t="s">
        <v>462</v>
      </c>
      <c r="D288" s="12" t="s">
        <v>18</v>
      </c>
      <c r="E288" s="13" t="s">
        <v>13</v>
      </c>
      <c r="F288" s="12" t="s">
        <v>463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2">
      <c r="A289" s="10"/>
      <c r="B289" s="10" t="s">
        <v>104</v>
      </c>
      <c r="C289" s="69" t="s">
        <v>464</v>
      </c>
      <c r="D289" s="12" t="s">
        <v>18</v>
      </c>
      <c r="E289" s="13" t="s">
        <v>14</v>
      </c>
      <c r="F289" s="12" t="s">
        <v>298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2">
      <c r="A290" s="10"/>
      <c r="B290" s="11" t="s">
        <v>465</v>
      </c>
      <c r="C290" s="12">
        <v>196800022</v>
      </c>
      <c r="D290" s="12" t="s">
        <v>10</v>
      </c>
      <c r="E290" s="13" t="s">
        <v>13</v>
      </c>
      <c r="G290" s="64">
        <v>0</v>
      </c>
      <c r="H290" s="35">
        <v>0</v>
      </c>
      <c r="I290" s="14">
        <f t="shared" si="10"/>
        <v>0</v>
      </c>
      <c r="J290" s="16"/>
    </row>
    <row r="291" spans="1:10" x14ac:dyDescent="0.2">
      <c r="A291" s="10"/>
      <c r="B291" s="11" t="s">
        <v>466</v>
      </c>
      <c r="C291" s="12" t="s">
        <v>467</v>
      </c>
      <c r="D291" s="12" t="s">
        <v>18</v>
      </c>
      <c r="E291" s="13" t="s">
        <v>13</v>
      </c>
      <c r="F291" s="12" t="s">
        <v>468</v>
      </c>
      <c r="G291" s="64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2">
      <c r="A292" s="10"/>
      <c r="B292" s="11" t="s">
        <v>72</v>
      </c>
      <c r="C292" s="12" t="s">
        <v>469</v>
      </c>
      <c r="D292" s="12" t="s">
        <v>10</v>
      </c>
      <c r="E292" s="13" t="s">
        <v>13</v>
      </c>
      <c r="G292" s="64">
        <v>0</v>
      </c>
      <c r="H292" s="35">
        <v>0</v>
      </c>
      <c r="I292" s="14">
        <f t="shared" si="10"/>
        <v>0</v>
      </c>
    </row>
    <row r="293" spans="1:10" x14ac:dyDescent="0.2">
      <c r="A293" s="10"/>
      <c r="B293" s="11" t="s">
        <v>87</v>
      </c>
      <c r="C293" s="12" t="s">
        <v>470</v>
      </c>
      <c r="D293" s="12" t="s">
        <v>10</v>
      </c>
      <c r="E293" s="13" t="s">
        <v>13</v>
      </c>
      <c r="G293" s="64">
        <v>0</v>
      </c>
      <c r="H293" s="35">
        <v>0</v>
      </c>
      <c r="I293" s="14">
        <f t="shared" si="10"/>
        <v>0</v>
      </c>
    </row>
    <row r="294" spans="1:10" x14ac:dyDescent="0.2">
      <c r="A294" s="10"/>
      <c r="B294" s="11" t="s">
        <v>72</v>
      </c>
      <c r="C294" s="12" t="s">
        <v>471</v>
      </c>
      <c r="D294" s="12" t="s">
        <v>18</v>
      </c>
      <c r="E294" s="13" t="s">
        <v>13</v>
      </c>
      <c r="F294" s="12" t="s">
        <v>472</v>
      </c>
      <c r="G294" s="64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2">
      <c r="A295" s="10"/>
      <c r="B295" s="11" t="s">
        <v>21</v>
      </c>
      <c r="C295" s="12" t="s">
        <v>473</v>
      </c>
      <c r="D295" s="12" t="s">
        <v>18</v>
      </c>
      <c r="E295" s="13" t="s">
        <v>13</v>
      </c>
      <c r="F295" s="12" t="s">
        <v>257</v>
      </c>
      <c r="G295" s="15">
        <v>13000</v>
      </c>
      <c r="H295" s="35">
        <v>390</v>
      </c>
      <c r="I295" s="14">
        <f t="shared" si="10"/>
        <v>15532.4</v>
      </c>
    </row>
    <row r="296" spans="1:10" x14ac:dyDescent="0.2">
      <c r="A296" s="10"/>
      <c r="B296" s="11" t="s">
        <v>69</v>
      </c>
      <c r="C296" s="12" t="s">
        <v>474</v>
      </c>
      <c r="D296" s="12" t="s">
        <v>18</v>
      </c>
      <c r="E296" s="13" t="s">
        <v>13</v>
      </c>
      <c r="F296" s="12" t="s">
        <v>475</v>
      </c>
      <c r="G296" s="64">
        <v>2089.63</v>
      </c>
      <c r="H296" s="35">
        <v>177.53</v>
      </c>
      <c r="I296" s="14">
        <f t="shared" si="10"/>
        <v>2629.9056</v>
      </c>
      <c r="J296" s="16"/>
    </row>
    <row r="297" spans="1:10" x14ac:dyDescent="0.2">
      <c r="A297" s="10"/>
      <c r="B297" s="11" t="s">
        <v>476</v>
      </c>
      <c r="C297" s="12" t="s">
        <v>477</v>
      </c>
      <c r="D297" s="12" t="s">
        <v>18</v>
      </c>
      <c r="E297" s="13" t="s">
        <v>14</v>
      </c>
      <c r="F297" s="12" t="s">
        <v>298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2">
      <c r="A298" s="10"/>
      <c r="B298" s="11" t="s">
        <v>79</v>
      </c>
      <c r="C298" s="12" t="s">
        <v>478</v>
      </c>
      <c r="D298" s="12" t="s">
        <v>18</v>
      </c>
      <c r="E298" s="13" t="s">
        <v>13</v>
      </c>
      <c r="F298" s="12" t="s">
        <v>479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2">
      <c r="A299" s="10"/>
      <c r="B299" s="11" t="s">
        <v>480</v>
      </c>
      <c r="C299" s="12" t="s">
        <v>481</v>
      </c>
      <c r="D299" s="12" t="s">
        <v>18</v>
      </c>
      <c r="E299" s="13" t="s">
        <v>13</v>
      </c>
      <c r="F299" s="12" t="s">
        <v>257</v>
      </c>
      <c r="G299" s="15">
        <v>13000</v>
      </c>
      <c r="H299" s="35">
        <v>390</v>
      </c>
      <c r="I299" s="14">
        <f t="shared" si="11"/>
        <v>15532.4</v>
      </c>
      <c r="J299" s="16"/>
    </row>
    <row r="300" spans="1:10" x14ac:dyDescent="0.2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4">
        <v>0</v>
      </c>
      <c r="H300" s="35">
        <v>0</v>
      </c>
      <c r="I300" s="14">
        <f t="shared" si="11"/>
        <v>0</v>
      </c>
      <c r="J300" s="16"/>
    </row>
    <row r="301" spans="1:10" x14ac:dyDescent="0.2">
      <c r="B301" s="11" t="s">
        <v>83</v>
      </c>
      <c r="C301" s="12" t="s">
        <v>482</v>
      </c>
      <c r="D301" s="12" t="s">
        <v>18</v>
      </c>
      <c r="E301" s="13" t="s">
        <v>13</v>
      </c>
      <c r="F301" s="12" t="s">
        <v>208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2">
      <c r="A302" s="10"/>
      <c r="B302" s="11" t="s">
        <v>104</v>
      </c>
      <c r="C302" s="12" t="s">
        <v>483</v>
      </c>
      <c r="D302" s="12" t="s">
        <v>18</v>
      </c>
      <c r="E302" s="13" t="s">
        <v>14</v>
      </c>
      <c r="F302" s="12" t="s">
        <v>298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2">
      <c r="A303" s="10"/>
      <c r="B303" s="11" t="s">
        <v>72</v>
      </c>
      <c r="C303" s="12" t="s">
        <v>484</v>
      </c>
      <c r="D303" s="12" t="s">
        <v>10</v>
      </c>
      <c r="E303" s="13" t="s">
        <v>13</v>
      </c>
      <c r="G303" s="64">
        <v>0</v>
      </c>
      <c r="H303" s="35">
        <v>0</v>
      </c>
      <c r="I303" s="14">
        <f t="shared" si="11"/>
        <v>0</v>
      </c>
      <c r="J303" s="16"/>
    </row>
    <row r="304" spans="1:10" x14ac:dyDescent="0.2">
      <c r="A304" s="10"/>
      <c r="B304" s="11" t="s">
        <v>56</v>
      </c>
      <c r="C304" s="12" t="s">
        <v>485</v>
      </c>
      <c r="D304" s="12" t="s">
        <v>10</v>
      </c>
      <c r="E304" s="13" t="s">
        <v>13</v>
      </c>
      <c r="G304" s="64">
        <v>0</v>
      </c>
      <c r="H304" s="35">
        <v>0</v>
      </c>
      <c r="I304" s="14">
        <f t="shared" si="11"/>
        <v>0</v>
      </c>
      <c r="J304" s="16"/>
    </row>
    <row r="305" spans="1:10" x14ac:dyDescent="0.2">
      <c r="A305" s="10"/>
      <c r="B305" s="10" t="s">
        <v>59</v>
      </c>
      <c r="C305" s="12" t="s">
        <v>486</v>
      </c>
      <c r="D305" s="12" t="s">
        <v>18</v>
      </c>
      <c r="E305" s="13" t="s">
        <v>13</v>
      </c>
      <c r="F305" s="12" t="s">
        <v>487</v>
      </c>
      <c r="G305" s="70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2">
      <c r="A306" s="10"/>
      <c r="B306" s="11" t="s">
        <v>50</v>
      </c>
      <c r="C306" s="12" t="s">
        <v>488</v>
      </c>
      <c r="D306" s="12" t="s">
        <v>18</v>
      </c>
      <c r="E306" s="13" t="s">
        <v>14</v>
      </c>
      <c r="F306" s="12" t="s">
        <v>298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2">
      <c r="A307" s="10"/>
      <c r="B307" s="11" t="s">
        <v>489</v>
      </c>
      <c r="C307" s="12" t="s">
        <v>490</v>
      </c>
      <c r="D307" s="12" t="s">
        <v>10</v>
      </c>
      <c r="E307" s="13" t="s">
        <v>13</v>
      </c>
      <c r="G307" s="64">
        <v>0</v>
      </c>
      <c r="H307" s="35">
        <v>0</v>
      </c>
      <c r="I307" s="14">
        <f t="shared" si="11"/>
        <v>0</v>
      </c>
      <c r="J307" s="16"/>
    </row>
    <row r="308" spans="1:10" x14ac:dyDescent="0.2">
      <c r="A308" s="10"/>
      <c r="B308" s="10" t="s">
        <v>43</v>
      </c>
      <c r="C308" s="12" t="s">
        <v>491</v>
      </c>
      <c r="D308" s="12" t="s">
        <v>18</v>
      </c>
      <c r="E308" s="13" t="s">
        <v>13</v>
      </c>
      <c r="F308" s="12" t="s">
        <v>89</v>
      </c>
      <c r="G308" s="64">
        <v>8977.6</v>
      </c>
      <c r="H308" s="35">
        <v>807.93</v>
      </c>
      <c r="I308" s="14">
        <f t="shared" si="11"/>
        <v>11351.2148</v>
      </c>
      <c r="J308" s="16"/>
    </row>
    <row r="309" spans="1:10" x14ac:dyDescent="0.2">
      <c r="A309" s="10"/>
      <c r="B309" s="11" t="s">
        <v>46</v>
      </c>
      <c r="C309" s="12" t="s">
        <v>492</v>
      </c>
      <c r="D309" s="12" t="s">
        <v>10</v>
      </c>
      <c r="E309" s="13" t="s">
        <v>13</v>
      </c>
      <c r="G309" s="64">
        <v>0</v>
      </c>
      <c r="H309" s="35">
        <v>0</v>
      </c>
      <c r="I309" s="14">
        <f t="shared" si="11"/>
        <v>0</v>
      </c>
      <c r="J309" s="16"/>
    </row>
    <row r="310" spans="1:10" x14ac:dyDescent="0.2">
      <c r="A310" s="10"/>
      <c r="B310" s="11" t="s">
        <v>104</v>
      </c>
      <c r="C310" s="69" t="s">
        <v>493</v>
      </c>
      <c r="D310" s="12" t="s">
        <v>18</v>
      </c>
      <c r="E310" s="13" t="s">
        <v>14</v>
      </c>
      <c r="F310" s="12" t="s">
        <v>298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2">
      <c r="B311" s="11" t="s">
        <v>56</v>
      </c>
      <c r="C311" s="12" t="s">
        <v>494</v>
      </c>
      <c r="D311" s="12" t="s">
        <v>10</v>
      </c>
      <c r="E311" s="13" t="s">
        <v>13</v>
      </c>
      <c r="G311" s="64">
        <v>0</v>
      </c>
      <c r="H311" s="35">
        <v>0</v>
      </c>
      <c r="I311" s="14">
        <f t="shared" si="11"/>
        <v>0</v>
      </c>
      <c r="J311" s="16"/>
    </row>
    <row r="312" spans="1:10" x14ac:dyDescent="0.2">
      <c r="A312" s="10"/>
      <c r="B312" s="10" t="s">
        <v>72</v>
      </c>
      <c r="C312" s="12" t="s">
        <v>495</v>
      </c>
      <c r="D312" s="12" t="s">
        <v>18</v>
      </c>
      <c r="E312" s="13" t="s">
        <v>13</v>
      </c>
      <c r="F312" s="12" t="s">
        <v>412</v>
      </c>
      <c r="G312" s="64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2">
      <c r="A313" s="10"/>
      <c r="B313" s="10" t="s">
        <v>72</v>
      </c>
      <c r="C313" s="12" t="s">
        <v>496</v>
      </c>
      <c r="D313" s="12" t="s">
        <v>18</v>
      </c>
      <c r="E313" s="13" t="s">
        <v>13</v>
      </c>
      <c r="F313" s="12" t="s">
        <v>497</v>
      </c>
      <c r="G313" s="64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2">
      <c r="A314" s="10"/>
      <c r="B314" s="10" t="s">
        <v>498</v>
      </c>
      <c r="C314" s="12">
        <v>188160012</v>
      </c>
      <c r="D314" s="12" t="s">
        <v>18</v>
      </c>
      <c r="E314" s="13" t="s">
        <v>13</v>
      </c>
      <c r="F314" s="12" t="s">
        <v>499</v>
      </c>
      <c r="G314" s="64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2">
      <c r="A315" s="10"/>
      <c r="B315" s="11" t="s">
        <v>448</v>
      </c>
      <c r="C315" s="12" t="s">
        <v>500</v>
      </c>
      <c r="D315" s="12" t="s">
        <v>10</v>
      </c>
      <c r="E315" s="13" t="s">
        <v>13</v>
      </c>
      <c r="G315" s="64">
        <v>0</v>
      </c>
      <c r="H315" s="35">
        <v>0</v>
      </c>
      <c r="I315" s="14">
        <f t="shared" si="11"/>
        <v>0</v>
      </c>
      <c r="J315" s="16"/>
    </row>
    <row r="316" spans="1:10" x14ac:dyDescent="0.2">
      <c r="A316" s="10"/>
      <c r="B316" s="11" t="s">
        <v>72</v>
      </c>
      <c r="C316" s="12" t="s">
        <v>501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2">
      <c r="A317" s="10"/>
      <c r="B317" s="11" t="s">
        <v>43</v>
      </c>
      <c r="C317" s="12" t="s">
        <v>502</v>
      </c>
      <c r="D317" s="12" t="s">
        <v>10</v>
      </c>
      <c r="E317" s="13" t="s">
        <v>13</v>
      </c>
      <c r="F317" s="12" t="s">
        <v>503</v>
      </c>
      <c r="G317" s="66">
        <v>0</v>
      </c>
      <c r="H317" s="35">
        <v>0</v>
      </c>
      <c r="I317" s="35">
        <f t="shared" si="11"/>
        <v>0</v>
      </c>
      <c r="J317" s="16"/>
    </row>
    <row r="318" spans="1:10" x14ac:dyDescent="0.2">
      <c r="A318" s="10"/>
      <c r="B318" s="11" t="s">
        <v>87</v>
      </c>
      <c r="C318" s="12" t="s">
        <v>504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2">
      <c r="A319" s="10"/>
      <c r="B319" s="11" t="s">
        <v>83</v>
      </c>
      <c r="C319" s="12" t="s">
        <v>505</v>
      </c>
      <c r="D319" s="12" t="s">
        <v>18</v>
      </c>
      <c r="E319" s="13" t="s">
        <v>13</v>
      </c>
      <c r="F319" s="12" t="s">
        <v>257</v>
      </c>
      <c r="G319" s="15">
        <v>13000</v>
      </c>
      <c r="H319" s="35">
        <v>390</v>
      </c>
      <c r="I319" s="35">
        <f t="shared" si="11"/>
        <v>15532.4</v>
      </c>
      <c r="J319" s="16"/>
    </row>
    <row r="320" spans="1:10" x14ac:dyDescent="0.2">
      <c r="A320" s="10"/>
      <c r="B320" s="11" t="s">
        <v>87</v>
      </c>
      <c r="C320" s="12" t="s">
        <v>506</v>
      </c>
      <c r="D320" s="12" t="s">
        <v>10</v>
      </c>
      <c r="E320" s="13" t="s">
        <v>13</v>
      </c>
      <c r="F320" s="12" t="s">
        <v>503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2">
      <c r="B321" s="11" t="s">
        <v>83</v>
      </c>
      <c r="C321" s="12" t="s">
        <v>507</v>
      </c>
      <c r="D321" s="12" t="s">
        <v>18</v>
      </c>
      <c r="E321" s="13" t="s">
        <v>13</v>
      </c>
      <c r="F321" s="12" t="s">
        <v>439</v>
      </c>
      <c r="G321" s="64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x14ac:dyDescent="0.2">
      <c r="B322" s="11" t="s">
        <v>46</v>
      </c>
      <c r="C322" s="12" t="s">
        <v>508</v>
      </c>
      <c r="D322" s="12" t="s">
        <v>18</v>
      </c>
      <c r="E322" s="13" t="s">
        <v>12</v>
      </c>
      <c r="F322" s="32" t="s">
        <v>211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2">
      <c r="B323" s="11" t="s">
        <v>83</v>
      </c>
      <c r="C323" s="12" t="s">
        <v>509</v>
      </c>
      <c r="D323" s="12" t="s">
        <v>18</v>
      </c>
      <c r="E323" s="13" t="s">
        <v>13</v>
      </c>
      <c r="F323" s="12" t="s">
        <v>257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2">
      <c r="B324" s="11" t="s">
        <v>510</v>
      </c>
      <c r="C324" s="12" t="s">
        <v>511</v>
      </c>
      <c r="D324" s="12" t="s">
        <v>18</v>
      </c>
      <c r="E324" s="13" t="s">
        <v>13</v>
      </c>
      <c r="F324" s="12" t="s">
        <v>257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2">
      <c r="B325" s="11" t="s">
        <v>72</v>
      </c>
      <c r="C325" s="12" t="s">
        <v>512</v>
      </c>
      <c r="D325" s="12" t="s">
        <v>10</v>
      </c>
      <c r="E325" s="13" t="s">
        <v>13</v>
      </c>
      <c r="F325" s="12"/>
      <c r="G325" s="64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2">
      <c r="B326" s="11" t="s">
        <v>56</v>
      </c>
      <c r="C326" s="12" t="s">
        <v>513</v>
      </c>
      <c r="D326" s="12" t="s">
        <v>18</v>
      </c>
      <c r="E326" s="13" t="s">
        <v>13</v>
      </c>
      <c r="F326" s="12" t="s">
        <v>514</v>
      </c>
      <c r="G326" s="70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2">
      <c r="B327" s="11" t="s">
        <v>83</v>
      </c>
      <c r="C327" s="12" t="s">
        <v>515</v>
      </c>
      <c r="D327" s="12" t="s">
        <v>18</v>
      </c>
      <c r="E327" s="13" t="s">
        <v>13</v>
      </c>
      <c r="F327" s="12" t="s">
        <v>516</v>
      </c>
      <c r="G327" s="64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2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517</v>
      </c>
      <c r="G328" s="70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2">
      <c r="B329" s="11" t="s">
        <v>63</v>
      </c>
      <c r="C329" s="12" t="s">
        <v>518</v>
      </c>
      <c r="D329" s="12" t="s">
        <v>18</v>
      </c>
      <c r="E329" s="13" t="s">
        <v>14</v>
      </c>
      <c r="F329" s="12" t="s">
        <v>519</v>
      </c>
      <c r="G329" s="64">
        <v>11333.31</v>
      </c>
      <c r="H329" s="35">
        <v>340</v>
      </c>
      <c r="I329" s="14">
        <f t="shared" si="11"/>
        <v>13541.039599999998</v>
      </c>
      <c r="J329" s="16"/>
    </row>
    <row r="330" spans="2:10" s="10" customFormat="1" x14ac:dyDescent="0.2">
      <c r="B330" s="11" t="s">
        <v>53</v>
      </c>
      <c r="C330" s="12" t="s">
        <v>520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x14ac:dyDescent="0.2">
      <c r="B331" s="11" t="s">
        <v>8</v>
      </c>
      <c r="C331" s="71" t="s">
        <v>521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2">
      <c r="B332" s="71" t="s">
        <v>53</v>
      </c>
      <c r="C332" s="71" t="s">
        <v>522</v>
      </c>
      <c r="D332" s="17" t="s">
        <v>18</v>
      </c>
      <c r="E332" s="13" t="s">
        <v>12</v>
      </c>
      <c r="F332" s="12" t="s">
        <v>523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2">
      <c r="B333" s="11" t="s">
        <v>53</v>
      </c>
      <c r="C333" s="11" t="s">
        <v>524</v>
      </c>
      <c r="D333" s="17" t="s">
        <v>18</v>
      </c>
      <c r="E333" s="13" t="s">
        <v>11</v>
      </c>
      <c r="F333" s="12" t="s">
        <v>525</v>
      </c>
      <c r="G333" s="35">
        <v>5476</v>
      </c>
      <c r="H333" s="30">
        <v>164.28</v>
      </c>
      <c r="I333" s="72">
        <f t="shared" si="11"/>
        <v>6542.724799999999</v>
      </c>
      <c r="J333" s="16"/>
    </row>
    <row r="334" spans="2:10" s="10" customFormat="1" x14ac:dyDescent="0.2">
      <c r="B334" s="11" t="s">
        <v>8</v>
      </c>
      <c r="C334" s="11" t="s">
        <v>526</v>
      </c>
      <c r="D334" s="17" t="s">
        <v>18</v>
      </c>
      <c r="E334" s="13" t="s">
        <v>14</v>
      </c>
      <c r="F334" s="12" t="s">
        <v>378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2">
      <c r="B335" s="11" t="s">
        <v>8</v>
      </c>
      <c r="C335" s="11" t="s">
        <v>527</v>
      </c>
      <c r="D335" s="17" t="s">
        <v>18</v>
      </c>
      <c r="E335" s="73" t="s">
        <v>12</v>
      </c>
      <c r="F335" s="12" t="s">
        <v>528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2">
      <c r="B336" s="11" t="s">
        <v>8</v>
      </c>
      <c r="C336" s="11" t="s">
        <v>529</v>
      </c>
      <c r="D336" s="17" t="s">
        <v>18</v>
      </c>
      <c r="E336" s="13" t="s">
        <v>12</v>
      </c>
      <c r="F336" s="12" t="s">
        <v>530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2">
      <c r="A337" s="10"/>
      <c r="B337" s="11" t="s">
        <v>104</v>
      </c>
      <c r="C337" s="12" t="s">
        <v>531</v>
      </c>
      <c r="D337" s="12" t="s">
        <v>18</v>
      </c>
      <c r="E337" s="13" t="s">
        <v>13</v>
      </c>
      <c r="F337" s="12" t="s">
        <v>89</v>
      </c>
      <c r="G337" s="64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2">
      <c r="A338" s="10"/>
      <c r="B338" s="11" t="s">
        <v>8</v>
      </c>
      <c r="C338" s="11" t="s">
        <v>532</v>
      </c>
      <c r="D338" s="17" t="s">
        <v>18</v>
      </c>
      <c r="E338" s="13" t="s">
        <v>12</v>
      </c>
      <c r="F338" s="12" t="s">
        <v>533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2">
      <c r="A339" s="10"/>
      <c r="B339" s="11" t="s">
        <v>25</v>
      </c>
      <c r="C339" s="12" t="s">
        <v>534</v>
      </c>
      <c r="D339" s="12" t="s">
        <v>18</v>
      </c>
      <c r="E339" s="13" t="s">
        <v>13</v>
      </c>
      <c r="F339" s="12" t="s">
        <v>535</v>
      </c>
      <c r="G339" s="70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2">
      <c r="A340" s="10"/>
      <c r="B340" s="10" t="s">
        <v>104</v>
      </c>
      <c r="C340" s="12" t="s">
        <v>536</v>
      </c>
      <c r="D340" s="12" t="s">
        <v>18</v>
      </c>
      <c r="E340" s="13" t="s">
        <v>14</v>
      </c>
      <c r="F340" s="12" t="s">
        <v>247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2">
      <c r="A341" s="10"/>
      <c r="B341" s="10" t="s">
        <v>87</v>
      </c>
      <c r="C341" s="12" t="s">
        <v>537</v>
      </c>
      <c r="D341" s="12" t="s">
        <v>10</v>
      </c>
      <c r="E341" s="13" t="s">
        <v>13</v>
      </c>
      <c r="G341" s="64">
        <v>0</v>
      </c>
      <c r="H341" s="35">
        <v>0</v>
      </c>
      <c r="I341" s="14">
        <f t="shared" si="12"/>
        <v>0</v>
      </c>
      <c r="J341" s="16"/>
    </row>
    <row r="342" spans="1:10" x14ac:dyDescent="0.2">
      <c r="B342" s="65" t="s">
        <v>83</v>
      </c>
      <c r="C342" s="12" t="s">
        <v>538</v>
      </c>
      <c r="D342" s="12" t="s">
        <v>18</v>
      </c>
      <c r="E342" s="13" t="s">
        <v>13</v>
      </c>
      <c r="F342" s="12" t="s">
        <v>208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2">
      <c r="A343" s="10"/>
      <c r="B343" s="11" t="s">
        <v>43</v>
      </c>
      <c r="C343" s="12" t="s">
        <v>539</v>
      </c>
      <c r="D343" s="12" t="s">
        <v>18</v>
      </c>
      <c r="E343" s="13" t="s">
        <v>13</v>
      </c>
      <c r="F343" s="12" t="s">
        <v>89</v>
      </c>
      <c r="G343" s="35">
        <v>14210</v>
      </c>
      <c r="H343" s="35">
        <v>426</v>
      </c>
      <c r="I343" s="14">
        <f t="shared" si="12"/>
        <v>16977.759999999998</v>
      </c>
      <c r="J343" s="16"/>
    </row>
    <row r="344" spans="1:10" x14ac:dyDescent="0.2">
      <c r="A344" s="10"/>
      <c r="B344" s="11" t="s">
        <v>87</v>
      </c>
      <c r="C344" s="12" t="s">
        <v>540</v>
      </c>
      <c r="D344" s="12" t="s">
        <v>18</v>
      </c>
      <c r="E344" s="13" t="s">
        <v>13</v>
      </c>
      <c r="F344" s="12" t="s">
        <v>89</v>
      </c>
      <c r="G344" s="43">
        <v>14748</v>
      </c>
      <c r="H344" s="35">
        <v>442</v>
      </c>
      <c r="I344" s="14">
        <f t="shared" si="12"/>
        <v>17620.399999999998</v>
      </c>
      <c r="J344" s="16"/>
    </row>
    <row r="345" spans="1:10" x14ac:dyDescent="0.2">
      <c r="A345" s="10"/>
      <c r="B345" s="10" t="s">
        <v>25</v>
      </c>
      <c r="C345" s="12" t="s">
        <v>541</v>
      </c>
      <c r="D345" s="12" t="s">
        <v>10</v>
      </c>
      <c r="E345" s="13" t="s">
        <v>13</v>
      </c>
      <c r="G345" s="64">
        <v>0</v>
      </c>
      <c r="H345" s="35">
        <v>0</v>
      </c>
      <c r="I345" s="14">
        <f t="shared" si="12"/>
        <v>0</v>
      </c>
      <c r="J345" s="16"/>
    </row>
    <row r="346" spans="1:10" x14ac:dyDescent="0.2">
      <c r="A346" s="10"/>
      <c r="B346" s="10" t="s">
        <v>72</v>
      </c>
      <c r="C346" s="12" t="s">
        <v>542</v>
      </c>
      <c r="D346" s="12" t="s">
        <v>18</v>
      </c>
      <c r="E346" s="13" t="s">
        <v>12</v>
      </c>
      <c r="F346" s="12" t="s">
        <v>543</v>
      </c>
      <c r="G346" s="64">
        <v>8356</v>
      </c>
      <c r="H346" s="35">
        <v>250.68</v>
      </c>
      <c r="I346" s="14">
        <f t="shared" si="12"/>
        <v>9983.7487999999994</v>
      </c>
      <c r="J346" s="16"/>
    </row>
    <row r="347" spans="1:10" x14ac:dyDescent="0.2">
      <c r="A347" s="10"/>
      <c r="B347" s="10" t="s">
        <v>43</v>
      </c>
      <c r="C347" s="12" t="s">
        <v>544</v>
      </c>
      <c r="D347" s="12" t="s">
        <v>10</v>
      </c>
      <c r="E347" s="13" t="s">
        <v>13</v>
      </c>
      <c r="G347" s="64">
        <v>0</v>
      </c>
      <c r="H347" s="35">
        <v>0</v>
      </c>
      <c r="I347" s="14">
        <f t="shared" si="12"/>
        <v>0</v>
      </c>
      <c r="J347" s="16"/>
    </row>
    <row r="348" spans="1:10" x14ac:dyDescent="0.2">
      <c r="A348" s="10"/>
      <c r="B348" s="11" t="s">
        <v>87</v>
      </c>
      <c r="C348" s="12" t="s">
        <v>545</v>
      </c>
      <c r="D348" s="12" t="s">
        <v>10</v>
      </c>
      <c r="E348" s="13" t="s">
        <v>13</v>
      </c>
      <c r="F348" s="12" t="s">
        <v>418</v>
      </c>
      <c r="G348" s="43">
        <v>14748</v>
      </c>
      <c r="H348" s="35">
        <v>442</v>
      </c>
      <c r="I348" s="14">
        <f t="shared" si="12"/>
        <v>17620.399999999998</v>
      </c>
      <c r="J348" s="16"/>
    </row>
    <row r="349" spans="1:10" x14ac:dyDescent="0.2">
      <c r="B349" s="11" t="s">
        <v>83</v>
      </c>
      <c r="C349" s="12" t="s">
        <v>546</v>
      </c>
      <c r="D349" s="12" t="s">
        <v>18</v>
      </c>
      <c r="E349" s="13" t="s">
        <v>13</v>
      </c>
      <c r="F349" s="12" t="s">
        <v>208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2">
      <c r="B350" s="11" t="s">
        <v>83</v>
      </c>
      <c r="C350" s="12" t="s">
        <v>547</v>
      </c>
      <c r="D350" s="12" t="s">
        <v>18</v>
      </c>
      <c r="E350" s="13" t="s">
        <v>13</v>
      </c>
      <c r="F350" s="12" t="s">
        <v>208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2">
      <c r="B351" s="11" t="s">
        <v>83</v>
      </c>
      <c r="C351" s="12" t="s">
        <v>548</v>
      </c>
      <c r="D351" s="12" t="s">
        <v>18</v>
      </c>
      <c r="E351" s="13" t="s">
        <v>13</v>
      </c>
      <c r="F351" s="12" t="s">
        <v>208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2">
      <c r="B352" s="11" t="s">
        <v>83</v>
      </c>
      <c r="C352" s="12" t="s">
        <v>549</v>
      </c>
      <c r="D352" s="12" t="s">
        <v>18</v>
      </c>
      <c r="E352" s="13" t="s">
        <v>13</v>
      </c>
      <c r="F352" s="12" t="s">
        <v>208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2">
      <c r="B353" s="65" t="s">
        <v>83</v>
      </c>
      <c r="C353" s="12" t="s">
        <v>550</v>
      </c>
      <c r="D353" s="12" t="s">
        <v>18</v>
      </c>
      <c r="E353" s="13" t="s">
        <v>13</v>
      </c>
      <c r="F353" s="12" t="s">
        <v>208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2">
      <c r="A354" s="10"/>
      <c r="B354" s="11" t="s">
        <v>83</v>
      </c>
      <c r="C354" s="12" t="s">
        <v>551</v>
      </c>
      <c r="D354" s="12" t="s">
        <v>18</v>
      </c>
      <c r="E354" s="13" t="s">
        <v>13</v>
      </c>
      <c r="F354" s="10" t="s">
        <v>324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2">
      <c r="B355" s="10" t="s">
        <v>104</v>
      </c>
      <c r="C355" s="12" t="s">
        <v>552</v>
      </c>
      <c r="D355" s="12" t="s">
        <v>18</v>
      </c>
      <c r="E355" s="13" t="s">
        <v>14</v>
      </c>
      <c r="F355" s="12" t="s">
        <v>553</v>
      </c>
      <c r="G355" s="64">
        <v>13603</v>
      </c>
      <c r="H355" s="35">
        <v>425.1</v>
      </c>
      <c r="I355" s="14">
        <f t="shared" si="12"/>
        <v>16272.596</v>
      </c>
      <c r="J355" s="16"/>
    </row>
    <row r="356" spans="1:10" x14ac:dyDescent="0.2">
      <c r="A356" s="10"/>
      <c r="B356" s="10" t="s">
        <v>104</v>
      </c>
      <c r="C356" s="12" t="s">
        <v>554</v>
      </c>
      <c r="D356" s="12" t="s">
        <v>18</v>
      </c>
      <c r="E356" s="13" t="s">
        <v>14</v>
      </c>
      <c r="F356" s="12" t="s">
        <v>553</v>
      </c>
      <c r="G356" s="64">
        <v>13603</v>
      </c>
      <c r="H356" s="35">
        <v>425.1</v>
      </c>
      <c r="I356" s="14">
        <f t="shared" si="12"/>
        <v>16272.596</v>
      </c>
      <c r="J356" s="16"/>
    </row>
    <row r="357" spans="1:10" x14ac:dyDescent="0.2">
      <c r="B357" s="11" t="s">
        <v>83</v>
      </c>
      <c r="C357" s="12" t="s">
        <v>555</v>
      </c>
      <c r="D357" s="12" t="s">
        <v>18</v>
      </c>
      <c r="E357" s="13" t="s">
        <v>13</v>
      </c>
      <c r="F357" s="12" t="s">
        <v>208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2">
      <c r="B358" s="10" t="s">
        <v>395</v>
      </c>
      <c r="C358" s="12" t="s">
        <v>556</v>
      </c>
      <c r="D358" s="12" t="s">
        <v>18</v>
      </c>
      <c r="E358" s="13" t="s">
        <v>14</v>
      </c>
      <c r="F358" s="12" t="s">
        <v>553</v>
      </c>
      <c r="G358" s="64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2">
      <c r="B359" s="11" t="s">
        <v>83</v>
      </c>
      <c r="C359" s="12" t="s">
        <v>557</v>
      </c>
      <c r="D359" s="12" t="s">
        <v>18</v>
      </c>
      <c r="E359" s="13" t="s">
        <v>13</v>
      </c>
      <c r="F359" s="12" t="s">
        <v>208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2">
      <c r="B360" s="11" t="s">
        <v>83</v>
      </c>
      <c r="C360" s="12" t="s">
        <v>558</v>
      </c>
      <c r="D360" s="12" t="s">
        <v>18</v>
      </c>
      <c r="E360" s="13" t="s">
        <v>13</v>
      </c>
      <c r="F360" s="12" t="s">
        <v>208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2">
      <c r="A361" s="10"/>
      <c r="B361" s="10" t="s">
        <v>559</v>
      </c>
      <c r="C361" s="12" t="s">
        <v>560</v>
      </c>
      <c r="D361" s="12" t="s">
        <v>18</v>
      </c>
      <c r="E361" s="13" t="s">
        <v>13</v>
      </c>
      <c r="F361" s="12" t="s">
        <v>561</v>
      </c>
      <c r="G361" s="64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2">
      <c r="A362" s="10"/>
      <c r="B362" s="10" t="s">
        <v>562</v>
      </c>
      <c r="C362" s="12" t="s">
        <v>563</v>
      </c>
      <c r="D362" s="12" t="s">
        <v>10</v>
      </c>
      <c r="E362" s="13" t="s">
        <v>13</v>
      </c>
      <c r="G362" s="64">
        <v>0</v>
      </c>
      <c r="H362" s="35">
        <v>0</v>
      </c>
      <c r="I362" s="14">
        <f t="shared" si="12"/>
        <v>0</v>
      </c>
      <c r="J362" s="16"/>
    </row>
    <row r="363" spans="1:10" x14ac:dyDescent="0.2">
      <c r="A363" s="10"/>
      <c r="B363" s="10" t="s">
        <v>46</v>
      </c>
      <c r="C363" s="12" t="s">
        <v>564</v>
      </c>
      <c r="D363" s="12" t="s">
        <v>18</v>
      </c>
      <c r="E363" s="13" t="s">
        <v>13</v>
      </c>
      <c r="F363" s="12" t="s">
        <v>565</v>
      </c>
      <c r="G363" s="64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2">
      <c r="A364" s="10"/>
      <c r="B364" s="10" t="s">
        <v>56</v>
      </c>
      <c r="C364" s="12" t="s">
        <v>566</v>
      </c>
      <c r="D364" s="12" t="s">
        <v>10</v>
      </c>
      <c r="E364" s="13" t="s">
        <v>13</v>
      </c>
      <c r="G364" s="64">
        <v>0</v>
      </c>
      <c r="H364" s="35">
        <v>0</v>
      </c>
      <c r="I364" s="14">
        <f t="shared" si="12"/>
        <v>0</v>
      </c>
      <c r="J364" s="16"/>
    </row>
    <row r="365" spans="1:10" x14ac:dyDescent="0.2">
      <c r="A365" s="10"/>
      <c r="B365" s="10" t="s">
        <v>83</v>
      </c>
      <c r="C365" s="12" t="s">
        <v>567</v>
      </c>
      <c r="D365" s="12" t="s">
        <v>18</v>
      </c>
      <c r="E365" s="13" t="s">
        <v>13</v>
      </c>
      <c r="F365" s="12" t="s">
        <v>568</v>
      </c>
      <c r="G365" s="64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2">
      <c r="A366" s="10"/>
      <c r="B366" s="10" t="s">
        <v>104</v>
      </c>
      <c r="C366" s="12" t="s">
        <v>569</v>
      </c>
      <c r="D366" s="12" t="s">
        <v>18</v>
      </c>
      <c r="E366" s="13" t="s">
        <v>14</v>
      </c>
      <c r="F366" s="12" t="s">
        <v>553</v>
      </c>
      <c r="G366" s="64">
        <v>13603</v>
      </c>
      <c r="H366" s="35">
        <v>425.1</v>
      </c>
      <c r="I366" s="14">
        <f t="shared" si="12"/>
        <v>16272.596</v>
      </c>
      <c r="J366" s="16"/>
    </row>
    <row r="367" spans="1:10" x14ac:dyDescent="0.2">
      <c r="A367" s="10"/>
      <c r="B367" s="10" t="s">
        <v>104</v>
      </c>
      <c r="C367" s="12" t="s">
        <v>570</v>
      </c>
      <c r="D367" s="12" t="s">
        <v>18</v>
      </c>
      <c r="E367" s="13" t="s">
        <v>13</v>
      </c>
      <c r="F367" s="12" t="s">
        <v>571</v>
      </c>
      <c r="G367" s="64">
        <v>13242.8</v>
      </c>
      <c r="H367" s="35">
        <v>397.28</v>
      </c>
      <c r="I367" s="14">
        <f t="shared" si="12"/>
        <v>15822.492799999998</v>
      </c>
    </row>
    <row r="368" spans="1:10" x14ac:dyDescent="0.2">
      <c r="A368" s="10"/>
      <c r="B368" s="10" t="s">
        <v>59</v>
      </c>
      <c r="C368" s="12" t="s">
        <v>572</v>
      </c>
      <c r="D368" s="12" t="s">
        <v>10</v>
      </c>
      <c r="E368" s="13" t="s">
        <v>13</v>
      </c>
      <c r="G368" s="64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2">
      <c r="B369" s="11" t="s">
        <v>104</v>
      </c>
      <c r="C369" s="12" t="s">
        <v>573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2">
      <c r="B370" s="11" t="s">
        <v>119</v>
      </c>
      <c r="C370" s="12" t="s">
        <v>574</v>
      </c>
      <c r="D370" s="12" t="s">
        <v>18</v>
      </c>
      <c r="E370" s="13" t="s">
        <v>14</v>
      </c>
      <c r="F370" s="12" t="s">
        <v>118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2">
      <c r="B371" s="11" t="s">
        <v>119</v>
      </c>
      <c r="C371" s="12" t="s">
        <v>575</v>
      </c>
      <c r="D371" s="12" t="s">
        <v>18</v>
      </c>
      <c r="E371" s="13" t="s">
        <v>14</v>
      </c>
      <c r="F371" s="12" t="s">
        <v>112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2">
      <c r="B372" s="11" t="s">
        <v>119</v>
      </c>
      <c r="C372" s="12" t="s">
        <v>576</v>
      </c>
      <c r="D372" s="12" t="s">
        <v>18</v>
      </c>
      <c r="E372" s="13" t="s">
        <v>14</v>
      </c>
      <c r="F372" s="12" t="s">
        <v>112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2">
      <c r="B373" s="11" t="s">
        <v>119</v>
      </c>
      <c r="C373" s="12" t="s">
        <v>577</v>
      </c>
      <c r="D373" s="12" t="s">
        <v>18</v>
      </c>
      <c r="E373" s="13" t="s">
        <v>14</v>
      </c>
      <c r="F373" s="12" t="s">
        <v>112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4"/>
    </row>
    <row r="374" spans="2:14" s="10" customFormat="1" x14ac:dyDescent="0.2">
      <c r="B374" s="11" t="s">
        <v>119</v>
      </c>
      <c r="C374" s="12" t="s">
        <v>578</v>
      </c>
      <c r="D374" s="12" t="s">
        <v>18</v>
      </c>
      <c r="E374" s="13" t="s">
        <v>14</v>
      </c>
      <c r="F374" s="12" t="s">
        <v>112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2">
      <c r="B375" s="11" t="s">
        <v>119</v>
      </c>
      <c r="C375" s="12" t="s">
        <v>579</v>
      </c>
      <c r="D375" s="12" t="s">
        <v>18</v>
      </c>
      <c r="E375" s="13" t="s">
        <v>14</v>
      </c>
      <c r="F375" s="12" t="s">
        <v>112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2">
      <c r="B376" s="11" t="s">
        <v>119</v>
      </c>
      <c r="C376" s="12" t="s">
        <v>580</v>
      </c>
      <c r="D376" s="12" t="s">
        <v>18</v>
      </c>
      <c r="E376" s="13" t="s">
        <v>14</v>
      </c>
      <c r="F376" s="12" t="s">
        <v>112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2">
      <c r="B377" s="11" t="s">
        <v>119</v>
      </c>
      <c r="C377" s="12" t="s">
        <v>581</v>
      </c>
      <c r="D377" s="12" t="s">
        <v>18</v>
      </c>
      <c r="E377" s="13" t="s">
        <v>14</v>
      </c>
      <c r="F377" s="12" t="s">
        <v>582</v>
      </c>
      <c r="G377" s="15">
        <v>13486</v>
      </c>
      <c r="H377" s="35">
        <v>1490</v>
      </c>
      <c r="I377" s="14">
        <f t="shared" si="13"/>
        <v>17372.16</v>
      </c>
      <c r="J377" s="75"/>
    </row>
    <row r="378" spans="2:14" s="10" customFormat="1" x14ac:dyDescent="0.2">
      <c r="B378" s="11" t="s">
        <v>119</v>
      </c>
      <c r="C378" s="12" t="s">
        <v>583</v>
      </c>
      <c r="D378" s="12" t="s">
        <v>18</v>
      </c>
      <c r="E378" s="13" t="s">
        <v>14</v>
      </c>
      <c r="F378" s="12" t="s">
        <v>112</v>
      </c>
      <c r="G378" s="38">
        <v>13081.89</v>
      </c>
      <c r="H378" s="72">
        <v>1445</v>
      </c>
      <c r="I378" s="14">
        <f t="shared" si="13"/>
        <v>16851.1924</v>
      </c>
      <c r="J378" s="75"/>
    </row>
    <row r="379" spans="2:14" s="10" customFormat="1" x14ac:dyDescent="0.2">
      <c r="B379" s="11" t="s">
        <v>119</v>
      </c>
      <c r="C379" s="12" t="s">
        <v>584</v>
      </c>
      <c r="D379" s="12" t="s">
        <v>18</v>
      </c>
      <c r="E379" s="13" t="s">
        <v>14</v>
      </c>
      <c r="F379" s="12" t="s">
        <v>118</v>
      </c>
      <c r="G379" s="15">
        <v>13486.49</v>
      </c>
      <c r="H379" s="15">
        <v>1489.79</v>
      </c>
      <c r="I379" s="14">
        <f t="shared" si="13"/>
        <v>17372.484799999998</v>
      </c>
      <c r="J379" s="75"/>
    </row>
    <row r="380" spans="2:14" s="10" customFormat="1" x14ac:dyDescent="0.2">
      <c r="B380" s="11" t="s">
        <v>72</v>
      </c>
      <c r="C380" s="12" t="s">
        <v>585</v>
      </c>
      <c r="D380" s="12" t="s">
        <v>18</v>
      </c>
      <c r="E380" s="13" t="s">
        <v>12</v>
      </c>
      <c r="F380" s="53" t="s">
        <v>226</v>
      </c>
      <c r="G380" s="15">
        <v>8356</v>
      </c>
      <c r="H380" s="35">
        <v>250.68</v>
      </c>
      <c r="I380" s="14">
        <f t="shared" si="13"/>
        <v>9983.7487999999994</v>
      </c>
      <c r="J380" s="16"/>
    </row>
    <row r="381" spans="2:14" s="10" customFormat="1" x14ac:dyDescent="0.2">
      <c r="B381" s="11" t="s">
        <v>119</v>
      </c>
      <c r="C381" s="12" t="s">
        <v>586</v>
      </c>
      <c r="D381" s="12" t="s">
        <v>10</v>
      </c>
      <c r="E381" s="13" t="s">
        <v>14</v>
      </c>
      <c r="F381" s="12"/>
      <c r="G381" s="15">
        <v>0</v>
      </c>
      <c r="H381" s="15">
        <v>0</v>
      </c>
      <c r="I381" s="14">
        <f t="shared" si="13"/>
        <v>0</v>
      </c>
      <c r="J381" s="75"/>
    </row>
    <row r="382" spans="2:14" s="10" customFormat="1" x14ac:dyDescent="0.2">
      <c r="B382" s="11" t="s">
        <v>46</v>
      </c>
      <c r="C382" s="12" t="s">
        <v>587</v>
      </c>
      <c r="D382" s="12" t="s">
        <v>10</v>
      </c>
      <c r="E382" s="13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2">
      <c r="B383" s="11" t="s">
        <v>119</v>
      </c>
      <c r="C383" s="12" t="s">
        <v>588</v>
      </c>
      <c r="D383" s="17" t="s">
        <v>18</v>
      </c>
      <c r="E383" s="13" t="s">
        <v>14</v>
      </c>
      <c r="F383" s="12" t="s">
        <v>118</v>
      </c>
      <c r="G383" s="15">
        <v>14579</v>
      </c>
      <c r="H383" s="35">
        <v>1490</v>
      </c>
      <c r="I383" s="14">
        <f t="shared" si="13"/>
        <v>18640.039999999997</v>
      </c>
      <c r="J383" s="75"/>
    </row>
    <row r="384" spans="2:14" s="78" customFormat="1" x14ac:dyDescent="0.2">
      <c r="B384" s="17" t="s">
        <v>119</v>
      </c>
      <c r="C384" s="12" t="s">
        <v>589</v>
      </c>
      <c r="D384" s="17" t="s">
        <v>18</v>
      </c>
      <c r="E384" s="13" t="s">
        <v>14</v>
      </c>
      <c r="F384" s="12" t="s">
        <v>112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2">
      <c r="B385" s="11" t="s">
        <v>119</v>
      </c>
      <c r="C385" s="79" t="s">
        <v>590</v>
      </c>
      <c r="D385" s="17" t="s">
        <v>18</v>
      </c>
      <c r="E385" s="13" t="s">
        <v>14</v>
      </c>
      <c r="F385" s="12" t="s">
        <v>116</v>
      </c>
      <c r="G385" s="38">
        <v>14579.49</v>
      </c>
      <c r="H385" s="15">
        <v>1489.79</v>
      </c>
      <c r="I385" s="14">
        <f t="shared" si="13"/>
        <v>18640.364799999996</v>
      </c>
      <c r="J385" s="75"/>
    </row>
    <row r="386" spans="2:10" s="10" customFormat="1" x14ac:dyDescent="0.2">
      <c r="B386" s="11" t="s">
        <v>119</v>
      </c>
      <c r="C386" s="12" t="s">
        <v>591</v>
      </c>
      <c r="D386" s="17" t="s">
        <v>18</v>
      </c>
      <c r="E386" s="13" t="s">
        <v>14</v>
      </c>
      <c r="F386" s="12" t="s">
        <v>112</v>
      </c>
      <c r="G386" s="15">
        <v>13486</v>
      </c>
      <c r="H386" s="35">
        <v>1490</v>
      </c>
      <c r="I386" s="14">
        <f t="shared" si="13"/>
        <v>17372.16</v>
      </c>
      <c r="J386" s="75"/>
    </row>
    <row r="387" spans="2:10" s="10" customFormat="1" x14ac:dyDescent="0.2">
      <c r="B387" s="11" t="s">
        <v>119</v>
      </c>
      <c r="C387" s="80" t="s">
        <v>592</v>
      </c>
      <c r="D387" s="17" t="s">
        <v>18</v>
      </c>
      <c r="E387" s="13" t="s">
        <v>14</v>
      </c>
      <c r="F387" s="12" t="s">
        <v>118</v>
      </c>
      <c r="G387" s="15">
        <v>14579.49</v>
      </c>
      <c r="H387" s="35">
        <v>1489.79</v>
      </c>
      <c r="I387" s="14">
        <f t="shared" si="13"/>
        <v>18640.364799999996</v>
      </c>
      <c r="J387" s="75"/>
    </row>
    <row r="388" spans="2:10" s="10" customFormat="1" x14ac:dyDescent="0.2">
      <c r="B388" s="11" t="s">
        <v>119</v>
      </c>
      <c r="C388" s="12" t="s">
        <v>593</v>
      </c>
      <c r="D388" s="17" t="s">
        <v>18</v>
      </c>
      <c r="E388" s="13" t="s">
        <v>14</v>
      </c>
      <c r="F388" s="12" t="s">
        <v>112</v>
      </c>
      <c r="G388" s="38">
        <v>13486.49</v>
      </c>
      <c r="H388" s="15">
        <v>1489.79</v>
      </c>
      <c r="I388" s="14">
        <f t="shared" si="13"/>
        <v>17372.484799999998</v>
      </c>
      <c r="J388" s="75"/>
    </row>
    <row r="389" spans="2:10" s="10" customFormat="1" x14ac:dyDescent="0.2">
      <c r="B389" s="11" t="s">
        <v>594</v>
      </c>
      <c r="C389" s="80" t="s">
        <v>595</v>
      </c>
      <c r="D389" s="17" t="s">
        <v>18</v>
      </c>
      <c r="E389" s="13" t="s">
        <v>14</v>
      </c>
      <c r="F389" s="12" t="s">
        <v>116</v>
      </c>
      <c r="G389" s="38">
        <v>14579.49</v>
      </c>
      <c r="H389" s="15">
        <v>1489.79</v>
      </c>
      <c r="I389" s="14">
        <f t="shared" si="13"/>
        <v>18640.364799999996</v>
      </c>
      <c r="J389" s="75"/>
    </row>
    <row r="390" spans="2:10" s="10" customFormat="1" x14ac:dyDescent="0.2">
      <c r="B390" s="10" t="s">
        <v>53</v>
      </c>
      <c r="C390" s="12" t="s">
        <v>596</v>
      </c>
      <c r="D390" s="12" t="s">
        <v>10</v>
      </c>
      <c r="E390" s="13" t="s">
        <v>13</v>
      </c>
      <c r="F390" s="12"/>
      <c r="G390" s="64">
        <v>0</v>
      </c>
      <c r="H390" s="35">
        <v>0</v>
      </c>
      <c r="I390" s="14">
        <f t="shared" si="13"/>
        <v>0</v>
      </c>
    </row>
    <row r="391" spans="2:10" s="10" customFormat="1" x14ac:dyDescent="0.2">
      <c r="B391" s="11" t="s">
        <v>119</v>
      </c>
      <c r="C391" s="79" t="s">
        <v>597</v>
      </c>
      <c r="D391" s="17" t="s">
        <v>18</v>
      </c>
      <c r="E391" s="13" t="s">
        <v>14</v>
      </c>
      <c r="F391" s="12" t="s">
        <v>116</v>
      </c>
      <c r="G391" s="38">
        <v>14579.49</v>
      </c>
      <c r="H391" s="15">
        <v>1489.79</v>
      </c>
      <c r="I391" s="14">
        <f t="shared" si="13"/>
        <v>18640.364799999996</v>
      </c>
      <c r="J391" s="75"/>
    </row>
    <row r="392" spans="2:10" s="10" customFormat="1" x14ac:dyDescent="0.2">
      <c r="B392" s="11" t="s">
        <v>119</v>
      </c>
      <c r="C392" s="62" t="s">
        <v>598</v>
      </c>
      <c r="D392" s="17" t="s">
        <v>18</v>
      </c>
      <c r="E392" s="13" t="s">
        <v>14</v>
      </c>
      <c r="F392" s="12" t="s">
        <v>112</v>
      </c>
      <c r="G392" s="38">
        <v>13486.49</v>
      </c>
      <c r="H392" s="15">
        <v>1489.79</v>
      </c>
      <c r="I392" s="14">
        <f t="shared" si="13"/>
        <v>17372.484799999998</v>
      </c>
      <c r="J392" s="75"/>
    </row>
    <row r="393" spans="2:10" s="10" customFormat="1" x14ac:dyDescent="0.2">
      <c r="B393" s="11" t="s">
        <v>119</v>
      </c>
      <c r="C393" s="62" t="s">
        <v>599</v>
      </c>
      <c r="D393" s="17" t="s">
        <v>18</v>
      </c>
      <c r="E393" s="13" t="s">
        <v>14</v>
      </c>
      <c r="F393" s="12" t="s">
        <v>112</v>
      </c>
      <c r="G393" s="38">
        <v>13486.49</v>
      </c>
      <c r="H393" s="15">
        <v>1489.79</v>
      </c>
      <c r="I393" s="14">
        <f t="shared" si="13"/>
        <v>17372.484799999998</v>
      </c>
      <c r="J393" s="75"/>
    </row>
    <row r="394" spans="2:10" s="10" customFormat="1" x14ac:dyDescent="0.2">
      <c r="B394" s="11" t="s">
        <v>119</v>
      </c>
      <c r="C394" s="62" t="s">
        <v>600</v>
      </c>
      <c r="D394" s="17" t="s">
        <v>18</v>
      </c>
      <c r="E394" s="13" t="s">
        <v>14</v>
      </c>
      <c r="F394" s="12" t="s">
        <v>110</v>
      </c>
      <c r="G394" s="38">
        <v>16664</v>
      </c>
      <c r="H394" s="15">
        <v>500</v>
      </c>
      <c r="I394" s="14">
        <f t="shared" si="13"/>
        <v>19910.239999999998</v>
      </c>
      <c r="J394" s="75"/>
    </row>
    <row r="395" spans="2:10" s="10" customFormat="1" x14ac:dyDescent="0.2">
      <c r="B395" s="11" t="s">
        <v>119</v>
      </c>
      <c r="C395" s="62" t="s">
        <v>601</v>
      </c>
      <c r="D395" s="17" t="s">
        <v>18</v>
      </c>
      <c r="E395" s="13" t="s">
        <v>14</v>
      </c>
      <c r="F395" s="12" t="s">
        <v>112</v>
      </c>
      <c r="G395" s="38">
        <v>13486.49</v>
      </c>
      <c r="H395" s="15">
        <v>1489.79</v>
      </c>
      <c r="I395" s="14">
        <f t="shared" si="13"/>
        <v>17372.484799999998</v>
      </c>
      <c r="J395" s="75"/>
    </row>
    <row r="396" spans="2:10" s="10" customFormat="1" x14ac:dyDescent="0.2">
      <c r="B396" s="11" t="s">
        <v>119</v>
      </c>
      <c r="C396" s="12" t="s">
        <v>602</v>
      </c>
      <c r="D396" s="17" t="s">
        <v>10</v>
      </c>
      <c r="E396" s="13" t="s">
        <v>14</v>
      </c>
      <c r="F396" s="12"/>
      <c r="G396" s="38">
        <v>0</v>
      </c>
      <c r="H396" s="15">
        <v>0</v>
      </c>
      <c r="I396" s="14">
        <f t="shared" si="13"/>
        <v>0</v>
      </c>
    </row>
    <row r="397" spans="2:10" s="10" customFormat="1" x14ac:dyDescent="0.2">
      <c r="B397" s="11" t="s">
        <v>119</v>
      </c>
      <c r="C397" s="62" t="s">
        <v>603</v>
      </c>
      <c r="D397" s="17" t="s">
        <v>18</v>
      </c>
      <c r="E397" s="13" t="s">
        <v>14</v>
      </c>
      <c r="F397" s="12" t="s">
        <v>116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2">
      <c r="B398" s="11" t="s">
        <v>119</v>
      </c>
      <c r="C398" s="12" t="s">
        <v>604</v>
      </c>
      <c r="D398" s="17" t="s">
        <v>18</v>
      </c>
      <c r="E398" s="13" t="s">
        <v>14</v>
      </c>
      <c r="F398" s="12" t="s">
        <v>112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2">
      <c r="B399" s="11" t="s">
        <v>119</v>
      </c>
      <c r="C399" s="12" t="s">
        <v>605</v>
      </c>
      <c r="D399" s="17" t="s">
        <v>18</v>
      </c>
      <c r="E399" s="13" t="s">
        <v>14</v>
      </c>
      <c r="F399" s="79" t="s">
        <v>606</v>
      </c>
      <c r="G399" s="14">
        <v>13486.49</v>
      </c>
      <c r="H399" s="72">
        <v>1489.79</v>
      </c>
      <c r="I399" s="14">
        <f t="shared" si="13"/>
        <v>17372.484799999998</v>
      </c>
    </row>
    <row r="400" spans="2:10" s="10" customFormat="1" x14ac:dyDescent="0.2">
      <c r="B400" s="11" t="s">
        <v>119</v>
      </c>
      <c r="C400" s="12" t="s">
        <v>607</v>
      </c>
      <c r="D400" s="17" t="s">
        <v>18</v>
      </c>
      <c r="E400" s="13" t="s">
        <v>14</v>
      </c>
      <c r="F400" s="12" t="s">
        <v>118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2">
      <c r="A401" s="10"/>
      <c r="B401" s="11" t="s">
        <v>119</v>
      </c>
      <c r="C401" s="12" t="s">
        <v>608</v>
      </c>
      <c r="D401" s="17" t="s">
        <v>10</v>
      </c>
      <c r="E401" s="13" t="s">
        <v>14</v>
      </c>
      <c r="G401" s="38">
        <v>0</v>
      </c>
      <c r="H401" s="15">
        <v>0</v>
      </c>
      <c r="I401" s="14">
        <f t="shared" si="13"/>
        <v>0</v>
      </c>
    </row>
    <row r="402" spans="1:9" x14ac:dyDescent="0.2">
      <c r="A402" s="10"/>
      <c r="B402" s="11" t="s">
        <v>119</v>
      </c>
      <c r="C402" s="12" t="s">
        <v>609</v>
      </c>
      <c r="D402" s="17" t="s">
        <v>18</v>
      </c>
      <c r="E402" s="13" t="s">
        <v>14</v>
      </c>
      <c r="F402" s="12" t="s">
        <v>116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2">
      <c r="A403" s="10"/>
      <c r="B403" s="11" t="s">
        <v>610</v>
      </c>
      <c r="C403" s="62" t="s">
        <v>611</v>
      </c>
      <c r="D403" s="17" t="s">
        <v>18</v>
      </c>
      <c r="E403" s="13" t="s">
        <v>13</v>
      </c>
      <c r="F403" s="12" t="s">
        <v>439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2">
      <c r="A404" s="10"/>
      <c r="B404" s="11" t="s">
        <v>63</v>
      </c>
      <c r="C404" s="12" t="s">
        <v>612</v>
      </c>
      <c r="D404" s="17" t="s">
        <v>10</v>
      </c>
      <c r="E404" s="13" t="s">
        <v>13</v>
      </c>
      <c r="F404" s="12" t="s">
        <v>418</v>
      </c>
      <c r="G404" s="35">
        <v>16664</v>
      </c>
      <c r="H404" s="35">
        <v>500</v>
      </c>
      <c r="I404" s="14">
        <f>(G404+H404)*1.16</f>
        <v>19910.239999999998</v>
      </c>
    </row>
    <row r="405" spans="1:9" x14ac:dyDescent="0.2">
      <c r="A405" s="10"/>
      <c r="B405" s="11" t="s">
        <v>8</v>
      </c>
      <c r="C405" s="12" t="s">
        <v>613</v>
      </c>
      <c r="D405" s="17" t="s">
        <v>18</v>
      </c>
      <c r="E405" s="13" t="s">
        <v>15</v>
      </c>
      <c r="F405" s="12" t="s">
        <v>614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2">
      <c r="A406" s="10"/>
      <c r="B406" s="11" t="s">
        <v>53</v>
      </c>
      <c r="C406" s="12" t="s">
        <v>615</v>
      </c>
      <c r="D406" s="17" t="s">
        <v>18</v>
      </c>
      <c r="E406" s="13" t="s">
        <v>12</v>
      </c>
      <c r="F406" s="12" t="s">
        <v>616</v>
      </c>
      <c r="G406" s="35">
        <v>5476</v>
      </c>
      <c r="H406" s="35">
        <v>164</v>
      </c>
      <c r="I406" s="14">
        <f>(G406+H406)*1.16</f>
        <v>6542.4</v>
      </c>
    </row>
    <row r="407" spans="1:9" x14ac:dyDescent="0.2">
      <c r="A407" s="10"/>
      <c r="B407" s="11" t="s">
        <v>56</v>
      </c>
      <c r="C407" s="12" t="s">
        <v>617</v>
      </c>
      <c r="D407" s="17" t="s">
        <v>18</v>
      </c>
      <c r="E407" s="13" t="s">
        <v>13</v>
      </c>
      <c r="F407" s="12" t="s">
        <v>618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2">
      <c r="A408" s="10"/>
      <c r="B408" s="10" t="s">
        <v>69</v>
      </c>
      <c r="C408" s="12" t="s">
        <v>619</v>
      </c>
      <c r="D408" s="12" t="s">
        <v>10</v>
      </c>
      <c r="E408" s="13" t="s">
        <v>13</v>
      </c>
      <c r="G408" s="64">
        <v>0</v>
      </c>
      <c r="H408" s="35">
        <v>0</v>
      </c>
      <c r="I408" s="14">
        <f>SUM(G408+H408)*1.16</f>
        <v>0</v>
      </c>
    </row>
    <row r="409" spans="1:9" x14ac:dyDescent="0.2">
      <c r="A409" s="10"/>
      <c r="B409" s="10" t="s">
        <v>53</v>
      </c>
      <c r="C409" s="11" t="s">
        <v>620</v>
      </c>
      <c r="D409" s="17" t="s">
        <v>18</v>
      </c>
      <c r="E409" s="13" t="s">
        <v>11</v>
      </c>
      <c r="F409" s="12" t="s">
        <v>259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2">
      <c r="A410" s="10"/>
      <c r="B410" s="10" t="s">
        <v>245</v>
      </c>
      <c r="C410" s="11" t="s">
        <v>621</v>
      </c>
      <c r="D410" s="17" t="s">
        <v>18</v>
      </c>
      <c r="E410" s="13" t="s">
        <v>12</v>
      </c>
      <c r="F410" s="48" t="s">
        <v>622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2">
      <c r="A411" s="10"/>
      <c r="B411" s="10" t="s">
        <v>245</v>
      </c>
      <c r="C411" s="11" t="s">
        <v>623</v>
      </c>
      <c r="D411" s="17" t="s">
        <v>18</v>
      </c>
      <c r="E411" s="13" t="s">
        <v>15</v>
      </c>
      <c r="F411" s="12" t="s">
        <v>624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2">
      <c r="B412" s="10" t="s">
        <v>46</v>
      </c>
      <c r="C412" s="12" t="s">
        <v>625</v>
      </c>
      <c r="D412" s="12" t="s">
        <v>10</v>
      </c>
      <c r="E412" s="13" t="s">
        <v>13</v>
      </c>
      <c r="G412" s="64">
        <v>0</v>
      </c>
      <c r="H412" s="35">
        <v>0</v>
      </c>
      <c r="I412" s="14">
        <f>SUM(G412+H412)*1.16</f>
        <v>0</v>
      </c>
    </row>
    <row r="413" spans="1:9" x14ac:dyDescent="0.2">
      <c r="A413" s="10"/>
      <c r="B413" s="11" t="s">
        <v>56</v>
      </c>
      <c r="C413" s="71" t="s">
        <v>626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x14ac:dyDescent="0.2">
      <c r="A414" s="10"/>
      <c r="B414" s="11" t="s">
        <v>72</v>
      </c>
      <c r="C414" s="71" t="s">
        <v>627</v>
      </c>
      <c r="D414" s="17" t="s">
        <v>18</v>
      </c>
      <c r="E414" s="13" t="s">
        <v>12</v>
      </c>
      <c r="F414" s="12" t="s">
        <v>628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2">
      <c r="A415" s="10"/>
      <c r="B415" s="11" t="s">
        <v>8</v>
      </c>
      <c r="C415" s="11" t="s">
        <v>629</v>
      </c>
      <c r="D415" s="17" t="s">
        <v>18</v>
      </c>
      <c r="E415" s="13" t="s">
        <v>12</v>
      </c>
      <c r="F415" s="12" t="s">
        <v>630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2">
      <c r="A416" s="10"/>
      <c r="B416" s="71" t="s">
        <v>245</v>
      </c>
      <c r="C416" s="71" t="s">
        <v>631</v>
      </c>
      <c r="D416" s="17" t="s">
        <v>18</v>
      </c>
      <c r="E416" s="13" t="s">
        <v>12</v>
      </c>
      <c r="F416" s="12" t="s">
        <v>632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2">
      <c r="A417" s="10"/>
      <c r="B417" s="81" t="s">
        <v>53</v>
      </c>
      <c r="C417" s="71" t="s">
        <v>633</v>
      </c>
      <c r="D417" s="17" t="s">
        <v>18</v>
      </c>
      <c r="E417" s="13" t="s">
        <v>12</v>
      </c>
      <c r="F417" s="12" t="s">
        <v>634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2">
      <c r="A418" s="10"/>
      <c r="B418" s="81" t="s">
        <v>53</v>
      </c>
      <c r="C418" s="71" t="s">
        <v>635</v>
      </c>
      <c r="D418" s="17" t="s">
        <v>18</v>
      </c>
      <c r="E418" s="13" t="s">
        <v>12</v>
      </c>
      <c r="F418" s="12" t="s">
        <v>636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2">
      <c r="A419" s="10"/>
      <c r="B419" s="81" t="s">
        <v>79</v>
      </c>
      <c r="C419" s="71" t="s">
        <v>637</v>
      </c>
      <c r="D419" s="17" t="s">
        <v>18</v>
      </c>
      <c r="E419" s="82" t="s">
        <v>15</v>
      </c>
      <c r="F419" s="10" t="s">
        <v>638</v>
      </c>
      <c r="G419" s="35">
        <v>5876</v>
      </c>
      <c r="H419" s="35">
        <v>176.28</v>
      </c>
      <c r="I419" s="14">
        <f t="shared" si="14"/>
        <v>7020.6447999999991</v>
      </c>
    </row>
    <row r="420" spans="1:14" x14ac:dyDescent="0.2">
      <c r="A420" s="10"/>
      <c r="B420" s="81" t="s">
        <v>8</v>
      </c>
      <c r="C420" s="71" t="s">
        <v>639</v>
      </c>
      <c r="D420" s="17" t="s">
        <v>18</v>
      </c>
      <c r="E420" s="13" t="s">
        <v>12</v>
      </c>
      <c r="F420" s="12" t="s">
        <v>640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2">
      <c r="A421" s="10"/>
      <c r="B421" s="81" t="s">
        <v>56</v>
      </c>
      <c r="C421" s="71" t="s">
        <v>641</v>
      </c>
      <c r="D421" s="17" t="s">
        <v>18</v>
      </c>
      <c r="E421" s="13" t="s">
        <v>12</v>
      </c>
      <c r="F421" s="12" t="s">
        <v>364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2">
      <c r="A422" s="10"/>
      <c r="B422" s="81" t="s">
        <v>72</v>
      </c>
      <c r="C422" s="71" t="s">
        <v>642</v>
      </c>
      <c r="D422" s="17" t="s">
        <v>18</v>
      </c>
      <c r="E422" s="82" t="s">
        <v>12</v>
      </c>
      <c r="F422" s="12" t="s">
        <v>229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2">
      <c r="B423" s="10" t="s">
        <v>643</v>
      </c>
      <c r="C423" s="12">
        <v>194600023</v>
      </c>
      <c r="D423" s="12" t="s">
        <v>18</v>
      </c>
      <c r="E423" s="13" t="s">
        <v>14</v>
      </c>
      <c r="F423" s="12" t="s">
        <v>553</v>
      </c>
      <c r="G423" s="64">
        <v>3288</v>
      </c>
      <c r="H423" s="35">
        <v>99</v>
      </c>
      <c r="I423" s="14">
        <f t="shared" si="14"/>
        <v>3928.9199999999996</v>
      </c>
      <c r="L423" s="83"/>
    </row>
    <row r="424" spans="1:14" x14ac:dyDescent="0.2">
      <c r="A424" s="10"/>
      <c r="B424" s="81" t="s">
        <v>79</v>
      </c>
      <c r="C424" s="71" t="s">
        <v>644</v>
      </c>
      <c r="D424" s="17" t="s">
        <v>18</v>
      </c>
      <c r="E424" s="82" t="s">
        <v>11</v>
      </c>
      <c r="F424" s="12" t="s">
        <v>289</v>
      </c>
      <c r="G424" s="35">
        <v>5876</v>
      </c>
      <c r="H424" s="35">
        <v>176.28</v>
      </c>
      <c r="I424" s="14">
        <f t="shared" si="14"/>
        <v>7020.6447999999991</v>
      </c>
      <c r="L424" s="83"/>
    </row>
    <row r="425" spans="1:14" x14ac:dyDescent="0.2">
      <c r="A425" s="10"/>
      <c r="B425" s="81" t="s">
        <v>79</v>
      </c>
      <c r="C425" s="71" t="s">
        <v>645</v>
      </c>
      <c r="D425" s="17" t="s">
        <v>18</v>
      </c>
      <c r="E425" s="82" t="s">
        <v>11</v>
      </c>
      <c r="F425" s="12" t="s">
        <v>289</v>
      </c>
      <c r="G425" s="35">
        <v>5876</v>
      </c>
      <c r="H425" s="35">
        <v>176.28</v>
      </c>
      <c r="I425" s="14">
        <f t="shared" si="14"/>
        <v>7020.6447999999991</v>
      </c>
      <c r="L425" s="83"/>
    </row>
    <row r="426" spans="1:14" x14ac:dyDescent="0.2">
      <c r="A426" s="10"/>
      <c r="B426" s="81" t="s">
        <v>8</v>
      </c>
      <c r="C426" s="71" t="s">
        <v>646</v>
      </c>
      <c r="D426" s="17" t="s">
        <v>18</v>
      </c>
      <c r="E426" s="82" t="s">
        <v>15</v>
      </c>
      <c r="F426" s="53" t="s">
        <v>305</v>
      </c>
      <c r="G426" s="84">
        <v>5580</v>
      </c>
      <c r="H426" s="35">
        <v>182</v>
      </c>
      <c r="I426" s="14">
        <f t="shared" si="14"/>
        <v>6683.9199999999992</v>
      </c>
      <c r="L426" s="83"/>
    </row>
    <row r="427" spans="1:14" x14ac:dyDescent="0.2">
      <c r="A427" s="10"/>
      <c r="B427" s="81" t="s">
        <v>63</v>
      </c>
      <c r="C427" s="12" t="s">
        <v>647</v>
      </c>
      <c r="D427" s="17" t="s">
        <v>10</v>
      </c>
      <c r="E427" s="13" t="s">
        <v>13</v>
      </c>
      <c r="F427" s="12" t="s">
        <v>418</v>
      </c>
      <c r="G427" s="35">
        <v>16664</v>
      </c>
      <c r="H427" s="35">
        <v>500</v>
      </c>
      <c r="I427" s="14">
        <f t="shared" ref="I427:I433" si="15">(G427+H427)*1.16</f>
        <v>19910.239999999998</v>
      </c>
      <c r="L427" s="83"/>
    </row>
    <row r="428" spans="1:14" x14ac:dyDescent="0.2">
      <c r="A428" s="10"/>
      <c r="B428" s="71" t="s">
        <v>63</v>
      </c>
      <c r="C428" s="12" t="s">
        <v>648</v>
      </c>
      <c r="D428" s="17" t="s">
        <v>18</v>
      </c>
      <c r="E428" s="13" t="s">
        <v>13</v>
      </c>
      <c r="F428" s="12" t="s">
        <v>649</v>
      </c>
      <c r="G428" s="35">
        <v>11333.31</v>
      </c>
      <c r="H428" s="42">
        <v>340</v>
      </c>
      <c r="I428" s="14">
        <f t="shared" si="15"/>
        <v>13541.039599999998</v>
      </c>
      <c r="L428" s="83"/>
    </row>
    <row r="429" spans="1:14" x14ac:dyDescent="0.2">
      <c r="A429" s="10"/>
      <c r="B429" s="71" t="s">
        <v>72</v>
      </c>
      <c r="C429" s="11" t="s">
        <v>650</v>
      </c>
      <c r="D429" s="17" t="s">
        <v>18</v>
      </c>
      <c r="E429" s="13" t="s">
        <v>11</v>
      </c>
      <c r="F429" s="12" t="s">
        <v>651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2">
      <c r="A430" s="10"/>
      <c r="B430" s="11" t="s">
        <v>79</v>
      </c>
      <c r="C430" s="11" t="s">
        <v>652</v>
      </c>
      <c r="D430" s="17" t="s">
        <v>18</v>
      </c>
      <c r="E430" s="13" t="s">
        <v>12</v>
      </c>
      <c r="F430" s="12" t="s">
        <v>653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2">
      <c r="A431" s="10"/>
      <c r="B431" s="11" t="s">
        <v>56</v>
      </c>
      <c r="C431" s="11" t="s">
        <v>654</v>
      </c>
      <c r="D431" s="17" t="s">
        <v>18</v>
      </c>
      <c r="E431" s="13" t="s">
        <v>12</v>
      </c>
      <c r="F431" s="10" t="s">
        <v>655</v>
      </c>
      <c r="G431" s="35">
        <v>6542</v>
      </c>
      <c r="H431" s="30">
        <v>196</v>
      </c>
      <c r="I431" s="72">
        <f t="shared" si="15"/>
        <v>7816.079999999999</v>
      </c>
      <c r="K431" s="85"/>
      <c r="L431" s="86"/>
    </row>
    <row r="432" spans="1:14" x14ac:dyDescent="0.2">
      <c r="A432" s="10"/>
      <c r="B432" s="11" t="s">
        <v>53</v>
      </c>
      <c r="C432" s="11" t="s">
        <v>656</v>
      </c>
      <c r="D432" s="17" t="s">
        <v>18</v>
      </c>
      <c r="E432" s="87" t="s">
        <v>11</v>
      </c>
      <c r="F432" s="88" t="s">
        <v>657</v>
      </c>
      <c r="G432" s="35">
        <v>5476</v>
      </c>
      <c r="H432" s="30">
        <v>164.28</v>
      </c>
      <c r="I432" s="72">
        <f t="shared" si="15"/>
        <v>6542.724799999999</v>
      </c>
      <c r="K432" s="89"/>
      <c r="L432" s="16"/>
      <c r="M432" s="24"/>
      <c r="N432" s="24"/>
    </row>
    <row r="433" spans="1:15" x14ac:dyDescent="0.2">
      <c r="A433" s="10"/>
      <c r="B433" s="11" t="s">
        <v>79</v>
      </c>
      <c r="C433" s="11" t="s">
        <v>658</v>
      </c>
      <c r="D433" s="17" t="s">
        <v>18</v>
      </c>
      <c r="E433" s="87" t="s">
        <v>13</v>
      </c>
      <c r="F433" s="90" t="s">
        <v>421</v>
      </c>
      <c r="G433" s="35">
        <v>5876</v>
      </c>
      <c r="H433" s="30">
        <v>176.28</v>
      </c>
      <c r="I433" s="72">
        <f t="shared" si="15"/>
        <v>7020.6447999999991</v>
      </c>
      <c r="N433" s="24"/>
    </row>
    <row r="434" spans="1:15" x14ac:dyDescent="0.2">
      <c r="B434" s="10" t="s">
        <v>448</v>
      </c>
      <c r="C434" s="12" t="s">
        <v>659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2">
      <c r="B435" s="10" t="s">
        <v>72</v>
      </c>
      <c r="C435" s="12" t="s">
        <v>660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2">
      <c r="B436" s="10" t="s">
        <v>661</v>
      </c>
      <c r="C436" s="12">
        <v>188160016</v>
      </c>
      <c r="D436" s="12" t="s">
        <v>10</v>
      </c>
      <c r="E436" s="13" t="s">
        <v>13</v>
      </c>
      <c r="G436" s="64">
        <v>0</v>
      </c>
      <c r="H436" s="35">
        <v>0</v>
      </c>
      <c r="I436" s="14">
        <f>SUM(G436+H436)*1.16</f>
        <v>0</v>
      </c>
    </row>
    <row r="437" spans="1:15" x14ac:dyDescent="0.2">
      <c r="A437" s="10"/>
      <c r="B437" s="10" t="s">
        <v>79</v>
      </c>
      <c r="C437" s="11" t="s">
        <v>662</v>
      </c>
      <c r="D437" s="17" t="s">
        <v>18</v>
      </c>
      <c r="E437" s="13" t="s">
        <v>11</v>
      </c>
      <c r="F437" s="12" t="s">
        <v>663</v>
      </c>
      <c r="G437" s="30">
        <v>5876</v>
      </c>
      <c r="H437" s="30">
        <v>176.28</v>
      </c>
      <c r="I437" s="72">
        <f>(G437+H437)*1.16</f>
        <v>7020.6447999999991</v>
      </c>
    </row>
    <row r="438" spans="1:15" x14ac:dyDescent="0.2">
      <c r="A438" s="10"/>
      <c r="B438" s="11" t="s">
        <v>56</v>
      </c>
      <c r="C438" s="11" t="s">
        <v>664</v>
      </c>
      <c r="D438" s="17" t="s">
        <v>18</v>
      </c>
      <c r="E438" s="13" t="s">
        <v>12</v>
      </c>
      <c r="F438" s="12" t="s">
        <v>364</v>
      </c>
      <c r="G438" s="30">
        <v>6542</v>
      </c>
      <c r="H438" s="30">
        <v>196.26</v>
      </c>
      <c r="I438" s="72">
        <f>(G438+H438)*1.16</f>
        <v>7816.3815999999997</v>
      </c>
    </row>
    <row r="439" spans="1:15" x14ac:dyDescent="0.2">
      <c r="A439" s="10"/>
      <c r="B439" s="10" t="s">
        <v>25</v>
      </c>
      <c r="C439" s="12" t="s">
        <v>665</v>
      </c>
      <c r="D439" s="12" t="s">
        <v>10</v>
      </c>
      <c r="E439" s="13" t="s">
        <v>13</v>
      </c>
      <c r="G439" s="64">
        <v>0</v>
      </c>
      <c r="H439" s="35">
        <v>0</v>
      </c>
      <c r="I439" s="14">
        <f>SUM(G439+H439)*1.16</f>
        <v>0</v>
      </c>
    </row>
    <row r="440" spans="1:15" x14ac:dyDescent="0.2">
      <c r="A440" s="10"/>
      <c r="B440" s="10" t="s">
        <v>79</v>
      </c>
      <c r="C440" s="12" t="s">
        <v>666</v>
      </c>
      <c r="D440" s="17" t="s">
        <v>18</v>
      </c>
      <c r="E440" s="13" t="s">
        <v>15</v>
      </c>
      <c r="F440" s="12" t="s">
        <v>667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2">
      <c r="A441" s="10"/>
      <c r="B441" s="10" t="s">
        <v>79</v>
      </c>
      <c r="C441" s="11" t="s">
        <v>668</v>
      </c>
      <c r="D441" s="17" t="s">
        <v>18</v>
      </c>
      <c r="E441" s="13" t="s">
        <v>12</v>
      </c>
      <c r="F441" s="12" t="s">
        <v>669</v>
      </c>
      <c r="G441" s="30">
        <v>5876</v>
      </c>
      <c r="H441" s="30">
        <v>176.28</v>
      </c>
      <c r="I441" s="72">
        <f t="shared" si="16"/>
        <v>7020.6447999999991</v>
      </c>
    </row>
    <row r="442" spans="1:15" x14ac:dyDescent="0.2">
      <c r="A442" s="10"/>
      <c r="B442" s="10" t="s">
        <v>79</v>
      </c>
      <c r="C442" s="11" t="s">
        <v>670</v>
      </c>
      <c r="D442" s="17" t="s">
        <v>18</v>
      </c>
      <c r="E442" s="13" t="s">
        <v>12</v>
      </c>
      <c r="F442" s="60" t="s">
        <v>671</v>
      </c>
      <c r="G442" s="30">
        <v>5876</v>
      </c>
      <c r="H442" s="30">
        <v>176.28</v>
      </c>
      <c r="I442" s="72">
        <f t="shared" si="16"/>
        <v>7020.6447999999991</v>
      </c>
    </row>
    <row r="443" spans="1:15" x14ac:dyDescent="0.2">
      <c r="A443" s="10"/>
      <c r="B443" s="10" t="s">
        <v>56</v>
      </c>
      <c r="C443" s="11" t="s">
        <v>672</v>
      </c>
      <c r="D443" s="17" t="s">
        <v>18</v>
      </c>
      <c r="E443" s="13" t="s">
        <v>12</v>
      </c>
      <c r="F443" s="12" t="s">
        <v>673</v>
      </c>
      <c r="G443" s="30">
        <v>6542</v>
      </c>
      <c r="H443" s="30">
        <v>196.26</v>
      </c>
      <c r="I443" s="72">
        <f t="shared" si="16"/>
        <v>7816.3815999999997</v>
      </c>
    </row>
    <row r="444" spans="1:15" x14ac:dyDescent="0.2">
      <c r="A444" s="10"/>
      <c r="B444" s="10" t="s">
        <v>53</v>
      </c>
      <c r="C444" s="11" t="s">
        <v>674</v>
      </c>
      <c r="D444" s="17" t="s">
        <v>18</v>
      </c>
      <c r="E444" s="13" t="s">
        <v>13</v>
      </c>
      <c r="F444" s="12" t="s">
        <v>421</v>
      </c>
      <c r="G444" s="30">
        <v>5476</v>
      </c>
      <c r="H444" s="30">
        <v>164.28</v>
      </c>
      <c r="I444" s="72">
        <f t="shared" si="16"/>
        <v>6542.724799999999</v>
      </c>
    </row>
    <row r="445" spans="1:15" x14ac:dyDescent="0.2">
      <c r="A445" s="10"/>
      <c r="B445" s="10" t="s">
        <v>245</v>
      </c>
      <c r="C445" s="11" t="s">
        <v>675</v>
      </c>
      <c r="D445" s="17" t="s">
        <v>18</v>
      </c>
      <c r="E445" s="13" t="s">
        <v>14</v>
      </c>
      <c r="F445" s="12" t="s">
        <v>247</v>
      </c>
      <c r="G445" s="30">
        <v>5999</v>
      </c>
      <c r="H445" s="30">
        <v>179.9</v>
      </c>
      <c r="I445" s="72">
        <f t="shared" si="16"/>
        <v>7167.5239999999994</v>
      </c>
    </row>
    <row r="446" spans="1:15" x14ac:dyDescent="0.2">
      <c r="A446" s="10"/>
      <c r="B446" s="10" t="s">
        <v>79</v>
      </c>
      <c r="C446" s="11" t="s">
        <v>676</v>
      </c>
      <c r="D446" s="17" t="s">
        <v>18</v>
      </c>
      <c r="E446" s="13" t="s">
        <v>12</v>
      </c>
      <c r="F446" s="12" t="s">
        <v>677</v>
      </c>
      <c r="G446" s="30">
        <v>5876</v>
      </c>
      <c r="H446" s="30">
        <v>176.27</v>
      </c>
      <c r="I446" s="72">
        <f t="shared" si="16"/>
        <v>7020.6332000000002</v>
      </c>
    </row>
    <row r="447" spans="1:15" x14ac:dyDescent="0.2">
      <c r="A447" s="10"/>
      <c r="B447" s="10" t="s">
        <v>53</v>
      </c>
      <c r="C447" s="11" t="s">
        <v>678</v>
      </c>
      <c r="D447" s="17" t="s">
        <v>18</v>
      </c>
      <c r="E447" s="13" t="s">
        <v>15</v>
      </c>
      <c r="F447" s="53" t="s">
        <v>305</v>
      </c>
      <c r="G447" s="30">
        <v>5476</v>
      </c>
      <c r="H447" s="30">
        <v>164.25</v>
      </c>
      <c r="I447" s="72">
        <f t="shared" si="16"/>
        <v>6542.69</v>
      </c>
    </row>
    <row r="448" spans="1:15" x14ac:dyDescent="0.2">
      <c r="A448" s="10"/>
      <c r="B448" s="10" t="s">
        <v>72</v>
      </c>
      <c r="C448" s="79" t="s">
        <v>679</v>
      </c>
      <c r="D448" s="17" t="s">
        <v>18</v>
      </c>
      <c r="E448" s="13" t="s">
        <v>11</v>
      </c>
      <c r="F448" s="12" t="s">
        <v>680</v>
      </c>
      <c r="G448" s="30">
        <v>8356</v>
      </c>
      <c r="H448" s="30">
        <v>250.68</v>
      </c>
      <c r="I448" s="72">
        <f t="shared" si="16"/>
        <v>9983.7487999999994</v>
      </c>
    </row>
    <row r="1048558" spans="1:17" s="72" customFormat="1" x14ac:dyDescent="0.2">
      <c r="A1048558" s="11"/>
      <c r="B1048558" s="91"/>
      <c r="C1048558" s="12"/>
      <c r="D1048558" s="17"/>
      <c r="E1048558" s="13"/>
      <c r="F1048558" s="12"/>
      <c r="G1048558" s="30"/>
      <c r="H1048558" s="92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9FCE3BC1-9CDB-41C9-B334-EF1495AA964C}"/>
    <hyperlink ref="F223" r:id="rId2" location="id=1155&amp;model=res.partner" display="http://52.52.31.46:8069/web - id=1155&amp;model=res.partner" xr:uid="{7B94C7A0-A6CA-4616-A035-1EE6B6FD7352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47</vt:lpstr>
      <vt:lpstr>'47'!lot_id</vt:lpstr>
      <vt:lpstr>'47'!partner_id</vt:lpstr>
      <vt:lpstr>'47'!Print_Area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2022-11-28T06:15:13Z</dcterms:created>
  <dcterms:modified xsi:type="dcterms:W3CDTF">2022-11-28T06:16:03Z</dcterms:modified>
</cp:coreProperties>
</file>