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wanvh/Desktop/"/>
    </mc:Choice>
  </mc:AlternateContent>
  <xr:revisionPtr revIDLastSave="0" documentId="13_ncr:1_{CA0F4C97-6A29-714A-BD2D-CA2A3EA2CA93}" xr6:coauthVersionLast="36" xr6:coauthVersionMax="36" xr10:uidLastSave="{00000000-0000-0000-0000-000000000000}"/>
  <bookViews>
    <workbookView xWindow="0" yWindow="460" windowWidth="40960" windowHeight="21060" xr2:uid="{00000000-000D-0000-FFFF-FFFF00000000}"/>
  </bookViews>
  <sheets>
    <sheet name="Blad2" sheetId="2" r:id="rId1"/>
    <sheet name="Blad3" sheetId="3" r:id="rId2"/>
  </sheets>
  <definedNames>
    <definedName name="_xlnm._FilterDatabase" localSheetId="0" hidden="1">Blad2!$C$11:$C$51</definedName>
    <definedName name="_xlnm.Print_Area" localSheetId="0">Blad2!$A$1:$I$55</definedName>
  </definedNames>
  <calcPr calcId="181029"/>
</workbook>
</file>

<file path=xl/calcChain.xml><?xml version="1.0" encoding="utf-8"?>
<calcChain xmlns="http://schemas.openxmlformats.org/spreadsheetml/2006/main">
  <c r="E21" i="2" l="1"/>
  <c r="H21" i="2" s="1"/>
  <c r="I54" i="2" l="1"/>
  <c r="G54" i="2"/>
  <c r="F54" i="2"/>
  <c r="E11" i="2"/>
  <c r="I27" i="2"/>
  <c r="I57" i="2" s="1"/>
  <c r="G27" i="2"/>
  <c r="G57" i="2" s="1"/>
  <c r="F27" i="2"/>
  <c r="F57" i="2" l="1"/>
  <c r="E42" i="2"/>
  <c r="H42" i="2" s="1"/>
  <c r="E22" i="2"/>
  <c r="H22" i="2" s="1"/>
  <c r="H51" i="2" l="1"/>
  <c r="E13" i="2"/>
  <c r="H13" i="2" s="1"/>
  <c r="E37" i="2" l="1"/>
  <c r="H37" i="2" s="1"/>
  <c r="H39" i="2" l="1"/>
  <c r="E33" i="2"/>
  <c r="H33" i="2" s="1"/>
  <c r="E35" i="2"/>
  <c r="H35" i="2" s="1"/>
  <c r="E40" i="2"/>
  <c r="H40" i="2" s="1"/>
  <c r="H49" i="2"/>
  <c r="H31" i="2" l="1"/>
  <c r="H50" i="2"/>
  <c r="E44" i="2"/>
  <c r="H44" i="2" s="1"/>
  <c r="E47" i="2"/>
  <c r="H47" i="2" s="1"/>
  <c r="E43" i="2"/>
  <c r="H43" i="2" s="1"/>
  <c r="E46" i="2"/>
  <c r="H46" i="2" s="1"/>
  <c r="E45" i="2"/>
  <c r="H45" i="2" s="1"/>
  <c r="E36" i="2"/>
  <c r="H36" i="2" s="1"/>
  <c r="E41" i="2"/>
  <c r="H41" i="2" s="1"/>
  <c r="E34" i="2" l="1"/>
  <c r="H34" i="2" s="1"/>
  <c r="E32" i="2"/>
  <c r="H32" i="2" s="1"/>
  <c r="E20" i="2"/>
  <c r="H20" i="2" s="1"/>
  <c r="E18" i="2"/>
  <c r="H18" i="2" s="1"/>
  <c r="E14" i="2"/>
  <c r="H14" i="2" s="1"/>
  <c r="E12" i="2"/>
  <c r="H12" i="2" s="1"/>
  <c r="H11" i="2"/>
  <c r="E23" i="2"/>
  <c r="H23" i="2" s="1"/>
  <c r="E24" i="2"/>
  <c r="H24" i="2" s="1"/>
  <c r="E15" i="2"/>
  <c r="H15" i="2" s="1"/>
  <c r="E16" i="2"/>
  <c r="H16" i="2" s="1"/>
  <c r="H54" i="2" l="1"/>
  <c r="H27" i="2"/>
  <c r="H57" i="2" l="1"/>
</calcChain>
</file>

<file path=xl/sharedStrings.xml><?xml version="1.0" encoding="utf-8"?>
<sst xmlns="http://schemas.openxmlformats.org/spreadsheetml/2006/main" count="96" uniqueCount="62">
  <si>
    <t>Prijs per fles</t>
  </si>
  <si>
    <t>Aantal dozen</t>
  </si>
  <si>
    <t>Totaal</t>
  </si>
  <si>
    <t>dozen</t>
  </si>
  <si>
    <t>bedrag</t>
  </si>
  <si>
    <t>Aantal flessen</t>
  </si>
  <si>
    <t>flessen</t>
  </si>
  <si>
    <t>IL DIVINO</t>
  </si>
  <si>
    <t>Nalevering</t>
  </si>
  <si>
    <t>JOOST WIJN</t>
  </si>
  <si>
    <t>Naam koper:</t>
  </si>
  <si>
    <t>Adres:</t>
  </si>
  <si>
    <t>Telefoon:</t>
  </si>
  <si>
    <t>Postcode en Plaats:</t>
  </si>
  <si>
    <t>e-mail:</t>
  </si>
  <si>
    <t>Vallee Blanche Viognier (6 fl)</t>
  </si>
  <si>
    <t>Despagne Biface (6 fl)</t>
  </si>
  <si>
    <t>Luigi Einaudi Barbera (6 fl)</t>
  </si>
  <si>
    <t>Sassi Neri Conero Riserva DOCG - Montepulciano (per fl)</t>
  </si>
  <si>
    <t>Tenuta Spinelli Eden Passerina (6 fl)</t>
  </si>
  <si>
    <t>Tenuta Spinelli Artemisia Pecorino DOCG (6 fl)</t>
  </si>
  <si>
    <t>Tenuta Spinelli Mèroe Metodo Classico Pecorino (per fl)</t>
  </si>
  <si>
    <t>Jose Galo Rueda Verdejo (6 fl)</t>
  </si>
  <si>
    <t>Hunky Dory Pinot Grigio (6 fl)</t>
  </si>
  <si>
    <t>Bodrumi I Vjeter (6 fl)</t>
  </si>
  <si>
    <t>Grenache Rose Nautique Gris (6 fl)</t>
  </si>
  <si>
    <t>Marani Saperavi (6 fl)</t>
  </si>
  <si>
    <t>Gianni Tessari - Due Veneto (6 fl)</t>
  </si>
  <si>
    <t>La Blaque Tradition Rouge (6 fl)</t>
  </si>
  <si>
    <t>Ezimit Pinot Grigio (6 fl)</t>
  </si>
  <si>
    <t>Ezimit Viognier (6 fl)</t>
  </si>
  <si>
    <t>Ezimit Vranec (6 fl)</t>
  </si>
  <si>
    <t>Ezimit Merlot &amp; Cabernet Sauvignon (6 fl)</t>
  </si>
  <si>
    <t>Prijs per doos (6 flessen) *</t>
  </si>
  <si>
    <t>Rosso Conero DOC - Montepulciano (6 fl)</t>
  </si>
  <si>
    <t xml:space="preserve">Datum: </t>
  </si>
  <si>
    <t>Behandeld door Lionslid:</t>
  </si>
  <si>
    <t>Villa Giada Mane Chardonnay / Cortese(6 fl)</t>
  </si>
  <si>
    <t>Quinta das Setencostas Tinto (6 fl)</t>
  </si>
  <si>
    <t>Ermita Veracruz Verdejo Vinas Jovenes (6fl)</t>
  </si>
  <si>
    <t>Gustave Lorentz Pinot Blanc Reserve (6 fl)</t>
  </si>
  <si>
    <t>Soort</t>
  </si>
  <si>
    <t>Rood</t>
  </si>
  <si>
    <t>Wit</t>
  </si>
  <si>
    <t>Rose</t>
  </si>
  <si>
    <t>Special Rood</t>
  </si>
  <si>
    <t>Special Wit</t>
  </si>
  <si>
    <t>Bubbels</t>
  </si>
  <si>
    <t>Dessertwijn</t>
  </si>
  <si>
    <t>Venec - Temjanika Macedonie (6 fl)</t>
  </si>
  <si>
    <t>Croft Reserve Tawny (per fl)</t>
  </si>
  <si>
    <t>La Dame de Chatenoy Menetou-Salon Sauvignon Blanc (per fl)</t>
  </si>
  <si>
    <t>Prinz Riesling Trocken (Biologisch) (6 fl)</t>
  </si>
  <si>
    <t>El Perdiguerro Barrica - Tempranillo (6 fl)</t>
  </si>
  <si>
    <t>Dom. Sauveroy Cuvee Andecaves 2017 Cabernet Franc (6 fl)</t>
  </si>
  <si>
    <t>Chemin des Geants - Merlot (6 fl)</t>
  </si>
  <si>
    <t>Gustave Lorentz Crement D'Alsace Brut  (per fl)</t>
  </si>
  <si>
    <t>Lionsclub Hilversum               Wijnactie 2020-2021</t>
  </si>
  <si>
    <t>TOTAAL      IL DIVINO</t>
  </si>
  <si>
    <t>TOTAAL       JOOST WIJN</t>
  </si>
  <si>
    <t xml:space="preserve">Prijs per doos (6 flessen) </t>
  </si>
  <si>
    <t xml:space="preserve">TOTAAL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</si>
</sst>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_ [$€-2]\ * #,##0.00_ ;_ [$€-2]\ * \-#,##0.00_ ;_ [$€-2]\ * &quot;-&quot;??_ ;_ @_ "/>
    <numFmt numFmtId="167" formatCode="_ * #,##0_ ;_ * \-#,##0_ ;_ * &quot;-&quot;??_ ;_ @_ "/>
    <numFmt numFmtId="168" formatCode="_ [$€-413]\ * #,##0.00_ ;_ [$€-413]\ * \-#,##0.00_ ;_ [$€-413]\ * &quot;-&quot;_ ;_ @_ "/>
    <numFmt numFmtId="169" formatCode="[$-813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0070C0"/>
      <name val="Arial"/>
      <family val="2"/>
    </font>
    <font>
      <b/>
      <sz val="14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92">
    <xf numFmtId="0" fontId="0" fillId="0" borderId="0" xfId="0"/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10" fillId="0" borderId="1" xfId="0" applyFont="1" applyBorder="1"/>
    <xf numFmtId="0" fontId="10" fillId="2" borderId="1" xfId="0" applyFont="1" applyFill="1" applyBorder="1"/>
    <xf numFmtId="167" fontId="5" fillId="2" borderId="12" xfId="1" applyNumberFormat="1" applyFont="1" applyFill="1" applyBorder="1" applyAlignment="1">
      <alignment vertical="center"/>
    </xf>
    <xf numFmtId="0" fontId="0" fillId="3" borderId="5" xfId="0" applyFill="1" applyBorder="1"/>
    <xf numFmtId="0" fontId="0" fillId="3" borderId="0" xfId="0" applyFill="1"/>
    <xf numFmtId="0" fontId="0" fillId="3" borderId="0" xfId="0" applyFill="1" applyBorder="1"/>
    <xf numFmtId="0" fontId="10" fillId="3" borderId="0" xfId="0" applyFont="1" applyFill="1" applyBorder="1"/>
    <xf numFmtId="0" fontId="8" fillId="3" borderId="0" xfId="0" applyFont="1" applyFill="1" applyAlignment="1">
      <alignment horizontal="center"/>
    </xf>
    <xf numFmtId="0" fontId="4" fillId="3" borderId="0" xfId="0" applyFont="1" applyFill="1"/>
    <xf numFmtId="0" fontId="8" fillId="3" borderId="4" xfId="0" quotePrefix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164" fontId="8" fillId="3" borderId="4" xfId="2" applyFont="1" applyFill="1" applyBorder="1" applyAlignment="1">
      <alignment vertical="center"/>
    </xf>
    <xf numFmtId="166" fontId="8" fillId="3" borderId="4" xfId="0" applyNumberFormat="1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 wrapText="1"/>
    </xf>
    <xf numFmtId="0" fontId="0" fillId="3" borderId="13" xfId="0" applyFill="1" applyBorder="1"/>
    <xf numFmtId="0" fontId="4" fillId="3" borderId="1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vertical="center" wrapText="1"/>
    </xf>
    <xf numFmtId="164" fontId="8" fillId="3" borderId="7" xfId="2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164" fontId="8" fillId="3" borderId="11" xfId="2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164" fontId="8" fillId="3" borderId="0" xfId="2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top" wrapText="1"/>
    </xf>
    <xf numFmtId="0" fontId="8" fillId="3" borderId="11" xfId="0" applyFont="1" applyFill="1" applyBorder="1" applyAlignment="1">
      <alignment horizontal="center" vertical="center"/>
    </xf>
    <xf numFmtId="0" fontId="11" fillId="6" borderId="4" xfId="3" applyFont="1" applyBorder="1" applyAlignment="1">
      <alignment vertical="center"/>
    </xf>
    <xf numFmtId="168" fontId="8" fillId="0" borderId="4" xfId="0" applyNumberFormat="1" applyFont="1" applyBorder="1" applyAlignment="1">
      <alignment vertical="center"/>
    </xf>
    <xf numFmtId="0" fontId="11" fillId="6" borderId="4" xfId="3" applyFont="1" applyBorder="1" applyAlignment="1">
      <alignment horizontal="right" vertical="center"/>
    </xf>
    <xf numFmtId="0" fontId="8" fillId="3" borderId="0" xfId="0" applyFont="1" applyFill="1" applyBorder="1" applyAlignment="1">
      <alignment vertical="center"/>
    </xf>
    <xf numFmtId="168" fontId="8" fillId="3" borderId="0" xfId="0" applyNumberFormat="1" applyFont="1" applyFill="1" applyBorder="1" applyAlignment="1">
      <alignment vertical="center"/>
    </xf>
    <xf numFmtId="0" fontId="11" fillId="3" borderId="0" xfId="3" applyFont="1" applyFill="1" applyBorder="1" applyAlignment="1">
      <alignment vertical="center"/>
    </xf>
    <xf numFmtId="0" fontId="11" fillId="7" borderId="4" xfId="3" applyFont="1" applyFill="1" applyBorder="1" applyAlignment="1">
      <alignment vertical="center"/>
    </xf>
    <xf numFmtId="0" fontId="8" fillId="3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/>
    </xf>
    <xf numFmtId="168" fontId="5" fillId="0" borderId="8" xfId="0" applyNumberFormat="1" applyFont="1" applyBorder="1" applyAlignment="1">
      <alignment horizontal="center"/>
    </xf>
    <xf numFmtId="0" fontId="8" fillId="0" borderId="9" xfId="0" applyFont="1" applyBorder="1"/>
    <xf numFmtId="0" fontId="11" fillId="6" borderId="4" xfId="3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1" fillId="6" borderId="17" xfId="3" applyFont="1" applyBorder="1" applyAlignment="1">
      <alignment horizontal="center" vertical="center"/>
    </xf>
    <xf numFmtId="0" fontId="11" fillId="6" borderId="15" xfId="3" applyFont="1" applyBorder="1" applyAlignment="1">
      <alignment horizontal="center" vertical="center"/>
    </xf>
    <xf numFmtId="168" fontId="8" fillId="0" borderId="18" xfId="0" applyNumberFormat="1" applyFont="1" applyBorder="1" applyAlignment="1">
      <alignment vertical="center"/>
    </xf>
    <xf numFmtId="0" fontId="11" fillId="6" borderId="18" xfId="3" applyFont="1" applyBorder="1" applyAlignment="1">
      <alignment horizontal="center" vertical="center"/>
    </xf>
    <xf numFmtId="0" fontId="11" fillId="6" borderId="19" xfId="3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7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0" fontId="8" fillId="3" borderId="7" xfId="0" quotePrefix="1" applyFont="1" applyFill="1" applyBorder="1" applyAlignment="1">
      <alignment horizontal="center" vertical="center"/>
    </xf>
    <xf numFmtId="0" fontId="11" fillId="6" borderId="7" xfId="3" applyFont="1" applyBorder="1" applyAlignment="1">
      <alignment vertical="center"/>
    </xf>
    <xf numFmtId="0" fontId="11" fillId="6" borderId="11" xfId="3" applyFont="1" applyBorder="1" applyAlignment="1">
      <alignment vertical="center"/>
    </xf>
    <xf numFmtId="0" fontId="8" fillId="3" borderId="0" xfId="0" applyFont="1" applyFill="1" applyBorder="1" applyAlignment="1">
      <alignment horizontal="center"/>
    </xf>
    <xf numFmtId="0" fontId="8" fillId="3" borderId="0" xfId="0" quotePrefix="1" applyFont="1" applyFill="1" applyBorder="1" applyAlignment="1">
      <alignment horizontal="center" vertical="center"/>
    </xf>
    <xf numFmtId="0" fontId="11" fillId="6" borderId="20" xfId="3" applyFont="1" applyBorder="1" applyAlignment="1">
      <alignment horizontal="center" vertical="center"/>
    </xf>
    <xf numFmtId="168" fontId="8" fillId="0" borderId="21" xfId="0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vertical="center"/>
    </xf>
    <xf numFmtId="0" fontId="11" fillId="6" borderId="16" xfId="3" applyFont="1" applyBorder="1" applyAlignment="1">
      <alignment horizontal="center" vertical="center"/>
    </xf>
    <xf numFmtId="168" fontId="8" fillId="0" borderId="19" xfId="0" applyNumberFormat="1" applyFont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Border="1" applyAlignment="1"/>
    <xf numFmtId="164" fontId="5" fillId="2" borderId="12" xfId="2" applyFont="1" applyFill="1" applyBorder="1" applyAlignment="1">
      <alignment vertical="center"/>
    </xf>
    <xf numFmtId="0" fontId="10" fillId="0" borderId="3" xfId="0" applyFont="1" applyBorder="1" applyAlignment="1">
      <alignment horizontal="right"/>
    </xf>
    <xf numFmtId="0" fontId="10" fillId="2" borderId="3" xfId="0" applyFont="1" applyFill="1" applyBorder="1" applyAlignment="1">
      <alignment horizontal="right"/>
    </xf>
    <xf numFmtId="0" fontId="10" fillId="3" borderId="1" xfId="0" applyNumberFormat="1" applyFont="1" applyFill="1" applyBorder="1" applyAlignment="1">
      <alignment horizontal="left"/>
    </xf>
    <xf numFmtId="0" fontId="10" fillId="3" borderId="2" xfId="0" applyNumberFormat="1" applyFont="1" applyFill="1" applyBorder="1" applyAlignment="1">
      <alignment horizontal="left"/>
    </xf>
    <xf numFmtId="0" fontId="10" fillId="3" borderId="3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9" fontId="10" fillId="3" borderId="1" xfId="0" applyNumberFormat="1" applyFont="1" applyFill="1" applyBorder="1" applyAlignment="1">
      <alignment horizontal="left"/>
    </xf>
    <xf numFmtId="169" fontId="10" fillId="3" borderId="2" xfId="0" applyNumberFormat="1" applyFont="1" applyFill="1" applyBorder="1" applyAlignment="1">
      <alignment horizontal="left"/>
    </xf>
    <xf numFmtId="169" fontId="10" fillId="3" borderId="3" xfId="0" applyNumberFormat="1" applyFont="1" applyFill="1" applyBorder="1" applyAlignment="1">
      <alignment horizontal="left"/>
    </xf>
  </cellXfs>
  <cellStyles count="4">
    <cellStyle name="Goed" xfId="3" builtinId="26"/>
    <cellStyle name="Komma" xfId="1" builtinId="3"/>
    <cellStyle name="Standaard" xfId="0" builtinId="0"/>
    <cellStyle name="Valuta" xfId="2" builtinId="4"/>
  </cellStyles>
  <dxfs count="0"/>
  <tableStyles count="0" defaultTableStyle="TableStyleMedium9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33103</xdr:colOff>
      <xdr:row>1</xdr:row>
      <xdr:rowOff>135949</xdr:rowOff>
    </xdr:from>
    <xdr:ext cx="1813832" cy="167334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71885" y="599973"/>
          <a:ext cx="1813832" cy="167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tabSelected="1" zoomScaleNormal="100" workbookViewId="0">
      <selection activeCell="C23" sqref="C23"/>
    </sheetView>
  </sheetViews>
  <sheetFormatPr baseColWidth="10" defaultColWidth="8.83203125" defaultRowHeight="15" x14ac:dyDescent="0.2"/>
  <cols>
    <col min="1" max="1" width="5.5" customWidth="1"/>
    <col min="2" max="2" width="67.33203125" customWidth="1"/>
    <col min="3" max="3" width="16.83203125" customWidth="1"/>
    <col min="4" max="4" width="12.33203125" customWidth="1"/>
    <col min="5" max="6" width="13.33203125" customWidth="1"/>
    <col min="7" max="7" width="9.33203125" customWidth="1"/>
    <col min="8" max="8" width="16.1640625" customWidth="1"/>
    <col min="9" max="9" width="12.6640625" customWidth="1"/>
  </cols>
  <sheetData>
    <row r="1" spans="1:14" ht="35" thickBot="1" x14ac:dyDescent="0.45">
      <c r="A1" s="86" t="s">
        <v>57</v>
      </c>
      <c r="B1" s="87"/>
      <c r="C1" s="87"/>
      <c r="D1" s="87"/>
      <c r="E1" s="87"/>
      <c r="F1" s="87"/>
      <c r="G1" s="87"/>
      <c r="H1" s="87"/>
      <c r="I1" s="88"/>
      <c r="J1" s="7"/>
      <c r="K1" s="7"/>
      <c r="L1" s="7"/>
      <c r="M1" s="7"/>
      <c r="N1" s="7"/>
    </row>
    <row r="2" spans="1:14" ht="24" customHeight="1" thickBot="1" x14ac:dyDescent="0.3">
      <c r="A2" s="3"/>
      <c r="B2" s="81" t="s">
        <v>35</v>
      </c>
      <c r="C2" s="89"/>
      <c r="D2" s="90"/>
      <c r="E2" s="90"/>
      <c r="F2" s="91"/>
      <c r="G2" s="8"/>
      <c r="H2" s="8"/>
      <c r="I2" s="8"/>
      <c r="J2" s="7"/>
      <c r="K2" s="7"/>
      <c r="L2" s="7"/>
      <c r="M2" s="7"/>
      <c r="N2" s="7"/>
    </row>
    <row r="3" spans="1:14" ht="24" customHeight="1" thickBot="1" x14ac:dyDescent="0.3">
      <c r="A3" s="3"/>
      <c r="B3" s="81" t="s">
        <v>10</v>
      </c>
      <c r="C3" s="83"/>
      <c r="D3" s="84"/>
      <c r="E3" s="84"/>
      <c r="F3" s="85"/>
      <c r="G3" s="7"/>
      <c r="H3" s="7"/>
      <c r="I3" s="7"/>
      <c r="J3" s="7"/>
      <c r="K3" s="7"/>
      <c r="L3" s="7"/>
      <c r="M3" s="7"/>
      <c r="N3" s="7"/>
    </row>
    <row r="4" spans="1:14" ht="24" customHeight="1" thickBot="1" x14ac:dyDescent="0.3">
      <c r="A4" s="3"/>
      <c r="B4" s="81" t="s">
        <v>11</v>
      </c>
      <c r="C4" s="83"/>
      <c r="D4" s="84"/>
      <c r="E4" s="84"/>
      <c r="F4" s="85"/>
      <c r="G4" s="7"/>
      <c r="H4" s="7"/>
      <c r="I4" s="7"/>
      <c r="J4" s="7"/>
      <c r="K4" s="7"/>
      <c r="L4" s="7"/>
      <c r="M4" s="7"/>
      <c r="N4" s="7"/>
    </row>
    <row r="5" spans="1:14" ht="24" customHeight="1" thickBot="1" x14ac:dyDescent="0.3">
      <c r="A5" s="3"/>
      <c r="B5" s="81" t="s">
        <v>13</v>
      </c>
      <c r="C5" s="83"/>
      <c r="D5" s="84"/>
      <c r="E5" s="84"/>
      <c r="F5" s="85"/>
      <c r="G5" s="7"/>
      <c r="H5" s="7"/>
      <c r="I5" s="7"/>
      <c r="J5" s="7"/>
      <c r="K5" s="7"/>
      <c r="L5" s="7"/>
      <c r="M5" s="7"/>
      <c r="N5" s="7"/>
    </row>
    <row r="6" spans="1:14" ht="24" customHeight="1" thickBot="1" x14ac:dyDescent="0.3">
      <c r="A6" s="3"/>
      <c r="B6" s="81" t="s">
        <v>12</v>
      </c>
      <c r="C6" s="83"/>
      <c r="D6" s="84"/>
      <c r="E6" s="84"/>
      <c r="F6" s="85"/>
      <c r="G6" s="7"/>
      <c r="H6" s="7"/>
      <c r="I6" s="7"/>
      <c r="J6" s="7"/>
      <c r="K6" s="7"/>
      <c r="L6" s="7"/>
      <c r="M6" s="7"/>
      <c r="N6" s="7"/>
    </row>
    <row r="7" spans="1:14" ht="24" customHeight="1" thickBot="1" x14ac:dyDescent="0.3">
      <c r="A7" s="4"/>
      <c r="B7" s="82" t="s">
        <v>14</v>
      </c>
      <c r="C7" s="83"/>
      <c r="D7" s="84"/>
      <c r="E7" s="84"/>
      <c r="F7" s="85"/>
      <c r="G7" s="7"/>
      <c r="H7" s="7"/>
      <c r="I7" s="7"/>
      <c r="J7" s="7"/>
      <c r="K7" s="7"/>
      <c r="L7" s="7"/>
      <c r="M7" s="7"/>
      <c r="N7" s="7"/>
    </row>
    <row r="8" spans="1:14" ht="24" customHeight="1" thickBot="1" x14ac:dyDescent="0.3">
      <c r="A8" s="3"/>
      <c r="B8" s="81" t="s">
        <v>36</v>
      </c>
      <c r="C8" s="83"/>
      <c r="D8" s="84"/>
      <c r="E8" s="84"/>
      <c r="F8" s="85"/>
      <c r="G8" s="7"/>
      <c r="H8" s="7"/>
      <c r="I8" s="8"/>
      <c r="J8" s="7"/>
      <c r="K8" s="7"/>
      <c r="L8" s="7"/>
      <c r="M8" s="7"/>
      <c r="N8" s="7"/>
    </row>
    <row r="9" spans="1:14" ht="21" x14ac:dyDescent="0.25">
      <c r="A9" s="7"/>
      <c r="B9" s="9"/>
      <c r="C9" s="9"/>
      <c r="D9" s="7"/>
      <c r="E9" s="7"/>
      <c r="F9" s="7"/>
      <c r="G9" s="7"/>
      <c r="H9" s="7"/>
      <c r="I9" s="8"/>
      <c r="J9" s="7"/>
      <c r="K9" s="7"/>
      <c r="L9" s="7"/>
      <c r="M9" s="7"/>
      <c r="N9" s="7"/>
    </row>
    <row r="10" spans="1:14" ht="59" customHeight="1" x14ac:dyDescent="0.25">
      <c r="A10" s="10"/>
      <c r="B10" s="11" t="s">
        <v>7</v>
      </c>
      <c r="C10" s="56" t="s">
        <v>41</v>
      </c>
      <c r="D10" s="56" t="s">
        <v>0</v>
      </c>
      <c r="E10" s="56" t="s">
        <v>33</v>
      </c>
      <c r="F10" s="57" t="s">
        <v>1</v>
      </c>
      <c r="G10" s="58" t="s">
        <v>5</v>
      </c>
      <c r="H10" s="57" t="s">
        <v>2</v>
      </c>
      <c r="I10" s="59" t="s">
        <v>8</v>
      </c>
      <c r="J10" s="7"/>
      <c r="K10" s="7"/>
      <c r="L10" s="7"/>
      <c r="M10" s="7"/>
      <c r="N10" s="7"/>
    </row>
    <row r="11" spans="1:14" ht="22" customHeight="1" x14ac:dyDescent="0.2">
      <c r="A11" s="12"/>
      <c r="B11" s="71" t="s">
        <v>28</v>
      </c>
      <c r="C11" s="13" t="s">
        <v>42</v>
      </c>
      <c r="D11" s="14">
        <v>13.95</v>
      </c>
      <c r="E11" s="15">
        <f>6*D11</f>
        <v>83.699999999999989</v>
      </c>
      <c r="F11" s="49"/>
      <c r="G11" s="43"/>
      <c r="H11" s="50">
        <f>+E11*F11</f>
        <v>0</v>
      </c>
      <c r="I11" s="30"/>
      <c r="J11" s="7"/>
      <c r="K11" s="7"/>
      <c r="L11" s="7"/>
      <c r="M11" s="7"/>
      <c r="N11" s="7"/>
    </row>
    <row r="12" spans="1:14" ht="22" customHeight="1" x14ac:dyDescent="0.2">
      <c r="A12" s="16"/>
      <c r="B12" s="71" t="s">
        <v>27</v>
      </c>
      <c r="C12" s="13" t="s">
        <v>42</v>
      </c>
      <c r="D12" s="14">
        <v>9.9499999999999993</v>
      </c>
      <c r="E12" s="14">
        <f>+D12*6</f>
        <v>59.699999999999996</v>
      </c>
      <c r="F12" s="49"/>
      <c r="G12" s="46"/>
      <c r="H12" s="50">
        <f>+E12*F12</f>
        <v>0</v>
      </c>
      <c r="I12" s="32"/>
      <c r="J12" s="7"/>
      <c r="K12" s="7"/>
      <c r="L12" s="7"/>
      <c r="M12" s="7"/>
      <c r="N12" s="7"/>
    </row>
    <row r="13" spans="1:14" ht="22" customHeight="1" x14ac:dyDescent="0.2">
      <c r="A13" s="12"/>
      <c r="B13" s="71" t="s">
        <v>49</v>
      </c>
      <c r="C13" s="13" t="s">
        <v>42</v>
      </c>
      <c r="D13" s="14">
        <v>9.9499999999999993</v>
      </c>
      <c r="E13" s="15">
        <f>6*D13</f>
        <v>59.699999999999996</v>
      </c>
      <c r="F13" s="49"/>
      <c r="G13" s="46"/>
      <c r="H13" s="50">
        <f t="shared" ref="H13" si="0">+E13*F13</f>
        <v>0</v>
      </c>
      <c r="I13" s="30"/>
      <c r="J13" s="7"/>
      <c r="K13" s="7"/>
      <c r="L13" s="7"/>
      <c r="M13" s="7"/>
      <c r="N13" s="7"/>
    </row>
    <row r="14" spans="1:14" ht="22" customHeight="1" x14ac:dyDescent="0.2">
      <c r="A14" s="12"/>
      <c r="B14" s="71" t="s">
        <v>26</v>
      </c>
      <c r="C14" s="13" t="s">
        <v>42</v>
      </c>
      <c r="D14" s="14">
        <v>8.9499999999999993</v>
      </c>
      <c r="E14" s="14">
        <f>+D14*6</f>
        <v>53.699999999999996</v>
      </c>
      <c r="F14" s="49"/>
      <c r="G14" s="46"/>
      <c r="H14" s="50">
        <f>+E14*F14</f>
        <v>0</v>
      </c>
      <c r="I14" s="30"/>
      <c r="J14" s="7"/>
      <c r="K14" s="7"/>
      <c r="L14" s="7"/>
      <c r="M14" s="7"/>
      <c r="N14" s="7"/>
    </row>
    <row r="15" spans="1:14" ht="22" customHeight="1" x14ac:dyDescent="0.2">
      <c r="A15" s="60"/>
      <c r="B15" s="72" t="s">
        <v>31</v>
      </c>
      <c r="C15" s="21" t="s">
        <v>42</v>
      </c>
      <c r="D15" s="22">
        <v>7.5</v>
      </c>
      <c r="E15" s="22">
        <f>+D15*6</f>
        <v>45</v>
      </c>
      <c r="F15" s="65"/>
      <c r="G15" s="46"/>
      <c r="H15" s="66">
        <f>+E15*F15</f>
        <v>0</v>
      </c>
      <c r="I15" s="61"/>
      <c r="J15" s="7"/>
      <c r="K15" s="7"/>
      <c r="L15" s="7"/>
      <c r="M15" s="7"/>
      <c r="N15" s="7"/>
    </row>
    <row r="16" spans="1:14" ht="22" customHeight="1" x14ac:dyDescent="0.2">
      <c r="A16" s="16"/>
      <c r="B16" s="73" t="s">
        <v>32</v>
      </c>
      <c r="C16" s="17" t="s">
        <v>42</v>
      </c>
      <c r="D16" s="14">
        <v>7.5</v>
      </c>
      <c r="E16" s="14">
        <f>+D16*6</f>
        <v>45</v>
      </c>
      <c r="F16" s="49"/>
      <c r="G16" s="44"/>
      <c r="H16" s="50">
        <f>+E16*F16</f>
        <v>0</v>
      </c>
      <c r="I16" s="30"/>
      <c r="J16" s="7"/>
      <c r="K16" s="7"/>
      <c r="L16" s="7"/>
      <c r="M16" s="7"/>
      <c r="N16" s="7"/>
    </row>
    <row r="17" spans="1:14" s="8" customFormat="1" ht="14" customHeight="1" x14ac:dyDescent="0.2">
      <c r="A17" s="25"/>
      <c r="B17" s="74"/>
      <c r="C17" s="26"/>
      <c r="D17" s="27"/>
      <c r="E17" s="27"/>
      <c r="F17" s="67"/>
      <c r="G17" s="25"/>
      <c r="H17" s="34"/>
      <c r="I17" s="35"/>
    </row>
    <row r="18" spans="1:14" ht="22" customHeight="1" x14ac:dyDescent="0.2">
      <c r="A18" s="12"/>
      <c r="B18" s="71" t="s">
        <v>25</v>
      </c>
      <c r="C18" s="13" t="s">
        <v>44</v>
      </c>
      <c r="D18" s="14">
        <v>7.5</v>
      </c>
      <c r="E18" s="14">
        <f>+D18*6</f>
        <v>45</v>
      </c>
      <c r="F18" s="42"/>
      <c r="G18" s="45"/>
      <c r="H18" s="31">
        <f>+E18*F18</f>
        <v>0</v>
      </c>
      <c r="I18" s="36"/>
      <c r="J18" s="7"/>
      <c r="K18" s="7"/>
      <c r="L18" s="7"/>
      <c r="M18" s="7"/>
      <c r="N18" s="7"/>
    </row>
    <row r="19" spans="1:14" s="8" customFormat="1" ht="12" customHeight="1" x14ac:dyDescent="0.2">
      <c r="A19" s="64"/>
      <c r="B19" s="75"/>
      <c r="C19" s="33"/>
      <c r="D19" s="27"/>
      <c r="E19" s="27"/>
      <c r="F19" s="67"/>
      <c r="G19" s="25"/>
      <c r="H19" s="34"/>
      <c r="I19" s="35"/>
    </row>
    <row r="20" spans="1:14" ht="22" customHeight="1" x14ac:dyDescent="0.2">
      <c r="A20" s="12"/>
      <c r="B20" s="71" t="s">
        <v>23</v>
      </c>
      <c r="C20" s="13" t="s">
        <v>43</v>
      </c>
      <c r="D20" s="14">
        <v>12.5</v>
      </c>
      <c r="E20" s="15">
        <f>6*D20</f>
        <v>75</v>
      </c>
      <c r="F20" s="49"/>
      <c r="G20" s="43"/>
      <c r="H20" s="50">
        <f t="shared" ref="H20:H24" si="1">+E20*F20</f>
        <v>0</v>
      </c>
      <c r="I20" s="30"/>
      <c r="J20" s="7"/>
      <c r="K20" s="7"/>
      <c r="L20" s="7"/>
      <c r="M20" s="7"/>
      <c r="N20" s="7"/>
    </row>
    <row r="21" spans="1:14" ht="22" customHeight="1" x14ac:dyDescent="0.2">
      <c r="A21" s="29"/>
      <c r="B21" s="76" t="s">
        <v>24</v>
      </c>
      <c r="C21" s="23" t="s">
        <v>43</v>
      </c>
      <c r="D21" s="24">
        <v>8.9499999999999993</v>
      </c>
      <c r="E21" s="68">
        <f>6*D21</f>
        <v>53.699999999999996</v>
      </c>
      <c r="F21" s="69"/>
      <c r="G21" s="46"/>
      <c r="H21" s="70">
        <f t="shared" si="1"/>
        <v>0</v>
      </c>
      <c r="I21" s="62"/>
      <c r="J21" s="7"/>
      <c r="K21" s="7"/>
      <c r="L21" s="7"/>
      <c r="M21" s="7"/>
      <c r="N21" s="7"/>
    </row>
    <row r="22" spans="1:14" ht="22" customHeight="1" x14ac:dyDescent="0.2">
      <c r="A22" s="12"/>
      <c r="B22" s="71" t="s">
        <v>22</v>
      </c>
      <c r="C22" s="13" t="s">
        <v>43</v>
      </c>
      <c r="D22" s="14">
        <v>7.95</v>
      </c>
      <c r="E22" s="15">
        <f>6*D22</f>
        <v>47.7</v>
      </c>
      <c r="F22" s="49"/>
      <c r="G22" s="46"/>
      <c r="H22" s="50">
        <f>+E22*F22</f>
        <v>0</v>
      </c>
      <c r="I22" s="30"/>
      <c r="J22" s="7"/>
      <c r="K22" s="7"/>
      <c r="L22" s="7"/>
      <c r="M22" s="77"/>
      <c r="N22" s="7"/>
    </row>
    <row r="23" spans="1:14" ht="22" customHeight="1" x14ac:dyDescent="0.2">
      <c r="A23" s="16"/>
      <c r="B23" s="71" t="s">
        <v>29</v>
      </c>
      <c r="C23" s="13" t="s">
        <v>43</v>
      </c>
      <c r="D23" s="14">
        <v>7.5</v>
      </c>
      <c r="E23" s="15">
        <f>6*D23</f>
        <v>45</v>
      </c>
      <c r="F23" s="49"/>
      <c r="G23" s="46"/>
      <c r="H23" s="50">
        <f t="shared" si="1"/>
        <v>0</v>
      </c>
      <c r="I23" s="30"/>
      <c r="J23" s="7"/>
      <c r="K23" s="7"/>
      <c r="L23" s="7"/>
      <c r="M23" s="7"/>
      <c r="N23" s="7"/>
    </row>
    <row r="24" spans="1:14" ht="22" customHeight="1" x14ac:dyDescent="0.2">
      <c r="A24" s="12"/>
      <c r="B24" s="73" t="s">
        <v>30</v>
      </c>
      <c r="C24" s="13" t="s">
        <v>43</v>
      </c>
      <c r="D24" s="14">
        <v>7.5</v>
      </c>
      <c r="E24" s="14">
        <f>+D24*6</f>
        <v>45</v>
      </c>
      <c r="F24" s="49"/>
      <c r="G24" s="44"/>
      <c r="H24" s="50">
        <f t="shared" si="1"/>
        <v>0</v>
      </c>
      <c r="I24" s="30"/>
      <c r="J24" s="7"/>
      <c r="K24" s="7"/>
      <c r="L24" s="7"/>
      <c r="M24" s="7"/>
      <c r="N24" s="7"/>
    </row>
    <row r="25" spans="1:14" ht="22" customHeight="1" thickBot="1" x14ac:dyDescent="0.25">
      <c r="A25" s="64"/>
      <c r="B25" s="26"/>
      <c r="C25" s="33"/>
      <c r="D25" s="27"/>
      <c r="E25" s="27"/>
      <c r="F25" s="67"/>
      <c r="G25" s="25"/>
      <c r="H25" s="34"/>
      <c r="I25" s="35"/>
      <c r="J25" s="7"/>
      <c r="K25" s="7"/>
      <c r="L25" s="7"/>
      <c r="M25" s="7"/>
      <c r="N25" s="7"/>
    </row>
    <row r="26" spans="1:14" ht="18.75" customHeight="1" x14ac:dyDescent="0.25">
      <c r="A26" s="7"/>
      <c r="B26" s="18"/>
      <c r="C26" s="6"/>
      <c r="D26" s="1"/>
      <c r="E26" s="1"/>
      <c r="F26" s="39" t="s">
        <v>3</v>
      </c>
      <c r="G26" s="39" t="s">
        <v>6</v>
      </c>
      <c r="H26" s="40" t="s">
        <v>4</v>
      </c>
      <c r="I26" s="41"/>
      <c r="J26" s="7"/>
      <c r="K26" s="7"/>
      <c r="L26" s="7"/>
      <c r="M26" s="7"/>
      <c r="N26" s="7"/>
    </row>
    <row r="27" spans="1:14" ht="29.5" customHeight="1" thickBot="1" x14ac:dyDescent="0.25">
      <c r="A27" s="7"/>
      <c r="B27" s="19" t="s">
        <v>58</v>
      </c>
      <c r="C27" s="20"/>
      <c r="D27" s="2"/>
      <c r="E27" s="2"/>
      <c r="F27" s="5">
        <f>SUM(F11:F24)</f>
        <v>0</v>
      </c>
      <c r="G27" s="5">
        <f>SUM(G11:G24)</f>
        <v>0</v>
      </c>
      <c r="H27" s="80">
        <f>SUM(H11:H24)</f>
        <v>0</v>
      </c>
      <c r="I27" s="5">
        <f>SUM(I11:I24)</f>
        <v>0</v>
      </c>
      <c r="J27" s="7"/>
      <c r="K27" s="7"/>
      <c r="L27" s="7"/>
      <c r="M27" s="7"/>
      <c r="N27" s="7"/>
    </row>
    <row r="28" spans="1:14" ht="19" x14ac:dyDescent="0.25">
      <c r="A28" s="7"/>
      <c r="B28" s="7"/>
      <c r="C28" s="7"/>
      <c r="D28" s="7"/>
      <c r="E28" s="7"/>
      <c r="F28" s="10"/>
      <c r="G28" s="10"/>
      <c r="H28" s="37"/>
      <c r="I28" s="37"/>
      <c r="J28" s="7"/>
      <c r="K28" s="7"/>
      <c r="L28" s="7"/>
      <c r="M28" s="7"/>
      <c r="N28" s="7"/>
    </row>
    <row r="29" spans="1:14" ht="19" x14ac:dyDescent="0.25">
      <c r="A29" s="7"/>
      <c r="B29" s="7"/>
      <c r="C29" s="7"/>
      <c r="D29" s="7"/>
      <c r="E29" s="7"/>
      <c r="F29" s="10"/>
      <c r="G29" s="10"/>
      <c r="H29" s="37"/>
      <c r="I29" s="37"/>
      <c r="J29" s="7"/>
      <c r="K29" s="7"/>
      <c r="L29" s="7"/>
      <c r="M29" s="7"/>
      <c r="N29" s="7"/>
    </row>
    <row r="30" spans="1:14" ht="58" customHeight="1" x14ac:dyDescent="0.25">
      <c r="A30" s="10"/>
      <c r="B30" s="78" t="s">
        <v>9</v>
      </c>
      <c r="C30" s="56" t="s">
        <v>41</v>
      </c>
      <c r="D30" s="56" t="s">
        <v>0</v>
      </c>
      <c r="E30" s="56" t="s">
        <v>60</v>
      </c>
      <c r="F30" s="57"/>
      <c r="G30" s="59"/>
      <c r="H30" s="57" t="s">
        <v>2</v>
      </c>
      <c r="I30" s="59" t="s">
        <v>8</v>
      </c>
      <c r="J30" s="7"/>
      <c r="K30" s="7"/>
      <c r="L30" s="7"/>
      <c r="M30" s="7"/>
      <c r="N30" s="7"/>
    </row>
    <row r="31" spans="1:14" ht="22" customHeight="1" x14ac:dyDescent="0.2">
      <c r="A31" s="12">
        <v>18</v>
      </c>
      <c r="B31" s="71" t="s">
        <v>18</v>
      </c>
      <c r="C31" s="13" t="s">
        <v>45</v>
      </c>
      <c r="D31" s="14">
        <v>24.75</v>
      </c>
      <c r="E31" s="47"/>
      <c r="F31" s="47"/>
      <c r="G31" s="48"/>
      <c r="H31" s="31">
        <f>G31*D31</f>
        <v>0</v>
      </c>
      <c r="I31" s="30"/>
      <c r="J31" s="7"/>
      <c r="K31" s="7"/>
      <c r="L31" s="7"/>
      <c r="M31" s="7"/>
      <c r="N31" s="7"/>
    </row>
    <row r="32" spans="1:14" ht="22" customHeight="1" x14ac:dyDescent="0.2">
      <c r="A32" s="12">
        <v>17</v>
      </c>
      <c r="B32" s="71" t="s">
        <v>17</v>
      </c>
      <c r="C32" s="13" t="s">
        <v>42</v>
      </c>
      <c r="D32" s="14">
        <v>17.95</v>
      </c>
      <c r="E32" s="15">
        <f>6*D32</f>
        <v>107.69999999999999</v>
      </c>
      <c r="F32" s="42"/>
      <c r="G32" s="43"/>
      <c r="H32" s="31">
        <f>+E32*F32</f>
        <v>0</v>
      </c>
      <c r="I32" s="30"/>
      <c r="J32" s="7"/>
      <c r="K32" s="7"/>
      <c r="L32" s="7"/>
      <c r="M32" s="7"/>
      <c r="N32" s="7"/>
    </row>
    <row r="33" spans="1:14" ht="22" customHeight="1" x14ac:dyDescent="0.2">
      <c r="A33" s="12">
        <v>16</v>
      </c>
      <c r="B33" s="71" t="s">
        <v>54</v>
      </c>
      <c r="C33" s="13" t="s">
        <v>42</v>
      </c>
      <c r="D33" s="14">
        <v>12.95</v>
      </c>
      <c r="E33" s="15">
        <f>6*D33</f>
        <v>77.699999999999989</v>
      </c>
      <c r="F33" s="42"/>
      <c r="G33" s="46"/>
      <c r="H33" s="31">
        <f>+E33*F33</f>
        <v>0</v>
      </c>
      <c r="I33" s="30"/>
      <c r="J33" s="7"/>
      <c r="K33" s="7"/>
      <c r="L33" s="7"/>
      <c r="M33" s="7"/>
      <c r="N33" s="7"/>
    </row>
    <row r="34" spans="1:14" ht="22" customHeight="1" x14ac:dyDescent="0.2">
      <c r="A34" s="12">
        <v>15</v>
      </c>
      <c r="B34" s="71" t="s">
        <v>34</v>
      </c>
      <c r="C34" s="13" t="s">
        <v>42</v>
      </c>
      <c r="D34" s="14">
        <v>12.45</v>
      </c>
      <c r="E34" s="15">
        <f>6*D34</f>
        <v>74.699999999999989</v>
      </c>
      <c r="F34" s="42"/>
      <c r="G34" s="46"/>
      <c r="H34" s="31">
        <f>+E34*F34</f>
        <v>0</v>
      </c>
      <c r="I34" s="30"/>
      <c r="J34" s="7"/>
      <c r="K34" s="7"/>
      <c r="L34" s="7"/>
      <c r="M34" s="7"/>
      <c r="N34" s="7"/>
    </row>
    <row r="35" spans="1:14" ht="22" customHeight="1" x14ac:dyDescent="0.2">
      <c r="A35" s="12">
        <v>14</v>
      </c>
      <c r="B35" s="71" t="s">
        <v>53</v>
      </c>
      <c r="C35" s="13" t="s">
        <v>42</v>
      </c>
      <c r="D35" s="14">
        <v>9.4</v>
      </c>
      <c r="E35" s="15">
        <f>6*D35</f>
        <v>56.400000000000006</v>
      </c>
      <c r="F35" s="42"/>
      <c r="G35" s="46"/>
      <c r="H35" s="31">
        <f>+E35*F35</f>
        <v>0</v>
      </c>
      <c r="I35" s="30"/>
      <c r="J35" s="7"/>
      <c r="K35" s="7"/>
      <c r="L35" s="7"/>
      <c r="M35" s="7"/>
      <c r="N35" s="7"/>
    </row>
    <row r="36" spans="1:14" ht="22" customHeight="1" x14ac:dyDescent="0.2">
      <c r="A36" s="12">
        <v>13</v>
      </c>
      <c r="B36" s="71" t="s">
        <v>38</v>
      </c>
      <c r="C36" s="13" t="s">
        <v>42</v>
      </c>
      <c r="D36" s="14">
        <v>8.9499999999999993</v>
      </c>
      <c r="E36" s="15">
        <f>6*D36</f>
        <v>53.699999999999996</v>
      </c>
      <c r="F36" s="42"/>
      <c r="G36" s="46"/>
      <c r="H36" s="31">
        <f>+E36*F36</f>
        <v>0</v>
      </c>
      <c r="I36" s="30"/>
      <c r="J36" s="7"/>
      <c r="K36" s="7"/>
      <c r="L36" s="7"/>
      <c r="M36" s="7"/>
      <c r="N36" s="7"/>
    </row>
    <row r="37" spans="1:14" ht="22" customHeight="1" x14ac:dyDescent="0.2">
      <c r="A37" s="12">
        <v>12</v>
      </c>
      <c r="B37" s="71" t="s">
        <v>55</v>
      </c>
      <c r="C37" s="13" t="s">
        <v>42</v>
      </c>
      <c r="D37" s="14">
        <v>8.9499999999999993</v>
      </c>
      <c r="E37" s="15">
        <f t="shared" ref="E37" si="2">6*D37</f>
        <v>53.699999999999996</v>
      </c>
      <c r="F37" s="42"/>
      <c r="G37" s="44"/>
      <c r="H37" s="31">
        <f t="shared" ref="H37" si="3">+E37*F37</f>
        <v>0</v>
      </c>
      <c r="I37" s="30"/>
      <c r="J37" s="7"/>
      <c r="K37" s="7"/>
      <c r="L37" s="7"/>
      <c r="M37" s="7"/>
      <c r="N37" s="7"/>
    </row>
    <row r="38" spans="1:14" s="8" customFormat="1" ht="15" customHeight="1" x14ac:dyDescent="0.25">
      <c r="A38" s="63"/>
      <c r="B38" s="79"/>
      <c r="D38" s="28"/>
      <c r="E38" s="28"/>
      <c r="F38" s="38"/>
      <c r="G38" s="38"/>
      <c r="H38" s="38"/>
      <c r="I38" s="38"/>
    </row>
    <row r="39" spans="1:14" ht="22" customHeight="1" x14ac:dyDescent="0.2">
      <c r="A39" s="12">
        <v>11</v>
      </c>
      <c r="B39" s="71" t="s">
        <v>51</v>
      </c>
      <c r="C39" s="13" t="s">
        <v>46</v>
      </c>
      <c r="D39" s="14">
        <v>17.95</v>
      </c>
      <c r="E39" s="47"/>
      <c r="F39" s="47"/>
      <c r="G39" s="42"/>
      <c r="H39" s="31">
        <f>G39*D39</f>
        <v>0</v>
      </c>
      <c r="I39" s="30"/>
      <c r="J39" s="7"/>
      <c r="K39" s="7"/>
      <c r="L39" s="7"/>
      <c r="M39" s="7"/>
      <c r="N39" s="7"/>
    </row>
    <row r="40" spans="1:14" ht="22" customHeight="1" x14ac:dyDescent="0.2">
      <c r="A40" s="12">
        <v>10</v>
      </c>
      <c r="B40" s="71" t="s">
        <v>52</v>
      </c>
      <c r="C40" s="13" t="s">
        <v>43</v>
      </c>
      <c r="D40" s="14">
        <v>15.4</v>
      </c>
      <c r="E40" s="15">
        <f t="shared" ref="E40" si="4">6*D40</f>
        <v>92.4</v>
      </c>
      <c r="F40" s="49"/>
      <c r="G40" s="43"/>
      <c r="H40" s="50">
        <f t="shared" ref="H40" si="5">+E40*F40</f>
        <v>0</v>
      </c>
      <c r="I40" s="30"/>
      <c r="J40" s="7"/>
      <c r="K40" s="7"/>
      <c r="L40" s="7"/>
      <c r="M40" s="7"/>
      <c r="N40" s="7"/>
    </row>
    <row r="41" spans="1:14" ht="22" customHeight="1" x14ac:dyDescent="0.2">
      <c r="A41" s="12">
        <v>9</v>
      </c>
      <c r="B41" s="71" t="s">
        <v>37</v>
      </c>
      <c r="C41" s="13" t="s">
        <v>43</v>
      </c>
      <c r="D41" s="14">
        <v>14.4</v>
      </c>
      <c r="E41" s="15">
        <f>6*D41</f>
        <v>86.4</v>
      </c>
      <c r="F41" s="49"/>
      <c r="G41" s="46"/>
      <c r="H41" s="50">
        <f>+E41*F41</f>
        <v>0</v>
      </c>
      <c r="I41" s="30"/>
      <c r="J41" s="7"/>
      <c r="K41" s="7"/>
      <c r="L41" s="7"/>
      <c r="M41" s="7"/>
      <c r="N41" s="7"/>
    </row>
    <row r="42" spans="1:14" ht="22" customHeight="1" x14ac:dyDescent="0.2">
      <c r="A42" s="12">
        <v>8</v>
      </c>
      <c r="B42" s="71" t="s">
        <v>20</v>
      </c>
      <c r="C42" s="13" t="s">
        <v>43</v>
      </c>
      <c r="D42" s="14">
        <v>11.95</v>
      </c>
      <c r="E42" s="15">
        <f t="shared" ref="E42" si="6">6*D42</f>
        <v>71.699999999999989</v>
      </c>
      <c r="F42" s="49"/>
      <c r="G42" s="46"/>
      <c r="H42" s="50">
        <f t="shared" ref="H42" si="7">+E42*F42</f>
        <v>0</v>
      </c>
      <c r="I42" s="30"/>
      <c r="J42" s="7"/>
      <c r="K42" s="7"/>
      <c r="L42" s="7"/>
      <c r="M42" s="7"/>
      <c r="N42" s="7"/>
    </row>
    <row r="43" spans="1:14" ht="22" customHeight="1" x14ac:dyDescent="0.2">
      <c r="A43" s="12">
        <v>7</v>
      </c>
      <c r="B43" s="71" t="s">
        <v>16</v>
      </c>
      <c r="C43" s="13" t="s">
        <v>43</v>
      </c>
      <c r="D43" s="14">
        <v>10.95</v>
      </c>
      <c r="E43" s="15">
        <f>6*D43</f>
        <v>65.699999999999989</v>
      </c>
      <c r="F43" s="49"/>
      <c r="G43" s="46"/>
      <c r="H43" s="50">
        <f>+E43*F43</f>
        <v>0</v>
      </c>
      <c r="I43" s="30"/>
      <c r="J43" s="7"/>
      <c r="K43" s="7"/>
      <c r="L43" s="7"/>
      <c r="M43" s="7"/>
      <c r="N43" s="7"/>
    </row>
    <row r="44" spans="1:14" ht="22" customHeight="1" x14ac:dyDescent="0.2">
      <c r="A44" s="12">
        <v>6</v>
      </c>
      <c r="B44" s="71" t="s">
        <v>19</v>
      </c>
      <c r="C44" s="13" t="s">
        <v>43</v>
      </c>
      <c r="D44" s="14">
        <v>10.5</v>
      </c>
      <c r="E44" s="15">
        <f>6*D44</f>
        <v>63</v>
      </c>
      <c r="F44" s="49"/>
      <c r="G44" s="46"/>
      <c r="H44" s="50">
        <f>+E44*F44</f>
        <v>0</v>
      </c>
      <c r="I44" s="30"/>
      <c r="J44" s="7"/>
      <c r="K44" s="7"/>
      <c r="L44" s="7"/>
      <c r="M44" s="7"/>
      <c r="N44" s="7"/>
    </row>
    <row r="45" spans="1:14" ht="22" customHeight="1" x14ac:dyDescent="0.2">
      <c r="A45" s="16">
        <v>5</v>
      </c>
      <c r="B45" s="71" t="s">
        <v>40</v>
      </c>
      <c r="C45" s="13" t="s">
        <v>43</v>
      </c>
      <c r="D45" s="14">
        <v>10.25</v>
      </c>
      <c r="E45" s="15">
        <f>6*D45</f>
        <v>61.5</v>
      </c>
      <c r="F45" s="49"/>
      <c r="G45" s="46"/>
      <c r="H45" s="50">
        <f>+E45*F45</f>
        <v>0</v>
      </c>
      <c r="I45" s="30"/>
      <c r="J45" s="7"/>
      <c r="K45" s="7"/>
      <c r="L45" s="7"/>
      <c r="M45" s="7"/>
      <c r="N45" s="7"/>
    </row>
    <row r="46" spans="1:14" ht="22" customHeight="1" x14ac:dyDescent="0.2">
      <c r="A46" s="12">
        <v>4</v>
      </c>
      <c r="B46" s="71" t="s">
        <v>15</v>
      </c>
      <c r="C46" s="13" t="s">
        <v>43</v>
      </c>
      <c r="D46" s="14">
        <v>8.9499999999999993</v>
      </c>
      <c r="E46" s="15">
        <f t="shared" ref="E46:E47" si="8">6*D46</f>
        <v>53.699999999999996</v>
      </c>
      <c r="F46" s="49"/>
      <c r="G46" s="46"/>
      <c r="H46" s="50">
        <f t="shared" ref="H46:H47" si="9">+E46*F46</f>
        <v>0</v>
      </c>
      <c r="I46" s="30"/>
      <c r="J46" s="7"/>
      <c r="K46" s="7"/>
      <c r="L46" s="7"/>
      <c r="M46" s="7"/>
      <c r="N46" s="7"/>
    </row>
    <row r="47" spans="1:14" ht="22" customHeight="1" x14ac:dyDescent="0.2">
      <c r="A47" s="16">
        <v>3</v>
      </c>
      <c r="B47" s="71" t="s">
        <v>39</v>
      </c>
      <c r="C47" s="13" t="s">
        <v>43</v>
      </c>
      <c r="D47" s="14">
        <v>8.75</v>
      </c>
      <c r="E47" s="15">
        <f t="shared" si="8"/>
        <v>52.5</v>
      </c>
      <c r="F47" s="49"/>
      <c r="G47" s="44"/>
      <c r="H47" s="50">
        <f t="shared" si="9"/>
        <v>0</v>
      </c>
      <c r="I47" s="30"/>
      <c r="J47" s="7"/>
      <c r="K47" s="7"/>
      <c r="L47" s="7"/>
      <c r="M47" s="7"/>
      <c r="N47" s="7"/>
    </row>
    <row r="48" spans="1:14" s="7" customFormat="1" ht="19" x14ac:dyDescent="0.25">
      <c r="B48" s="77"/>
      <c r="F48" s="10"/>
      <c r="G48" s="10"/>
      <c r="H48" s="37"/>
      <c r="I48" s="37"/>
    </row>
    <row r="49" spans="1:14" ht="21" customHeight="1" x14ac:dyDescent="0.2">
      <c r="A49" s="12">
        <v>2</v>
      </c>
      <c r="B49" s="71" t="s">
        <v>56</v>
      </c>
      <c r="C49" s="13" t="s">
        <v>47</v>
      </c>
      <c r="D49" s="14">
        <v>18.75</v>
      </c>
      <c r="E49" s="53"/>
      <c r="F49" s="53"/>
      <c r="G49" s="51"/>
      <c r="H49" s="31">
        <f>G49*D49</f>
        <v>0</v>
      </c>
      <c r="I49" s="30"/>
      <c r="J49" s="7"/>
      <c r="K49" s="7"/>
      <c r="L49" s="7"/>
      <c r="M49" s="7"/>
      <c r="N49" s="7"/>
    </row>
    <row r="50" spans="1:14" ht="22" customHeight="1" x14ac:dyDescent="0.2">
      <c r="A50" s="12">
        <v>1</v>
      </c>
      <c r="B50" s="71" t="s">
        <v>21</v>
      </c>
      <c r="C50" s="13" t="s">
        <v>47</v>
      </c>
      <c r="D50" s="14">
        <v>18.25</v>
      </c>
      <c r="E50" s="54"/>
      <c r="F50" s="54"/>
      <c r="G50" s="52"/>
      <c r="H50" s="31">
        <f>G50*D50</f>
        <v>0</v>
      </c>
      <c r="I50" s="30"/>
      <c r="J50" s="7"/>
      <c r="K50" s="7"/>
      <c r="L50" s="7"/>
      <c r="M50" s="7"/>
      <c r="N50" s="7"/>
    </row>
    <row r="51" spans="1:14" ht="22" customHeight="1" x14ac:dyDescent="0.2">
      <c r="A51" s="12">
        <v>19</v>
      </c>
      <c r="B51" s="71" t="s">
        <v>50</v>
      </c>
      <c r="C51" s="13" t="s">
        <v>48</v>
      </c>
      <c r="D51" s="14">
        <v>17.95</v>
      </c>
      <c r="E51" s="55"/>
      <c r="F51" s="55"/>
      <c r="G51" s="52"/>
      <c r="H51" s="31">
        <f>G51*D51</f>
        <v>0</v>
      </c>
      <c r="I51" s="30"/>
      <c r="J51" s="7"/>
      <c r="K51" s="7"/>
      <c r="L51" s="7"/>
      <c r="M51" s="7"/>
      <c r="N51" s="7"/>
    </row>
    <row r="52" spans="1:14" ht="20" thickBot="1" x14ac:dyDescent="0.3">
      <c r="A52" s="7"/>
      <c r="B52" s="7"/>
      <c r="C52" s="7"/>
      <c r="D52" s="7"/>
      <c r="E52" s="7"/>
      <c r="F52" s="37"/>
      <c r="G52" s="37"/>
      <c r="H52" s="37"/>
      <c r="I52" s="37"/>
      <c r="J52" s="7"/>
      <c r="K52" s="7"/>
      <c r="L52" s="7"/>
      <c r="M52" s="7"/>
      <c r="N52" s="7"/>
    </row>
    <row r="53" spans="1:14" ht="18.75" customHeight="1" x14ac:dyDescent="0.25">
      <c r="A53" s="7"/>
      <c r="B53" s="18"/>
      <c r="C53" s="6"/>
      <c r="D53" s="1"/>
      <c r="E53" s="1"/>
      <c r="F53" s="39" t="s">
        <v>3</v>
      </c>
      <c r="G53" s="39" t="s">
        <v>6</v>
      </c>
      <c r="H53" s="40" t="s">
        <v>4</v>
      </c>
      <c r="I53" s="41"/>
      <c r="J53" s="7"/>
      <c r="K53" s="7"/>
      <c r="L53" s="7"/>
      <c r="M53" s="7"/>
      <c r="N53" s="7"/>
    </row>
    <row r="54" spans="1:14" ht="29.5" customHeight="1" thickBot="1" x14ac:dyDescent="0.25">
      <c r="A54" s="7"/>
      <c r="B54" s="19" t="s">
        <v>59</v>
      </c>
      <c r="C54" s="20"/>
      <c r="D54" s="2"/>
      <c r="E54" s="2"/>
      <c r="F54" s="5">
        <f>SUM(F31:F51)</f>
        <v>0</v>
      </c>
      <c r="G54" s="5">
        <f t="shared" ref="G54:I54" si="10">SUM(G31:G51)</f>
        <v>0</v>
      </c>
      <c r="H54" s="80">
        <f t="shared" si="10"/>
        <v>0</v>
      </c>
      <c r="I54" s="5">
        <f t="shared" si="10"/>
        <v>0</v>
      </c>
      <c r="J54" s="7"/>
      <c r="K54" s="7"/>
      <c r="L54" s="7"/>
      <c r="M54" s="7"/>
      <c r="N54" s="7"/>
    </row>
    <row r="55" spans="1:14" ht="16" thickBo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21" x14ac:dyDescent="0.25">
      <c r="A56" s="7"/>
      <c r="B56" s="18"/>
      <c r="C56" s="6"/>
      <c r="D56" s="1"/>
      <c r="E56" s="1"/>
      <c r="F56" s="39" t="s">
        <v>3</v>
      </c>
      <c r="G56" s="39" t="s">
        <v>6</v>
      </c>
      <c r="H56" s="40" t="s">
        <v>4</v>
      </c>
      <c r="I56" s="41"/>
      <c r="J56" s="7"/>
      <c r="K56" s="7"/>
      <c r="L56" s="7"/>
      <c r="M56" s="7"/>
      <c r="N56" s="7"/>
    </row>
    <row r="57" spans="1:14" ht="21" thickBot="1" x14ac:dyDescent="0.25">
      <c r="A57" s="7"/>
      <c r="B57" s="19" t="s">
        <v>61</v>
      </c>
      <c r="C57" s="20"/>
      <c r="D57" s="2"/>
      <c r="E57" s="2"/>
      <c r="F57" s="5">
        <f>F54+F27</f>
        <v>0</v>
      </c>
      <c r="G57" s="5">
        <f t="shared" ref="G57:I57" si="11">G54+G27</f>
        <v>0</v>
      </c>
      <c r="H57" s="80">
        <f t="shared" si="11"/>
        <v>0</v>
      </c>
      <c r="I57" s="5">
        <f t="shared" si="11"/>
        <v>0</v>
      </c>
      <c r="J57" s="7"/>
      <c r="K57" s="7"/>
      <c r="L57" s="7"/>
      <c r="M57" s="7"/>
      <c r="N57" s="7"/>
    </row>
    <row r="58" spans="1:14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</sheetData>
  <mergeCells count="8">
    <mergeCell ref="C6:F6"/>
    <mergeCell ref="C7:F7"/>
    <mergeCell ref="C8:F8"/>
    <mergeCell ref="A1:I1"/>
    <mergeCell ref="C2:F2"/>
    <mergeCell ref="C3:F3"/>
    <mergeCell ref="C4:F4"/>
    <mergeCell ref="C5:F5"/>
  </mergeCells>
  <pageMargins left="0.25" right="0.25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Blad2!Afdrukbereik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R. van Hasselt</cp:lastModifiedBy>
  <cp:lastPrinted>2019-11-13T15:44:41Z</cp:lastPrinted>
  <dcterms:created xsi:type="dcterms:W3CDTF">2011-09-08T10:37:13Z</dcterms:created>
  <dcterms:modified xsi:type="dcterms:W3CDTF">2020-10-31T22:09:48Z</dcterms:modified>
</cp:coreProperties>
</file>