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Recursos" sheetId="1" r:id="rId1"/>
    <sheet name="Planilha de Custo" sheetId="2" r:id="rId2"/>
  </sheets>
  <calcPr calcId="144525"/>
</workbook>
</file>

<file path=xl/calcChain.xml><?xml version="1.0" encoding="utf-8"?>
<calcChain xmlns="http://schemas.openxmlformats.org/spreadsheetml/2006/main">
  <c r="J37" i="2" l="1"/>
  <c r="J39" i="2" s="1"/>
  <c r="J16" i="2"/>
  <c r="H39" i="2"/>
  <c r="G39" i="2"/>
  <c r="I37" i="2"/>
  <c r="H37" i="2"/>
  <c r="G37" i="2"/>
  <c r="I16" i="2"/>
  <c r="I39" i="2" s="1"/>
  <c r="H16" i="2"/>
  <c r="G16" i="2"/>
  <c r="F37" i="2"/>
  <c r="F39" i="2" s="1"/>
  <c r="F16" i="2"/>
  <c r="E37" i="2"/>
  <c r="E16" i="2"/>
  <c r="E39" i="2" s="1"/>
  <c r="D37" i="2"/>
  <c r="C37" i="2"/>
  <c r="D16" i="2"/>
  <c r="D39" i="2" s="1"/>
  <c r="C16" i="2"/>
  <c r="G17" i="1"/>
  <c r="C20" i="1"/>
  <c r="C39" i="2" l="1"/>
  <c r="C41" i="2" s="1"/>
</calcChain>
</file>

<file path=xl/sharedStrings.xml><?xml version="1.0" encoding="utf-8"?>
<sst xmlns="http://schemas.openxmlformats.org/spreadsheetml/2006/main" count="162" uniqueCount="76">
  <si>
    <t>André Cruz Alves Cavalvante</t>
  </si>
  <si>
    <t>Leyviston A. Martins Reis</t>
  </si>
  <si>
    <t>Luíz Fernando de Freitas Matos</t>
  </si>
  <si>
    <t>Pedro H. de Brito Chaves</t>
  </si>
  <si>
    <t>Valor</t>
  </si>
  <si>
    <t>Custo</t>
  </si>
  <si>
    <t>Energia Elétrica</t>
  </si>
  <si>
    <t>Início</t>
  </si>
  <si>
    <t>Fim</t>
  </si>
  <si>
    <t>Duração</t>
  </si>
  <si>
    <t>Iniciação</t>
  </si>
  <si>
    <t>Iteração 1</t>
  </si>
  <si>
    <t>Iteração 2</t>
  </si>
  <si>
    <t>Iteração 3</t>
  </si>
  <si>
    <t>Planejamento</t>
  </si>
  <si>
    <t>Execução</t>
  </si>
  <si>
    <t>Servidor</t>
  </si>
  <si>
    <t>Ferramentas</t>
  </si>
  <si>
    <t>Netbeans IDE</t>
  </si>
  <si>
    <t>DotProject</t>
  </si>
  <si>
    <t>IceScrum</t>
  </si>
  <si>
    <t>Pacote Office</t>
  </si>
  <si>
    <t>Git</t>
  </si>
  <si>
    <t>Facebook</t>
  </si>
  <si>
    <t>Skype</t>
  </si>
  <si>
    <t>Filipe Borges Kelmer Condé</t>
  </si>
  <si>
    <t>Lucas Oliveira do Couto</t>
  </si>
  <si>
    <t>Ruyther Parente da Costa</t>
  </si>
  <si>
    <t>Vanessa Barbosa Martins</t>
  </si>
  <si>
    <t>Equipamentos</t>
  </si>
  <si>
    <t>Consumo de Energia</t>
  </si>
  <si>
    <t>Internet</t>
  </si>
  <si>
    <t>Valor por hora</t>
  </si>
  <si>
    <t>Custo Anual</t>
  </si>
  <si>
    <t>TOTAL</t>
  </si>
  <si>
    <t>Modelo</t>
  </si>
  <si>
    <t>Quantidade</t>
  </si>
  <si>
    <t>Valor Unidade</t>
  </si>
  <si>
    <t>*Equipamentos (Notebooks)</t>
  </si>
  <si>
    <t xml:space="preserve"> Dell Inspiron 14  Intel® Core™ i5 4GB  750GB</t>
  </si>
  <si>
    <t>Valor do kWh</t>
  </si>
  <si>
    <t>Notebooks</t>
  </si>
  <si>
    <t>Lampadas</t>
  </si>
  <si>
    <t>Qtd.</t>
  </si>
  <si>
    <t>Valor Mensal</t>
  </si>
  <si>
    <t>Net Vírtua 10 MEGA</t>
  </si>
  <si>
    <t>Custo Mensal</t>
  </si>
  <si>
    <t>dotProject</t>
  </si>
  <si>
    <t>Wiki</t>
  </si>
  <si>
    <t>Total</t>
  </si>
  <si>
    <t>Pessoal</t>
  </si>
  <si>
    <t>20 dias</t>
  </si>
  <si>
    <t>40h</t>
  </si>
  <si>
    <t>16 dias</t>
  </si>
  <si>
    <t>36h</t>
  </si>
  <si>
    <t>19 dias</t>
  </si>
  <si>
    <t>38h</t>
  </si>
  <si>
    <t>74 dias</t>
  </si>
  <si>
    <t>148h</t>
  </si>
  <si>
    <t>53 dias</t>
  </si>
  <si>
    <t>38 dias</t>
  </si>
  <si>
    <t>14 dias</t>
  </si>
  <si>
    <t>106h</t>
  </si>
  <si>
    <t>76h</t>
  </si>
  <si>
    <t>28h</t>
  </si>
  <si>
    <t>Encerramento</t>
  </si>
  <si>
    <t>6 dias</t>
  </si>
  <si>
    <t>12h</t>
  </si>
  <si>
    <t>Valor Total de cada Iteração</t>
  </si>
  <si>
    <t>Valor Total do Projeto</t>
  </si>
  <si>
    <t>Recurso Humano (2 horas de trabalho por dia)</t>
  </si>
  <si>
    <t xml:space="preserve">Recursos Materiais </t>
  </si>
  <si>
    <t xml:space="preserve"> http://www.secom.unb.br/unbagencia/ag0404-02.htm</t>
  </si>
  <si>
    <t>Referências</t>
  </si>
  <si>
    <t>http://www.ceb.com.br/index.php/simulador-consumo</t>
  </si>
  <si>
    <t>http://www.dell.com/br/p/inspiron-14-intel-n4050/pd?oc=i14of51-a&amp;model_id=inspiron-14-intel-n4050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</si>
</sst>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164" formatCode="&quot;R$&quot;\ #,##0.00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8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/>
    <xf numFmtId="0" fontId="0" fillId="5" borderId="1" xfId="0" applyFill="1" applyBorder="1"/>
    <xf numFmtId="0" fontId="1" fillId="3" borderId="1" xfId="0" applyFont="1" applyFill="1" applyBorder="1"/>
    <xf numFmtId="0" fontId="0" fillId="0" borderId="1" xfId="0" applyFill="1" applyBorder="1"/>
    <xf numFmtId="0" fontId="0" fillId="0" borderId="5" xfId="0" applyBorder="1"/>
    <xf numFmtId="0" fontId="0" fillId="0" borderId="0" xfId="0" applyFill="1" applyBorder="1" applyAlignment="1">
      <alignment horizontal="left"/>
    </xf>
    <xf numFmtId="0" fontId="2" fillId="0" borderId="3" xfId="0" applyFont="1" applyBorder="1"/>
    <xf numFmtId="0" fontId="1" fillId="2" borderId="5" xfId="0" applyFont="1" applyFill="1" applyBorder="1" applyAlignment="1">
      <alignment horizontal="center"/>
    </xf>
    <xf numFmtId="0" fontId="3" fillId="8" borderId="1" xfId="0" applyFont="1" applyFill="1" applyBorder="1"/>
    <xf numFmtId="0" fontId="3" fillId="0" borderId="0" xfId="0" applyFont="1" applyFill="1"/>
    <xf numFmtId="0" fontId="3" fillId="5" borderId="1" xfId="0" applyFont="1" applyFill="1" applyBorder="1"/>
    <xf numFmtId="0" fontId="1" fillId="7" borderId="1" xfId="0" applyFont="1" applyFill="1" applyBorder="1"/>
    <xf numFmtId="0" fontId="5" fillId="7" borderId="1" xfId="0" applyFont="1" applyFill="1" applyBorder="1"/>
    <xf numFmtId="0" fontId="1" fillId="0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164" fontId="4" fillId="0" borderId="3" xfId="1" applyNumberFormat="1" applyBorder="1" applyAlignment="1" applyProtection="1">
      <alignment horizontal="center"/>
    </xf>
    <xf numFmtId="164" fontId="0" fillId="0" borderId="3" xfId="0" applyNumberFormat="1" applyBorder="1"/>
    <xf numFmtId="164" fontId="0" fillId="0" borderId="1" xfId="0" applyNumberFormat="1" applyBorder="1"/>
    <xf numFmtId="0" fontId="0" fillId="0" borderId="0" xfId="0" applyFill="1" applyBorder="1"/>
    <xf numFmtId="0" fontId="1" fillId="10" borderId="1" xfId="0" applyFont="1" applyFill="1" applyBorder="1"/>
    <xf numFmtId="164" fontId="1" fillId="10" borderId="1" xfId="0" applyNumberFormat="1" applyFont="1" applyFill="1" applyBorder="1"/>
    <xf numFmtId="0" fontId="0" fillId="0" borderId="7" xfId="0" applyBorder="1"/>
    <xf numFmtId="164" fontId="0" fillId="0" borderId="7" xfId="0" applyNumberFormat="1" applyBorder="1"/>
    <xf numFmtId="0" fontId="1" fillId="10" borderId="9" xfId="0" applyFont="1" applyFill="1" applyBorder="1"/>
    <xf numFmtId="164" fontId="1" fillId="10" borderId="8" xfId="0" applyNumberFormat="1" applyFont="1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/>
    <xf numFmtId="164" fontId="0" fillId="0" borderId="0" xfId="0" applyNumberFormat="1"/>
    <xf numFmtId="164" fontId="1" fillId="10" borderId="1" xfId="0" applyNumberFormat="1" applyFont="1" applyFill="1" applyBorder="1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8" borderId="1" xfId="0" applyFill="1" applyBorder="1"/>
    <xf numFmtId="165" fontId="0" fillId="0" borderId="1" xfId="0" applyNumberFormat="1" applyBorder="1"/>
    <xf numFmtId="0" fontId="6" fillId="10" borderId="1" xfId="0" applyFont="1" applyFill="1" applyBorder="1"/>
    <xf numFmtId="165" fontId="1" fillId="10" borderId="1" xfId="0" applyNumberFormat="1" applyFont="1" applyFill="1" applyBorder="1"/>
    <xf numFmtId="14" fontId="7" fillId="0" borderId="0" xfId="0" applyNumberFormat="1" applyFont="1"/>
    <xf numFmtId="14" fontId="7" fillId="0" borderId="1" xfId="0" applyNumberFormat="1" applyFont="1" applyBorder="1"/>
    <xf numFmtId="164" fontId="1" fillId="0" borderId="0" xfId="0" applyNumberFormat="1" applyFont="1" applyFill="1" applyBorder="1" applyAlignment="1"/>
    <xf numFmtId="0" fontId="0" fillId="0" borderId="3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4" fontId="0" fillId="0" borderId="3" xfId="0" applyNumberFormat="1" applyBorder="1"/>
    <xf numFmtId="14" fontId="0" fillId="0" borderId="1" xfId="0" applyNumberFormat="1" applyBorder="1"/>
    <xf numFmtId="0" fontId="1" fillId="10" borderId="1" xfId="0" applyFont="1" applyFill="1" applyBorder="1" applyAlignment="1">
      <alignment horizontal="center"/>
    </xf>
    <xf numFmtId="0" fontId="1" fillId="9" borderId="1" xfId="0" applyFont="1" applyFill="1" applyBorder="1"/>
    <xf numFmtId="164" fontId="1" fillId="9" borderId="1" xfId="0" applyNumberFormat="1" applyFont="1" applyFill="1" applyBorder="1"/>
    <xf numFmtId="0" fontId="5" fillId="11" borderId="1" xfId="0" applyFont="1" applyFill="1" applyBorder="1"/>
    <xf numFmtId="0" fontId="2" fillId="12" borderId="1" xfId="0" applyFont="1" applyFill="1" applyBorder="1" applyAlignment="1">
      <alignment horizontal="right"/>
    </xf>
    <xf numFmtId="0" fontId="0" fillId="12" borderId="1" xfId="0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1" applyFill="1" applyBorder="1" applyAlignment="1" applyProtection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ell.com/br/p/inspiron-14-intel-n4050/pd?oc=i14of51-a&amp;model_id=inspiron-14-intel-n4050" TargetMode="External"/><Relationship Id="rId1" Type="http://schemas.openxmlformats.org/officeDocument/2006/relationships/hyperlink" Target="http://www.ceb.com.br/index.php/simulador-consu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abSelected="1" topLeftCell="C1" workbookViewId="0">
      <selection activeCell="D3" sqref="D3:D10"/>
    </sheetView>
  </sheetViews>
  <sheetFormatPr defaultRowHeight="15" x14ac:dyDescent="0.25"/>
  <cols>
    <col min="1" max="1" width="7.7109375" customWidth="1"/>
    <col min="2" max="2" width="47.7109375" customWidth="1"/>
    <col min="3" max="3" width="20.42578125" customWidth="1"/>
    <col min="4" max="4" width="27" customWidth="1"/>
    <col min="5" max="5" width="16" customWidth="1"/>
    <col min="6" max="6" width="29.28515625" customWidth="1"/>
    <col min="7" max="7" width="21.5703125" customWidth="1"/>
    <col min="8" max="8" width="6" customWidth="1"/>
    <col min="9" max="9" width="40.140625" customWidth="1"/>
    <col min="10" max="10" width="17.7109375" customWidth="1"/>
  </cols>
  <sheetData>
    <row r="2" spans="1:10" ht="15.75" thickBot="1" x14ac:dyDescent="0.3">
      <c r="B2" s="19" t="s">
        <v>50</v>
      </c>
      <c r="C2" s="12" t="s">
        <v>33</v>
      </c>
      <c r="D2" s="12" t="s">
        <v>32</v>
      </c>
      <c r="E2" s="2"/>
      <c r="F2" s="55" t="s">
        <v>6</v>
      </c>
      <c r="G2" s="56"/>
      <c r="H2" s="56"/>
      <c r="I2" s="57"/>
      <c r="J2" s="37"/>
    </row>
    <row r="3" spans="1:10" x14ac:dyDescent="0.25">
      <c r="B3" s="11" t="s">
        <v>0</v>
      </c>
      <c r="C3" s="21">
        <v>20615</v>
      </c>
      <c r="D3" s="22">
        <v>2.35</v>
      </c>
      <c r="E3" s="2"/>
      <c r="F3" s="1" t="s">
        <v>40</v>
      </c>
      <c r="G3" s="20" t="s">
        <v>29</v>
      </c>
      <c r="H3" s="1" t="s">
        <v>43</v>
      </c>
      <c r="I3" s="45" t="s">
        <v>32</v>
      </c>
    </row>
    <row r="4" spans="1:10" x14ac:dyDescent="0.25">
      <c r="B4" s="3" t="s">
        <v>1</v>
      </c>
      <c r="C4" s="21">
        <v>20615</v>
      </c>
      <c r="D4" s="22">
        <v>2.35</v>
      </c>
      <c r="E4" s="2"/>
      <c r="F4" s="24">
        <v>0.21</v>
      </c>
      <c r="G4" s="32" t="s">
        <v>41</v>
      </c>
      <c r="H4" s="1">
        <v>8</v>
      </c>
      <c r="I4" s="33">
        <v>0.02</v>
      </c>
    </row>
    <row r="5" spans="1:10" x14ac:dyDescent="0.25">
      <c r="B5" s="3" t="s">
        <v>2</v>
      </c>
      <c r="C5" s="21">
        <v>20615</v>
      </c>
      <c r="D5" s="22">
        <v>2.35</v>
      </c>
      <c r="E5" s="2"/>
      <c r="G5" s="32" t="s">
        <v>42</v>
      </c>
      <c r="H5" s="1">
        <v>8</v>
      </c>
      <c r="I5" s="33">
        <v>0.06</v>
      </c>
    </row>
    <row r="6" spans="1:10" x14ac:dyDescent="0.25">
      <c r="B6" s="3" t="s">
        <v>3</v>
      </c>
      <c r="C6" s="21">
        <v>20615</v>
      </c>
      <c r="D6" s="22">
        <v>2.35</v>
      </c>
      <c r="E6" s="2"/>
      <c r="G6" s="60" t="s">
        <v>34</v>
      </c>
      <c r="H6" s="61"/>
      <c r="I6" s="35">
        <v>0.08</v>
      </c>
      <c r="J6" s="44"/>
    </row>
    <row r="7" spans="1:10" x14ac:dyDescent="0.25">
      <c r="B7" s="3" t="s">
        <v>25</v>
      </c>
      <c r="C7" s="21">
        <v>20615</v>
      </c>
      <c r="D7" s="22">
        <v>2.35</v>
      </c>
      <c r="E7" s="2"/>
      <c r="F7" s="34"/>
    </row>
    <row r="8" spans="1:10" x14ac:dyDescent="0.25">
      <c r="B8" s="3" t="s">
        <v>26</v>
      </c>
      <c r="C8" s="21">
        <v>20615</v>
      </c>
      <c r="D8" s="22">
        <v>2.35</v>
      </c>
      <c r="E8" s="2"/>
    </row>
    <row r="9" spans="1:10" x14ac:dyDescent="0.25">
      <c r="B9" s="3" t="s">
        <v>27</v>
      </c>
      <c r="C9" s="21">
        <v>20615</v>
      </c>
      <c r="D9" s="22">
        <v>2.35</v>
      </c>
      <c r="F9" s="4" t="s">
        <v>31</v>
      </c>
      <c r="G9" s="55" t="s">
        <v>44</v>
      </c>
      <c r="H9" s="57"/>
      <c r="I9" s="4" t="s">
        <v>32</v>
      </c>
    </row>
    <row r="10" spans="1:10" x14ac:dyDescent="0.25">
      <c r="B10" s="3" t="s">
        <v>28</v>
      </c>
      <c r="C10" s="21">
        <v>20615</v>
      </c>
      <c r="D10" s="22">
        <v>2.35</v>
      </c>
      <c r="F10" s="20" t="s">
        <v>45</v>
      </c>
      <c r="G10" s="58">
        <v>59.9</v>
      </c>
      <c r="H10" s="59"/>
      <c r="I10" s="24">
        <v>0.08</v>
      </c>
    </row>
    <row r="12" spans="1:10" ht="15.75" thickBot="1" x14ac:dyDescent="0.3">
      <c r="B12" s="12" t="s">
        <v>17</v>
      </c>
      <c r="C12" s="4" t="s">
        <v>5</v>
      </c>
    </row>
    <row r="13" spans="1:10" x14ac:dyDescent="0.25">
      <c r="B13" s="11" t="s">
        <v>18</v>
      </c>
      <c r="C13" s="23">
        <v>0</v>
      </c>
      <c r="F13" s="55" t="s">
        <v>16</v>
      </c>
      <c r="G13" s="57"/>
    </row>
    <row r="14" spans="1:10" x14ac:dyDescent="0.25">
      <c r="B14" s="3" t="s">
        <v>19</v>
      </c>
      <c r="C14" s="23">
        <v>0</v>
      </c>
      <c r="F14" s="8"/>
      <c r="G14" s="8" t="s">
        <v>46</v>
      </c>
    </row>
    <row r="15" spans="1:10" x14ac:dyDescent="0.25">
      <c r="B15" s="3" t="s">
        <v>20</v>
      </c>
      <c r="C15" s="23">
        <v>0</v>
      </c>
      <c r="F15" s="38" t="s">
        <v>47</v>
      </c>
      <c r="G15" s="39"/>
      <c r="I15" s="34"/>
    </row>
    <row r="16" spans="1:10" x14ac:dyDescent="0.25">
      <c r="A16" s="5"/>
      <c r="B16" s="1" t="s">
        <v>21</v>
      </c>
      <c r="C16" s="24">
        <v>199</v>
      </c>
      <c r="F16" s="1" t="s">
        <v>48</v>
      </c>
      <c r="G16" s="39"/>
      <c r="H16" s="37"/>
      <c r="I16" s="37"/>
      <c r="J16" s="37"/>
    </row>
    <row r="17" spans="2:10" x14ac:dyDescent="0.25">
      <c r="B17" s="1" t="s">
        <v>22</v>
      </c>
      <c r="C17" s="23">
        <v>0</v>
      </c>
      <c r="D17" s="2"/>
      <c r="F17" s="40" t="s">
        <v>49</v>
      </c>
      <c r="G17" s="41">
        <f>G16+G15</f>
        <v>0</v>
      </c>
      <c r="H17" s="36"/>
      <c r="I17" s="36"/>
      <c r="J17" s="36"/>
    </row>
    <row r="18" spans="2:10" x14ac:dyDescent="0.25">
      <c r="B18" s="1" t="s">
        <v>23</v>
      </c>
      <c r="C18" s="23">
        <v>0</v>
      </c>
      <c r="D18" s="2"/>
      <c r="F18" s="10"/>
      <c r="G18" s="10"/>
      <c r="H18" s="36"/>
      <c r="I18" s="36"/>
      <c r="J18" s="36"/>
    </row>
    <row r="19" spans="2:10" x14ac:dyDescent="0.25">
      <c r="B19" s="8" t="s">
        <v>24</v>
      </c>
      <c r="C19" s="23">
        <v>0</v>
      </c>
      <c r="D19" s="2"/>
      <c r="F19" s="62" t="s">
        <v>73</v>
      </c>
      <c r="G19" s="62"/>
      <c r="H19" s="62"/>
      <c r="I19" s="62"/>
      <c r="J19" s="36"/>
    </row>
    <row r="20" spans="2:10" x14ac:dyDescent="0.25">
      <c r="B20" s="26" t="s">
        <v>34</v>
      </c>
      <c r="C20" s="27">
        <f>(C13+C14+C15+C16+C17+C18+C19)</f>
        <v>199</v>
      </c>
      <c r="D20" s="18"/>
      <c r="F20" s="62" t="s">
        <v>72</v>
      </c>
      <c r="G20" s="62"/>
      <c r="H20" s="62"/>
      <c r="I20" s="62"/>
      <c r="J20" s="36"/>
    </row>
    <row r="21" spans="2:10" x14ac:dyDescent="0.25">
      <c r="D21" s="10"/>
      <c r="F21" s="63" t="s">
        <v>74</v>
      </c>
      <c r="G21" s="62"/>
      <c r="H21" s="62"/>
      <c r="I21" s="62"/>
      <c r="J21" s="36"/>
    </row>
    <row r="22" spans="2:10" x14ac:dyDescent="0.25">
      <c r="D22" s="10"/>
      <c r="F22" s="63" t="s">
        <v>75</v>
      </c>
      <c r="G22" s="62"/>
      <c r="H22" s="62"/>
      <c r="I22" s="62"/>
      <c r="J22" s="25"/>
    </row>
    <row r="23" spans="2:10" x14ac:dyDescent="0.25">
      <c r="B23" s="55" t="s">
        <v>38</v>
      </c>
      <c r="C23" s="56"/>
      <c r="D23" s="57"/>
    </row>
    <row r="24" spans="2:10" x14ac:dyDescent="0.25">
      <c r="B24" s="20" t="s">
        <v>35</v>
      </c>
      <c r="C24" s="1" t="s">
        <v>36</v>
      </c>
      <c r="D24" s="20" t="s">
        <v>37</v>
      </c>
    </row>
    <row r="25" spans="2:10" ht="15.75" thickBot="1" x14ac:dyDescent="0.3">
      <c r="B25" s="1" t="s">
        <v>39</v>
      </c>
      <c r="C25" s="28">
        <v>8</v>
      </c>
      <c r="D25" s="29">
        <v>1699</v>
      </c>
    </row>
    <row r="26" spans="2:10" ht="15.75" thickBot="1" x14ac:dyDescent="0.3">
      <c r="C26" s="30" t="s">
        <v>34</v>
      </c>
      <c r="D26" s="31">
        <v>13592</v>
      </c>
    </row>
  </sheetData>
  <mergeCells count="10">
    <mergeCell ref="F2:I2"/>
    <mergeCell ref="F20:I20"/>
    <mergeCell ref="F21:I21"/>
    <mergeCell ref="F19:I19"/>
    <mergeCell ref="F22:I22"/>
    <mergeCell ref="B23:D23"/>
    <mergeCell ref="G9:H9"/>
    <mergeCell ref="G10:H10"/>
    <mergeCell ref="F13:G13"/>
    <mergeCell ref="G6:H6"/>
  </mergeCells>
  <hyperlinks>
    <hyperlink ref="F21" r:id="rId1"/>
    <hyperlink ref="F22" r:id="rId2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opLeftCell="A15" workbookViewId="0">
      <selection activeCell="B8" sqref="B8"/>
    </sheetView>
  </sheetViews>
  <sheetFormatPr defaultRowHeight="15" x14ac:dyDescent="0.25"/>
  <cols>
    <col min="2" max="2" width="43.28515625" customWidth="1"/>
    <col min="3" max="3" width="15.140625" customWidth="1"/>
    <col min="4" max="4" width="14.5703125" customWidth="1"/>
    <col min="5" max="5" width="14.140625" customWidth="1"/>
    <col min="6" max="6" width="15.5703125" customWidth="1"/>
    <col min="7" max="7" width="13.5703125" customWidth="1"/>
    <col min="8" max="8" width="15.42578125" customWidth="1"/>
    <col min="9" max="9" width="15.5703125" customWidth="1"/>
    <col min="10" max="10" width="16.42578125" customWidth="1"/>
  </cols>
  <sheetData>
    <row r="2" spans="2:10" x14ac:dyDescent="0.25">
      <c r="C2" s="67" t="s">
        <v>10</v>
      </c>
      <c r="D2" s="68"/>
      <c r="E2" s="69"/>
      <c r="F2" s="7" t="s">
        <v>14</v>
      </c>
      <c r="G2" s="64" t="s">
        <v>15</v>
      </c>
      <c r="H2" s="65"/>
      <c r="I2" s="66"/>
      <c r="J2" s="49" t="s">
        <v>65</v>
      </c>
    </row>
    <row r="3" spans="2:10" ht="15.75" thickBot="1" x14ac:dyDescent="0.3">
      <c r="C3" s="28" t="s">
        <v>11</v>
      </c>
      <c r="D3" s="9" t="s">
        <v>12</v>
      </c>
      <c r="E3" s="9" t="s">
        <v>13</v>
      </c>
      <c r="F3" s="9" t="s">
        <v>11</v>
      </c>
      <c r="G3" s="9" t="s">
        <v>11</v>
      </c>
      <c r="H3" s="9" t="s">
        <v>12</v>
      </c>
      <c r="I3" s="9" t="s">
        <v>13</v>
      </c>
      <c r="J3" s="1" t="s">
        <v>11</v>
      </c>
    </row>
    <row r="4" spans="2:10" x14ac:dyDescent="0.25">
      <c r="B4" s="13" t="s">
        <v>7</v>
      </c>
      <c r="C4" s="43">
        <v>41230</v>
      </c>
      <c r="D4" s="47">
        <v>41243</v>
      </c>
      <c r="E4" s="47">
        <v>41263</v>
      </c>
      <c r="F4" s="47">
        <v>41243</v>
      </c>
      <c r="G4" s="47">
        <v>41244</v>
      </c>
      <c r="H4" s="47">
        <v>41285</v>
      </c>
      <c r="I4" s="47">
        <v>41319</v>
      </c>
      <c r="J4" s="48">
        <v>40962</v>
      </c>
    </row>
    <row r="5" spans="2:10" x14ac:dyDescent="0.25">
      <c r="B5" s="13" t="s">
        <v>8</v>
      </c>
      <c r="C5" s="42">
        <v>41247</v>
      </c>
      <c r="D5" s="48">
        <v>41263</v>
      </c>
      <c r="E5" s="48">
        <v>40918</v>
      </c>
      <c r="F5" s="48">
        <v>41263</v>
      </c>
      <c r="G5" s="48">
        <v>41284</v>
      </c>
      <c r="H5" s="48">
        <v>41319</v>
      </c>
      <c r="I5" s="48">
        <v>41327</v>
      </c>
      <c r="J5" s="48">
        <v>41337</v>
      </c>
    </row>
    <row r="6" spans="2:10" x14ac:dyDescent="0.25">
      <c r="B6" s="13" t="s">
        <v>9</v>
      </c>
      <c r="C6" s="32" t="s">
        <v>51</v>
      </c>
      <c r="D6" s="32" t="s">
        <v>53</v>
      </c>
      <c r="E6" s="32" t="s">
        <v>55</v>
      </c>
      <c r="F6" s="32" t="s">
        <v>57</v>
      </c>
      <c r="G6" s="32" t="s">
        <v>59</v>
      </c>
      <c r="H6" s="32" t="s">
        <v>60</v>
      </c>
      <c r="I6" s="32" t="s">
        <v>61</v>
      </c>
      <c r="J6" s="32" t="s">
        <v>66</v>
      </c>
    </row>
    <row r="7" spans="2:10" x14ac:dyDescent="0.25">
      <c r="B7" s="14"/>
    </row>
    <row r="8" spans="2:10" x14ac:dyDescent="0.25">
      <c r="B8" s="15" t="s">
        <v>71</v>
      </c>
      <c r="C8" s="2"/>
      <c r="D8" s="2"/>
      <c r="E8" s="2"/>
      <c r="F8" s="2"/>
      <c r="G8" s="2"/>
      <c r="H8" s="2"/>
      <c r="I8" s="2"/>
    </row>
    <row r="9" spans="2:10" x14ac:dyDescent="0.25">
      <c r="B9" s="2"/>
      <c r="C9" s="2"/>
      <c r="D9" s="2"/>
      <c r="E9" s="2"/>
      <c r="F9" s="2"/>
      <c r="G9" s="2"/>
      <c r="H9" s="2"/>
      <c r="I9" s="2"/>
    </row>
    <row r="10" spans="2:10" x14ac:dyDescent="0.25">
      <c r="B10" s="1" t="s">
        <v>29</v>
      </c>
      <c r="C10" s="24">
        <v>13592</v>
      </c>
      <c r="D10" s="46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</row>
    <row r="11" spans="2:10" x14ac:dyDescent="0.25">
      <c r="B11" s="1" t="s">
        <v>17</v>
      </c>
      <c r="C11" s="46">
        <v>199</v>
      </c>
      <c r="D11" s="46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</row>
    <row r="12" spans="2:10" x14ac:dyDescent="0.25">
      <c r="B12" s="1" t="s">
        <v>30</v>
      </c>
      <c r="C12" s="24">
        <v>25.6</v>
      </c>
      <c r="D12" s="24">
        <v>20.48</v>
      </c>
      <c r="E12" s="24">
        <v>24.32</v>
      </c>
      <c r="F12" s="24">
        <v>94.72</v>
      </c>
      <c r="G12" s="24">
        <v>67.84</v>
      </c>
      <c r="H12" s="24">
        <v>48.64</v>
      </c>
      <c r="I12" s="24">
        <v>17.920000000000002</v>
      </c>
      <c r="J12" s="24">
        <v>7.68</v>
      </c>
    </row>
    <row r="13" spans="2:10" x14ac:dyDescent="0.25">
      <c r="B13" s="1" t="s">
        <v>31</v>
      </c>
      <c r="C13" s="24">
        <v>25.6</v>
      </c>
      <c r="D13" s="24">
        <v>20.48</v>
      </c>
      <c r="E13" s="24">
        <v>24.32</v>
      </c>
      <c r="F13" s="24">
        <v>94.72</v>
      </c>
      <c r="G13" s="24">
        <v>67.84</v>
      </c>
      <c r="H13" s="24">
        <v>48.64</v>
      </c>
      <c r="I13" s="24">
        <v>17.920000000000002</v>
      </c>
      <c r="J13" s="24">
        <v>7.68</v>
      </c>
    </row>
    <row r="14" spans="2:10" x14ac:dyDescent="0.25">
      <c r="B14" s="1" t="s">
        <v>16</v>
      </c>
      <c r="C14" s="46">
        <v>0</v>
      </c>
      <c r="D14" s="46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</row>
    <row r="15" spans="2:10" x14ac:dyDescent="0.25">
      <c r="B15" s="2"/>
      <c r="C15" s="2"/>
      <c r="D15" s="2"/>
      <c r="E15" s="2"/>
      <c r="F15" s="2"/>
      <c r="G15" s="2"/>
      <c r="H15" s="2"/>
      <c r="I15" s="2"/>
    </row>
    <row r="16" spans="2:10" x14ac:dyDescent="0.25">
      <c r="B16" s="16" t="s">
        <v>4</v>
      </c>
      <c r="C16" s="24">
        <f>(C10+C11+C12+C13)</f>
        <v>13842.2</v>
      </c>
      <c r="D16" s="24">
        <f>(D10+D11+D12+D13+D14)</f>
        <v>40.96</v>
      </c>
      <c r="E16" s="24">
        <f>(E10+E11+E12+E13+E14)</f>
        <v>48.64</v>
      </c>
      <c r="F16" s="24">
        <f>(F12+F13)</f>
        <v>189.44</v>
      </c>
      <c r="G16" s="24">
        <f>(G10+G11+G12+G13+G14)</f>
        <v>135.68</v>
      </c>
      <c r="H16" s="24">
        <f>(H10+H11+H12+H13+H14)</f>
        <v>97.28</v>
      </c>
      <c r="I16" s="24">
        <f>(I10+I11+I12+I13+I14)</f>
        <v>35.840000000000003</v>
      </c>
      <c r="J16" s="24">
        <f>(J10+J11+J12+J13+J14)</f>
        <v>15.36</v>
      </c>
    </row>
    <row r="17" spans="2:10" x14ac:dyDescent="0.25">
      <c r="B17" s="2"/>
      <c r="C17" s="2"/>
      <c r="D17" s="2"/>
      <c r="E17" s="2"/>
      <c r="F17" s="2"/>
      <c r="G17" s="2"/>
      <c r="H17" s="2"/>
      <c r="I17" s="2"/>
    </row>
    <row r="18" spans="2:10" x14ac:dyDescent="0.25">
      <c r="B18" s="6" t="s">
        <v>70</v>
      </c>
      <c r="C18" s="2"/>
      <c r="D18" s="2"/>
      <c r="E18" s="2"/>
      <c r="F18" s="2"/>
      <c r="G18" s="2"/>
      <c r="H18" s="2"/>
      <c r="I18" s="2"/>
    </row>
    <row r="19" spans="2:10" x14ac:dyDescent="0.25">
      <c r="B19" s="2"/>
      <c r="C19" s="2"/>
      <c r="D19" s="2"/>
      <c r="E19" s="2"/>
      <c r="F19" s="2"/>
      <c r="G19" s="2"/>
      <c r="H19" s="2"/>
      <c r="I19" s="2"/>
    </row>
    <row r="20" spans="2:10" x14ac:dyDescent="0.25">
      <c r="B20" s="3" t="s">
        <v>0</v>
      </c>
      <c r="C20" s="32" t="s">
        <v>52</v>
      </c>
      <c r="D20" s="32" t="s">
        <v>54</v>
      </c>
      <c r="E20" s="32" t="s">
        <v>56</v>
      </c>
      <c r="F20" s="32" t="s">
        <v>58</v>
      </c>
      <c r="G20" s="32" t="s">
        <v>62</v>
      </c>
      <c r="H20" s="32" t="s">
        <v>63</v>
      </c>
      <c r="I20" s="32" t="s">
        <v>64</v>
      </c>
      <c r="J20" s="32" t="s">
        <v>67</v>
      </c>
    </row>
    <row r="21" spans="2:10" x14ac:dyDescent="0.25">
      <c r="B21" s="53" t="s">
        <v>4</v>
      </c>
      <c r="C21" s="34">
        <v>43.2</v>
      </c>
      <c r="D21" s="24">
        <v>38.880000000000003</v>
      </c>
      <c r="E21" s="24">
        <v>41.04</v>
      </c>
      <c r="F21" s="24">
        <v>159.84</v>
      </c>
      <c r="G21" s="24">
        <v>114.48</v>
      </c>
      <c r="H21" s="24">
        <v>82.08</v>
      </c>
      <c r="I21" s="24">
        <v>30.24</v>
      </c>
      <c r="J21" s="24">
        <v>12.96</v>
      </c>
    </row>
    <row r="22" spans="2:10" x14ac:dyDescent="0.25">
      <c r="B22" s="3" t="s">
        <v>1</v>
      </c>
      <c r="C22" s="32" t="s">
        <v>52</v>
      </c>
      <c r="D22" s="32" t="s">
        <v>54</v>
      </c>
      <c r="E22" s="32" t="s">
        <v>56</v>
      </c>
      <c r="F22" s="32" t="s">
        <v>58</v>
      </c>
      <c r="G22" s="32" t="s">
        <v>62</v>
      </c>
      <c r="H22" s="32" t="s">
        <v>63</v>
      </c>
      <c r="I22" s="32" t="s">
        <v>64</v>
      </c>
      <c r="J22" s="32" t="s">
        <v>67</v>
      </c>
    </row>
    <row r="23" spans="2:10" x14ac:dyDescent="0.25">
      <c r="B23" s="53" t="s">
        <v>4</v>
      </c>
      <c r="C23" s="34">
        <v>43.2</v>
      </c>
      <c r="D23" s="24">
        <v>38.880000000000003</v>
      </c>
      <c r="E23" s="24">
        <v>41.04</v>
      </c>
      <c r="F23" s="24">
        <v>159.84</v>
      </c>
      <c r="G23" s="24">
        <v>114.48</v>
      </c>
      <c r="H23" s="24">
        <v>82.08</v>
      </c>
      <c r="I23" s="24">
        <v>30.24</v>
      </c>
      <c r="J23" s="24">
        <v>12.96</v>
      </c>
    </row>
    <row r="24" spans="2:10" x14ac:dyDescent="0.25">
      <c r="B24" s="3" t="s">
        <v>2</v>
      </c>
      <c r="C24" s="32" t="s">
        <v>52</v>
      </c>
      <c r="D24" s="32" t="s">
        <v>54</v>
      </c>
      <c r="E24" s="32" t="s">
        <v>56</v>
      </c>
      <c r="F24" s="32" t="s">
        <v>58</v>
      </c>
      <c r="G24" s="32" t="s">
        <v>62</v>
      </c>
      <c r="H24" s="32" t="s">
        <v>63</v>
      </c>
      <c r="I24" s="32" t="s">
        <v>64</v>
      </c>
      <c r="J24" s="32" t="s">
        <v>67</v>
      </c>
    </row>
    <row r="25" spans="2:10" x14ac:dyDescent="0.25">
      <c r="B25" s="53" t="s">
        <v>4</v>
      </c>
      <c r="C25" s="34">
        <v>43.2</v>
      </c>
      <c r="D25" s="24">
        <v>38.880000000000003</v>
      </c>
      <c r="E25" s="24">
        <v>41.04</v>
      </c>
      <c r="F25" s="24">
        <v>159.84</v>
      </c>
      <c r="G25" s="24">
        <v>114.48</v>
      </c>
      <c r="H25" s="24">
        <v>82.08</v>
      </c>
      <c r="I25" s="24">
        <v>30.24</v>
      </c>
      <c r="J25" s="24">
        <v>12.96</v>
      </c>
    </row>
    <row r="26" spans="2:10" x14ac:dyDescent="0.25">
      <c r="B26" s="3" t="s">
        <v>3</v>
      </c>
      <c r="C26" s="32" t="s">
        <v>52</v>
      </c>
      <c r="D26" s="32" t="s">
        <v>54</v>
      </c>
      <c r="E26" s="32" t="s">
        <v>56</v>
      </c>
      <c r="F26" s="32" t="s">
        <v>58</v>
      </c>
      <c r="G26" s="32" t="s">
        <v>62</v>
      </c>
      <c r="H26" s="32" t="s">
        <v>63</v>
      </c>
      <c r="I26" s="32" t="s">
        <v>64</v>
      </c>
      <c r="J26" s="32" t="s">
        <v>67</v>
      </c>
    </row>
    <row r="27" spans="2:10" x14ac:dyDescent="0.25">
      <c r="B27" s="53" t="s">
        <v>4</v>
      </c>
      <c r="C27" s="34">
        <v>43.2</v>
      </c>
      <c r="D27" s="24">
        <v>38.880000000000003</v>
      </c>
      <c r="E27" s="24">
        <v>41.04</v>
      </c>
      <c r="F27" s="24">
        <v>159.84</v>
      </c>
      <c r="G27" s="24">
        <v>114.48</v>
      </c>
      <c r="H27" s="24">
        <v>82.08</v>
      </c>
      <c r="I27" s="24">
        <v>30.24</v>
      </c>
      <c r="J27" s="24">
        <v>12.96</v>
      </c>
    </row>
    <row r="28" spans="2:10" x14ac:dyDescent="0.25">
      <c r="B28" s="3" t="s">
        <v>25</v>
      </c>
      <c r="C28" s="32" t="s">
        <v>52</v>
      </c>
      <c r="D28" s="32" t="s">
        <v>54</v>
      </c>
      <c r="E28" s="32" t="s">
        <v>56</v>
      </c>
      <c r="F28" s="32" t="s">
        <v>58</v>
      </c>
      <c r="G28" s="32" t="s">
        <v>62</v>
      </c>
      <c r="H28" s="32" t="s">
        <v>63</v>
      </c>
      <c r="I28" s="32" t="s">
        <v>64</v>
      </c>
      <c r="J28" s="32" t="s">
        <v>67</v>
      </c>
    </row>
    <row r="29" spans="2:10" x14ac:dyDescent="0.25">
      <c r="B29" s="53" t="s">
        <v>4</v>
      </c>
      <c r="C29" s="34">
        <v>43.2</v>
      </c>
      <c r="D29" s="24">
        <v>38.880000000000003</v>
      </c>
      <c r="E29" s="24">
        <v>41.04</v>
      </c>
      <c r="F29" s="24">
        <v>159.84</v>
      </c>
      <c r="G29" s="24">
        <v>114.48</v>
      </c>
      <c r="H29" s="24">
        <v>82.08</v>
      </c>
      <c r="I29" s="24">
        <v>30.24</v>
      </c>
      <c r="J29" s="24">
        <v>12.96</v>
      </c>
    </row>
    <row r="30" spans="2:10" x14ac:dyDescent="0.25">
      <c r="B30" s="3" t="s">
        <v>26</v>
      </c>
      <c r="C30" s="32" t="s">
        <v>52</v>
      </c>
      <c r="D30" s="32" t="s">
        <v>54</v>
      </c>
      <c r="E30" s="32" t="s">
        <v>56</v>
      </c>
      <c r="F30" s="32" t="s">
        <v>58</v>
      </c>
      <c r="G30" s="32" t="s">
        <v>62</v>
      </c>
      <c r="H30" s="32" t="s">
        <v>63</v>
      </c>
      <c r="I30" s="32" t="s">
        <v>64</v>
      </c>
      <c r="J30" s="32" t="s">
        <v>67</v>
      </c>
    </row>
    <row r="31" spans="2:10" x14ac:dyDescent="0.25">
      <c r="B31" s="53" t="s">
        <v>4</v>
      </c>
      <c r="C31" s="34">
        <v>43.2</v>
      </c>
      <c r="D31" s="24">
        <v>38.880000000000003</v>
      </c>
      <c r="E31" s="24">
        <v>41.04</v>
      </c>
      <c r="F31" s="24">
        <v>159.84</v>
      </c>
      <c r="G31" s="24">
        <v>114.48</v>
      </c>
      <c r="H31" s="24">
        <v>82.08</v>
      </c>
      <c r="I31" s="24">
        <v>30.24</v>
      </c>
      <c r="J31" s="24">
        <v>12.96</v>
      </c>
    </row>
    <row r="32" spans="2:10" x14ac:dyDescent="0.25">
      <c r="B32" s="3" t="s">
        <v>27</v>
      </c>
      <c r="C32" s="32" t="s">
        <v>52</v>
      </c>
      <c r="D32" s="32" t="s">
        <v>54</v>
      </c>
      <c r="E32" s="32" t="s">
        <v>56</v>
      </c>
      <c r="F32" s="32" t="s">
        <v>58</v>
      </c>
      <c r="G32" s="32" t="s">
        <v>62</v>
      </c>
      <c r="H32" s="32" t="s">
        <v>63</v>
      </c>
      <c r="I32" s="32" t="s">
        <v>64</v>
      </c>
      <c r="J32" s="32" t="s">
        <v>67</v>
      </c>
    </row>
    <row r="33" spans="2:10" x14ac:dyDescent="0.25">
      <c r="B33" s="53" t="s">
        <v>4</v>
      </c>
      <c r="C33" s="34">
        <v>43.2</v>
      </c>
      <c r="D33" s="24">
        <v>38.880000000000003</v>
      </c>
      <c r="E33" s="24">
        <v>41.04</v>
      </c>
      <c r="F33" s="24">
        <v>159.84</v>
      </c>
      <c r="G33" s="24">
        <v>114.48</v>
      </c>
      <c r="H33" s="24">
        <v>82.08</v>
      </c>
      <c r="I33" s="24">
        <v>30.24</v>
      </c>
      <c r="J33" s="24">
        <v>12.96</v>
      </c>
    </row>
    <row r="34" spans="2:10" x14ac:dyDescent="0.25">
      <c r="B34" s="3" t="s">
        <v>28</v>
      </c>
      <c r="C34" s="32" t="s">
        <v>52</v>
      </c>
      <c r="D34" s="32" t="s">
        <v>54</v>
      </c>
      <c r="E34" s="32" t="s">
        <v>56</v>
      </c>
      <c r="F34" s="32" t="s">
        <v>58</v>
      </c>
      <c r="G34" s="32" t="s">
        <v>62</v>
      </c>
      <c r="H34" s="32" t="s">
        <v>63</v>
      </c>
      <c r="I34" s="32" t="s">
        <v>64</v>
      </c>
      <c r="J34" s="32" t="s">
        <v>67</v>
      </c>
    </row>
    <row r="35" spans="2:10" x14ac:dyDescent="0.25">
      <c r="B35" s="54" t="s">
        <v>4</v>
      </c>
      <c r="C35" s="24">
        <v>43.2</v>
      </c>
      <c r="D35" s="24">
        <v>38.880000000000003</v>
      </c>
      <c r="E35" s="24">
        <v>41.04</v>
      </c>
      <c r="F35" s="24">
        <v>159.84</v>
      </c>
      <c r="G35" s="24">
        <v>114.48</v>
      </c>
      <c r="H35" s="24">
        <v>82.08</v>
      </c>
      <c r="I35" s="24">
        <v>30.24</v>
      </c>
      <c r="J35" s="24">
        <v>12.96</v>
      </c>
    </row>
    <row r="37" spans="2:10" x14ac:dyDescent="0.25">
      <c r="B37" s="17" t="s">
        <v>4</v>
      </c>
      <c r="C37" s="24">
        <f t="shared" ref="C37:J37" si="0">(C21+C23+C25+C27+C29+C31+C33+C35)</f>
        <v>345.59999999999997</v>
      </c>
      <c r="D37" s="24">
        <f t="shared" si="0"/>
        <v>311.04000000000002</v>
      </c>
      <c r="E37" s="24">
        <f t="shared" si="0"/>
        <v>328.32</v>
      </c>
      <c r="F37" s="24">
        <f t="shared" si="0"/>
        <v>1278.72</v>
      </c>
      <c r="G37" s="24">
        <f t="shared" si="0"/>
        <v>915.84</v>
      </c>
      <c r="H37" s="24">
        <f t="shared" si="0"/>
        <v>656.64</v>
      </c>
      <c r="I37" s="24">
        <f t="shared" si="0"/>
        <v>241.92000000000002</v>
      </c>
      <c r="J37" s="24">
        <f t="shared" si="0"/>
        <v>103.68000000000004</v>
      </c>
    </row>
    <row r="38" spans="2:10" x14ac:dyDescent="0.25">
      <c r="B38" s="2"/>
    </row>
    <row r="39" spans="2:10" x14ac:dyDescent="0.25">
      <c r="B39" s="52" t="s">
        <v>68</v>
      </c>
      <c r="C39" s="24">
        <f t="shared" ref="C39:J39" si="1">(C16+C37)</f>
        <v>14187.800000000001</v>
      </c>
      <c r="D39" s="24">
        <f t="shared" si="1"/>
        <v>352</v>
      </c>
      <c r="E39" s="24">
        <f t="shared" si="1"/>
        <v>376.96</v>
      </c>
      <c r="F39" s="24">
        <f t="shared" si="1"/>
        <v>1468.16</v>
      </c>
      <c r="G39" s="24">
        <f t="shared" si="1"/>
        <v>1051.52</v>
      </c>
      <c r="H39" s="24">
        <f t="shared" si="1"/>
        <v>753.92</v>
      </c>
      <c r="I39" s="24">
        <f t="shared" si="1"/>
        <v>277.76</v>
      </c>
      <c r="J39" s="24">
        <f t="shared" si="1"/>
        <v>119.04000000000003</v>
      </c>
    </row>
    <row r="41" spans="2:10" x14ac:dyDescent="0.25">
      <c r="B41" s="50" t="s">
        <v>69</v>
      </c>
      <c r="C41" s="51">
        <f>(C39+D39+E39+F39+G39+H39+I39+J39)</f>
        <v>18587.16</v>
      </c>
    </row>
  </sheetData>
  <mergeCells count="2">
    <mergeCell ref="G2:I2"/>
    <mergeCell ref="C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Recursos</vt:lpstr>
      <vt:lpstr>Planilha de Custo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André Cruz</cp:lastModifiedBy>
  <dcterms:created xsi:type="dcterms:W3CDTF">2012-12-20T00:37:47Z</dcterms:created>
  <dcterms:modified xsi:type="dcterms:W3CDTF">2013-01-10T15:33:00Z</dcterms:modified>
</cp:coreProperties>
</file>