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240" yWindow="45" windowWidth="20115" windowHeight="7995"/>
  </bookViews>
  <sheets>
    <sheet name="Plan1" sheetId="1" r:id="rId1"/>
    <sheet name="Plan2" sheetId="2" r:id="rId2"/>
    <sheet name="Plan3" sheetId="3" r:id="rId3"/>
  </sheets>
  <calcPr calcId="152511"/>
</workbook>
</file>

<file path=xl/calcChain.xml><?xml version="1.0" encoding="utf-8"?>
<calcChain xmlns="http://schemas.openxmlformats.org/spreadsheetml/2006/main">
  <c r="I110" i="1" l="1"/>
  <c r="F110" i="1"/>
  <c r="C106" i="1"/>
  <c r="J110" i="1"/>
  <c r="H110" i="1"/>
  <c r="H115" i="1" s="1"/>
  <c r="F115" i="1"/>
  <c r="G110" i="1" s="1"/>
  <c r="G115" i="1" s="1"/>
  <c r="E115" i="1" l="1"/>
  <c r="E107" i="1"/>
  <c r="E108" i="1"/>
  <c r="E109" i="1"/>
  <c r="E110" i="1"/>
  <c r="E106" i="1"/>
  <c r="C113" i="1"/>
  <c r="C112" i="1"/>
  <c r="C111" i="1"/>
  <c r="C110" i="1"/>
  <c r="C109" i="1"/>
  <c r="C108" i="1"/>
  <c r="C107" i="1"/>
  <c r="C115" i="1" l="1"/>
  <c r="G102" i="1"/>
  <c r="F102" i="1"/>
  <c r="G89" i="1"/>
  <c r="F89" i="1"/>
  <c r="G43" i="1"/>
  <c r="F43" i="1"/>
  <c r="G32" i="1"/>
  <c r="F32" i="1"/>
  <c r="G23" i="1"/>
  <c r="F23" i="1"/>
</calcChain>
</file>

<file path=xl/sharedStrings.xml><?xml version="1.0" encoding="utf-8"?>
<sst xmlns="http://schemas.openxmlformats.org/spreadsheetml/2006/main" count="139" uniqueCount="87">
  <si>
    <t>Iteração 1</t>
  </si>
  <si>
    <t>Atividade</t>
  </si>
  <si>
    <t>Identificar Stakeholders</t>
  </si>
  <si>
    <t>Obter acordo sobre o problema</t>
  </si>
  <si>
    <t>Gerar Glossário</t>
  </si>
  <si>
    <t>Capturar Requerimentos dos Stakeholders</t>
  </si>
  <si>
    <t>Definir os Limites do Sitema</t>
  </si>
  <si>
    <t>Identificar Restrições do Sistema</t>
  </si>
  <si>
    <t>Definir Capacidades do Sistema</t>
  </si>
  <si>
    <t>Atingir Consenso com os Stakeholders</t>
  </si>
  <si>
    <t>Gerar EAP Inicial</t>
  </si>
  <si>
    <t>Gerar Cronograma Inicial</t>
  </si>
  <si>
    <t>Esforço (%)</t>
  </si>
  <si>
    <t>Iteração 2</t>
  </si>
  <si>
    <t>Definir Atividades</t>
  </si>
  <si>
    <t>Definir Responsabilidades</t>
  </si>
  <si>
    <t>Descrever Atividades</t>
  </si>
  <si>
    <t>Elaborar EPF</t>
  </si>
  <si>
    <t>Configurar Ambiente</t>
  </si>
  <si>
    <t>Iniciação</t>
  </si>
  <si>
    <t>Iteração 3</t>
  </si>
  <si>
    <t>Esboçar Plano de Desenvolvimento</t>
  </si>
  <si>
    <t>Identificar Requisitos</t>
  </si>
  <si>
    <t>Refinar Requisitos</t>
  </si>
  <si>
    <t>Detalhar Requisitos Não Funcionais</t>
  </si>
  <si>
    <t>Gerar Modelo Estático</t>
  </si>
  <si>
    <t>Gerar Modelo Lógico</t>
  </si>
  <si>
    <t>Validar Solução Com os Stakeholders</t>
  </si>
  <si>
    <t>Planejamento</t>
  </si>
  <si>
    <t>Plano de  Integração</t>
  </si>
  <si>
    <t>Identificar Planos Auxiliares</t>
  </si>
  <si>
    <t>Preparar Planos Auxiliares</t>
  </si>
  <si>
    <t>Integrar Planos Auxiliares</t>
  </si>
  <si>
    <t>Plano de RH</t>
  </si>
  <si>
    <t>Verificar Aptidões da Equipe</t>
  </si>
  <si>
    <t>Distribuir Responsabilidades (Cargos)</t>
  </si>
  <si>
    <t>Desenvolver Organograma da Equipe</t>
  </si>
  <si>
    <t>Gerar Critérios de Avaliação</t>
  </si>
  <si>
    <t>Plano de Risco</t>
  </si>
  <si>
    <t>Identificar Riscos</t>
  </si>
  <si>
    <t>Analisar Riscos</t>
  </si>
  <si>
    <t>Avaliar Soluções</t>
  </si>
  <si>
    <t>Mitigar Riscos</t>
  </si>
  <si>
    <t>Plano de Custo</t>
  </si>
  <si>
    <t>Estimar Custos</t>
  </si>
  <si>
    <t>Determinar Orçamento</t>
  </si>
  <si>
    <t>Plano de Comunicação</t>
  </si>
  <si>
    <t>Analisar Requisitos da Comunicação</t>
  </si>
  <si>
    <t>Verificar Modelos e Métodos de Comunicação</t>
  </si>
  <si>
    <t>Propor Solução de Comunicação</t>
  </si>
  <si>
    <t>Plano de Escopo</t>
  </si>
  <si>
    <t>Coletar Requisitos</t>
  </si>
  <si>
    <t>Definir Escopo</t>
  </si>
  <si>
    <t>Plano de Qualidade</t>
  </si>
  <si>
    <t>Selecionar Escopo Alvo do Plano</t>
  </si>
  <si>
    <t>Levantar Métricas para o Processo</t>
  </si>
  <si>
    <t>Levantar Métricas para o Produto</t>
  </si>
  <si>
    <t>Plano de Tempo</t>
  </si>
  <si>
    <t>Sequenciar Atividades</t>
  </si>
  <si>
    <t>Estimar Recursos</t>
  </si>
  <si>
    <t>Estimar Durações</t>
  </si>
  <si>
    <t>Execução</t>
  </si>
  <si>
    <t>Treinar Equipe nas Tecnologias Utilizadas</t>
  </si>
  <si>
    <t>Refinar Arquitetura Utilizando Padrões de Projeto</t>
  </si>
  <si>
    <t>Desenvolver Estrutura Base do Sistema</t>
  </si>
  <si>
    <t>Desenvolver Casos de Uso do Tipo CRUD</t>
  </si>
  <si>
    <t>Realizar Teste Unitários</t>
  </si>
  <si>
    <t>Gerar Suíte de Teste</t>
  </si>
  <si>
    <t>Horas Planejadas</t>
  </si>
  <si>
    <t>Horas Trabalhadas</t>
  </si>
  <si>
    <t>TOTAL</t>
  </si>
  <si>
    <t>BCWS</t>
  </si>
  <si>
    <t>ACWP</t>
  </si>
  <si>
    <t>Variação do custo</t>
  </si>
  <si>
    <t>iteração 1</t>
  </si>
  <si>
    <t>iteração 3</t>
  </si>
  <si>
    <t>iteração 2</t>
  </si>
  <si>
    <t>iteração 4</t>
  </si>
  <si>
    <t>iteração 5</t>
  </si>
  <si>
    <t>iteração 6</t>
  </si>
  <si>
    <t>iteração 7</t>
  </si>
  <si>
    <t>iteração 8</t>
  </si>
  <si>
    <t>BCWP</t>
  </si>
  <si>
    <t>Status</t>
  </si>
  <si>
    <t>Variação de Prazos</t>
  </si>
  <si>
    <t>SPI</t>
  </si>
  <si>
    <t>CPI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</si>
</sst>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R$&quot;\ #,##0.00"/>
  </numFmts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</font>
    <font>
      <sz val="11"/>
      <name val="Calibri"/>
      <family val="2"/>
    </font>
    <font>
      <sz val="11"/>
      <name val="Calibri"/>
      <family val="2"/>
      <scheme val="minor"/>
    </font>
    <font>
      <sz val="11"/>
      <color theme="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82F52B"/>
        <bgColor indexed="64"/>
      </patternFill>
    </fill>
    <fill>
      <patternFill patternType="solid">
        <fgColor rgb="FF41C1DF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23">
    <xf numFmtId="0" fontId="0" fillId="0" borderId="0" xfId="0"/>
    <xf numFmtId="0" fontId="0" fillId="0" borderId="1" xfId="0" applyBorder="1"/>
    <xf numFmtId="0" fontId="3" fillId="0" borderId="1" xfId="1" applyFont="1" applyBorder="1" applyAlignment="1" applyProtection="1"/>
    <xf numFmtId="9" fontId="0" fillId="0" borderId="1" xfId="0" applyNumberFormat="1" applyBorder="1"/>
    <xf numFmtId="0" fontId="0" fillId="2" borderId="1" xfId="0" applyFill="1" applyBorder="1" applyAlignment="1">
      <alignment horizontal="left"/>
    </xf>
    <xf numFmtId="0" fontId="0" fillId="2" borderId="1" xfId="0" applyFill="1" applyBorder="1"/>
    <xf numFmtId="0" fontId="1" fillId="3" borderId="1" xfId="0" applyFont="1" applyFill="1" applyBorder="1"/>
    <xf numFmtId="0" fontId="4" fillId="2" borderId="1" xfId="0" applyFont="1" applyFill="1" applyBorder="1" applyAlignment="1">
      <alignment horizontal="left"/>
    </xf>
    <xf numFmtId="0" fontId="0" fillId="0" borderId="2" xfId="0" applyBorder="1"/>
    <xf numFmtId="0" fontId="1" fillId="0" borderId="0" xfId="0" applyFont="1" applyFill="1" applyBorder="1"/>
    <xf numFmtId="0" fontId="0" fillId="0" borderId="0" xfId="0" applyFill="1" applyBorder="1"/>
    <xf numFmtId="0" fontId="3" fillId="0" borderId="0" xfId="1" applyFont="1" applyFill="1" applyBorder="1" applyAlignment="1" applyProtection="1"/>
    <xf numFmtId="0" fontId="5" fillId="4" borderId="1" xfId="1" applyFont="1" applyFill="1" applyBorder="1" applyAlignment="1" applyProtection="1"/>
    <xf numFmtId="0" fontId="1" fillId="4" borderId="1" xfId="0" applyFont="1" applyFill="1" applyBorder="1"/>
    <xf numFmtId="9" fontId="1" fillId="4" borderId="1" xfId="0" applyNumberFormat="1" applyFont="1" applyFill="1" applyBorder="1"/>
    <xf numFmtId="164" fontId="0" fillId="0" borderId="0" xfId="0" applyNumberFormat="1"/>
    <xf numFmtId="164" fontId="3" fillId="0" borderId="0" xfId="1" applyNumberFormat="1" applyFont="1" applyFill="1" applyBorder="1" applyAlignment="1" applyProtection="1"/>
    <xf numFmtId="0" fontId="0" fillId="5" borderId="0" xfId="0" applyFill="1"/>
    <xf numFmtId="164" fontId="0" fillId="5" borderId="0" xfId="0" applyNumberFormat="1" applyFill="1"/>
    <xf numFmtId="164" fontId="4" fillId="5" borderId="0" xfId="0" applyNumberFormat="1" applyFont="1" applyFill="1" applyBorder="1" applyAlignment="1">
      <alignment horizontal="left"/>
    </xf>
    <xf numFmtId="164" fontId="0" fillId="5" borderId="0" xfId="0" applyNumberFormat="1" applyFill="1" applyBorder="1"/>
    <xf numFmtId="0" fontId="1" fillId="3" borderId="1" xfId="0" applyFont="1" applyFill="1" applyBorder="1" applyAlignment="1">
      <alignment horizontal="center"/>
    </xf>
    <xf numFmtId="0" fontId="0" fillId="0" borderId="0" xfId="0" applyAlignment="1">
      <alignment horizontal="center"/>
    </xf>
  </cellXfs>
  <cellStyles count="2">
    <cellStyle name="Hiperlink" xfId="1" builtinId="8"/>
    <cellStyle name="Normal" xfId="0" builtinId="0"/>
  </cellStyles>
  <dxfs count="0"/>
  <tableStyles count="0" defaultTableStyle="TableStyleMedium9" defaultPivotStyle="PivotStyleLight16"/>
  <colors>
    <mruColors>
      <color rgb="FF41C1DF"/>
      <color rgb="FF82F52B"/>
      <color rgb="FF33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Análise</a:t>
            </a:r>
            <a:r>
              <a:rPr lang="pt-BR" baseline="0"/>
              <a:t> de Desempenho</a:t>
            </a:r>
            <a:endParaRPr lang="pt-BR"/>
          </a:p>
        </c:rich>
      </c:tx>
      <c:layout>
        <c:manualLayout>
          <c:xMode val="edge"/>
          <c:yMode val="edge"/>
          <c:x val="0.32156233595800526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Plan1!$C$105</c:f>
              <c:strCache>
                <c:ptCount val="1"/>
                <c:pt idx="0">
                  <c:v>BCWS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Plan1!$C$106:$C$110</c:f>
              <c:numCache>
                <c:formatCode>"R$"\ #,##0.00</c:formatCode>
                <c:ptCount val="5"/>
                <c:pt idx="0">
                  <c:v>100.39999999999999</c:v>
                </c:pt>
                <c:pt idx="1">
                  <c:v>130.51999999999998</c:v>
                </c:pt>
                <c:pt idx="2">
                  <c:v>95.38</c:v>
                </c:pt>
                <c:pt idx="3">
                  <c:v>361.43999999999994</c:v>
                </c:pt>
                <c:pt idx="4">
                  <c:v>256.02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Plan1!$E$105</c:f>
              <c:strCache>
                <c:ptCount val="1"/>
                <c:pt idx="0">
                  <c:v>ACWP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Plan1!$E$106:$E$110</c:f>
              <c:numCache>
                <c:formatCode>"R$"\ #,##0.00</c:formatCode>
                <c:ptCount val="5"/>
                <c:pt idx="0">
                  <c:v>140.56</c:v>
                </c:pt>
                <c:pt idx="1">
                  <c:v>140.56</c:v>
                </c:pt>
                <c:pt idx="2">
                  <c:v>110.44</c:v>
                </c:pt>
                <c:pt idx="3">
                  <c:v>381.52</c:v>
                </c:pt>
                <c:pt idx="4">
                  <c:v>245.98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4428704"/>
        <c:axId val="1844439040"/>
      </c:lineChart>
      <c:catAx>
        <c:axId val="1844428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44439040"/>
        <c:crosses val="autoZero"/>
        <c:auto val="1"/>
        <c:lblAlgn val="ctr"/>
        <c:lblOffset val="100"/>
        <c:noMultiLvlLbl val="0"/>
      </c:catAx>
      <c:valAx>
        <c:axId val="184443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4442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2857500</xdr:colOff>
      <xdr:row>1</xdr:row>
      <xdr:rowOff>57150</xdr:rowOff>
    </xdr:from>
    <xdr:to>
      <xdr:col>6</xdr:col>
      <xdr:colOff>771198</xdr:colOff>
      <xdr:row>6</xdr:row>
      <xdr:rowOff>142745</xdr:rowOff>
    </xdr:to>
    <xdr:pic>
      <xdr:nvPicPr>
        <xdr:cNvPr id="2" name="Imagem 1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514850" y="247650"/>
          <a:ext cx="2619048" cy="1038095"/>
        </a:xfrm>
        <a:prstGeom prst="rect">
          <a:avLst/>
        </a:prstGeom>
      </xdr:spPr>
    </xdr:pic>
    <xdr:clientData/>
  </xdr:twoCellAnchor>
  <xdr:twoCellAnchor>
    <xdr:from>
      <xdr:col>4</xdr:col>
      <xdr:colOff>214312</xdr:colOff>
      <xdr:row>117</xdr:row>
      <xdr:rowOff>80962</xdr:rowOff>
    </xdr:from>
    <xdr:to>
      <xdr:col>6</xdr:col>
      <xdr:colOff>80962</xdr:colOff>
      <xdr:row>131</xdr:row>
      <xdr:rowOff>157162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0</xdr:col>
      <xdr:colOff>314325</xdr:colOff>
      <xdr:row>134</xdr:row>
      <xdr:rowOff>171450</xdr:rowOff>
    </xdr:from>
    <xdr:ext cx="11953875" cy="1595309"/>
    <xdr:sp macro="" textlink="">
      <xdr:nvSpPr>
        <xdr:cNvPr id="10" name="CaixaDeTexto 9"/>
        <xdr:cNvSpPr txBox="1"/>
      </xdr:nvSpPr>
      <xdr:spPr>
        <a:xfrm>
          <a:off x="314325" y="25698450"/>
          <a:ext cx="11953875" cy="15953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BR" sz="1200"/>
            <a:t>Análise</a:t>
          </a:r>
          <a:r>
            <a:rPr lang="pt-BR" sz="1200" baseline="0"/>
            <a:t> do Gráfico e Dados</a:t>
          </a:r>
        </a:p>
        <a:p>
          <a:endParaRPr lang="pt-BR" sz="1200" baseline="0"/>
        </a:p>
        <a:p>
          <a:r>
            <a:rPr lang="pt-BR" sz="1200" baseline="0"/>
            <a:t>- Primeiramente o projeto está atrasado, pois agregamos apenas R$ 707,82 dos R$ 943,76 planejados;</a:t>
          </a:r>
        </a:p>
        <a:p>
          <a:r>
            <a:rPr lang="pt-BR" sz="1200" baseline="0"/>
            <a:t>-Analisando a variação de prazos, também estamos atrasados, pois o valor deu muito abaixo de 0;</a:t>
          </a:r>
        </a:p>
        <a:p>
          <a:r>
            <a:rPr lang="pt-BR" sz="1200" baseline="0"/>
            <a:t>-O projeto até agora consumiu R$ 1.019,06 para agregarmos apenas R$ 702,82;</a:t>
          </a:r>
        </a:p>
        <a:p>
          <a:r>
            <a:rPr lang="pt-BR" sz="1200" baseline="0"/>
            <a:t>-Além do projeto está atrasado, o custo aumentou R$ 291,40 aquém do planejado;</a:t>
          </a:r>
        </a:p>
        <a:p>
          <a:r>
            <a:rPr lang="pt-BR" sz="1200" baseline="0"/>
            <a:t>-o nosso SPI é 0,75, ou seja, apenas 75% do tempo utilizado gerou algum resultado, 25% foi desperdiçado;</a:t>
          </a:r>
        </a:p>
        <a:p>
          <a:r>
            <a:rPr lang="pt-BR" sz="1200" baseline="0"/>
            <a:t>-o noso CPI é 0,70, ou seja, apenas 70% do dinheiro gasto foi convertido em resultados, o resto foi desperdiçado;</a:t>
          </a:r>
          <a:endParaRPr lang="pt-BR" sz="1200"/>
        </a:p>
      </xdr:txBody>
    </xdr:sp>
    <xdr:clientData/>
  </xdr:one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164.41.57.25/dotproject/index.php?m=tasks&amp;a=view&amp;task_id=35" TargetMode="External"/><Relationship Id="rId18" Type="http://schemas.openxmlformats.org/officeDocument/2006/relationships/hyperlink" Target="http://164.41.57.25/dotproject/index.php?m=tasks&amp;a=view&amp;task_id=39" TargetMode="External"/><Relationship Id="rId26" Type="http://schemas.openxmlformats.org/officeDocument/2006/relationships/hyperlink" Target="http://164.41.57.25/dotproject/index.php?m=tasks&amp;a=view&amp;task_id=133" TargetMode="External"/><Relationship Id="rId39" Type="http://schemas.openxmlformats.org/officeDocument/2006/relationships/hyperlink" Target="http://164.41.57.25/dotproject/index.php?m=tasks&amp;a=view&amp;task_id=67" TargetMode="External"/><Relationship Id="rId21" Type="http://schemas.openxmlformats.org/officeDocument/2006/relationships/hyperlink" Target="http://164.41.57.25/dotproject/index.php?m=tasks&amp;a=view&amp;task_id=127" TargetMode="External"/><Relationship Id="rId34" Type="http://schemas.openxmlformats.org/officeDocument/2006/relationships/hyperlink" Target="http://164.41.57.25/dotproject/index.php?m=tasks&amp;a=view&amp;task_id=122" TargetMode="External"/><Relationship Id="rId42" Type="http://schemas.openxmlformats.org/officeDocument/2006/relationships/hyperlink" Target="http://164.41.57.25/dotproject/index.php?m=tasks&amp;a=view&amp;task_id=64" TargetMode="External"/><Relationship Id="rId47" Type="http://schemas.openxmlformats.org/officeDocument/2006/relationships/hyperlink" Target="http://164.41.57.25/dotproject/index.php?m=tasks&amp;a=view&amp;task_id=179" TargetMode="External"/><Relationship Id="rId50" Type="http://schemas.openxmlformats.org/officeDocument/2006/relationships/printerSettings" Target="../printerSettings/printerSettings1.bin"/><Relationship Id="rId7" Type="http://schemas.openxmlformats.org/officeDocument/2006/relationships/hyperlink" Target="http://164.41.57.25/dotproject/index.php?m=tasks&amp;a=view&amp;task_id=25" TargetMode="External"/><Relationship Id="rId2" Type="http://schemas.openxmlformats.org/officeDocument/2006/relationships/hyperlink" Target="http://164.41.57.25/dotproject/index.php?m=tasks&amp;a=view&amp;task_id=20" TargetMode="External"/><Relationship Id="rId16" Type="http://schemas.openxmlformats.org/officeDocument/2006/relationships/hyperlink" Target="http://164.41.57.25/dotproject/index.php?m=tasks&amp;a=view&amp;task_id=38" TargetMode="External"/><Relationship Id="rId29" Type="http://schemas.openxmlformats.org/officeDocument/2006/relationships/hyperlink" Target="http://164.41.57.25/dotproject/index.php?m=tasks&amp;a=view&amp;task_id=54" TargetMode="External"/><Relationship Id="rId11" Type="http://schemas.openxmlformats.org/officeDocument/2006/relationships/hyperlink" Target="http://164.41.57.25/dotproject/index.php?m=tasks&amp;a=view&amp;task_id=33" TargetMode="External"/><Relationship Id="rId24" Type="http://schemas.openxmlformats.org/officeDocument/2006/relationships/hyperlink" Target="http://164.41.57.25/dotproject/index.php?m=tasks&amp;a=view&amp;task_id=135" TargetMode="External"/><Relationship Id="rId32" Type="http://schemas.openxmlformats.org/officeDocument/2006/relationships/hyperlink" Target="http://164.41.57.25/dotproject/index.php?m=tasks&amp;a=view&amp;task_id=60" TargetMode="External"/><Relationship Id="rId37" Type="http://schemas.openxmlformats.org/officeDocument/2006/relationships/hyperlink" Target="http://164.41.57.25/dotproject/index.php?m=tasks&amp;a=view&amp;task_id=125" TargetMode="External"/><Relationship Id="rId40" Type="http://schemas.openxmlformats.org/officeDocument/2006/relationships/hyperlink" Target="http://164.41.57.25/dotproject/index.php?m=tasks&amp;a=view&amp;task_id=69" TargetMode="External"/><Relationship Id="rId45" Type="http://schemas.openxmlformats.org/officeDocument/2006/relationships/hyperlink" Target="http://164.41.57.25/dotproject/index.php?m=tasks&amp;a=view&amp;task_id=176" TargetMode="External"/><Relationship Id="rId5" Type="http://schemas.openxmlformats.org/officeDocument/2006/relationships/hyperlink" Target="http://164.41.57.25/dotproject/index.php?m=tasks&amp;a=view&amp;task_id=23" TargetMode="External"/><Relationship Id="rId15" Type="http://schemas.openxmlformats.org/officeDocument/2006/relationships/hyperlink" Target="http://164.41.57.25/dotproject/index.php?m=tasks&amp;a=view&amp;task_id=37" TargetMode="External"/><Relationship Id="rId23" Type="http://schemas.openxmlformats.org/officeDocument/2006/relationships/hyperlink" Target="http://164.41.57.25/dotproject/index.php?m=tasks&amp;a=view&amp;task_id=136" TargetMode="External"/><Relationship Id="rId28" Type="http://schemas.openxmlformats.org/officeDocument/2006/relationships/hyperlink" Target="http://164.41.57.25/dotproject/index.php?m=tasks&amp;a=view&amp;task_id=56" TargetMode="External"/><Relationship Id="rId36" Type="http://schemas.openxmlformats.org/officeDocument/2006/relationships/hyperlink" Target="http://164.41.57.25/dotproject/index.php?m=tasks&amp;a=view&amp;task_id=124" TargetMode="External"/><Relationship Id="rId49" Type="http://schemas.openxmlformats.org/officeDocument/2006/relationships/hyperlink" Target="http://164.41.57.25/dotproject/index.php?m=tasks&amp;a=view&amp;task_id=182" TargetMode="External"/><Relationship Id="rId10" Type="http://schemas.openxmlformats.org/officeDocument/2006/relationships/hyperlink" Target="http://164.41.57.25/dotproject/index.php?m=tasks&amp;a=view&amp;task_id=32" TargetMode="External"/><Relationship Id="rId19" Type="http://schemas.openxmlformats.org/officeDocument/2006/relationships/hyperlink" Target="http://164.41.57.25/dotproject/index.php?m=tasks&amp;a=view&amp;task_id=41" TargetMode="External"/><Relationship Id="rId31" Type="http://schemas.openxmlformats.org/officeDocument/2006/relationships/hyperlink" Target="http://164.41.57.25/dotproject/index.php?m=tasks&amp;a=view&amp;task_id=59" TargetMode="External"/><Relationship Id="rId44" Type="http://schemas.openxmlformats.org/officeDocument/2006/relationships/hyperlink" Target="http://164.41.57.25/dotproject/index.php?m=tasks&amp;a=view&amp;task_id=172" TargetMode="External"/><Relationship Id="rId4" Type="http://schemas.openxmlformats.org/officeDocument/2006/relationships/hyperlink" Target="http://164.41.57.25/dotproject/index.php?m=tasks&amp;a=view&amp;task_id=22" TargetMode="External"/><Relationship Id="rId9" Type="http://schemas.openxmlformats.org/officeDocument/2006/relationships/hyperlink" Target="http://164.41.57.25/dotproject/index.php?m=tasks&amp;a=view&amp;task_id=31" TargetMode="External"/><Relationship Id="rId14" Type="http://schemas.openxmlformats.org/officeDocument/2006/relationships/hyperlink" Target="http://164.41.57.25/dotproject/index.php?m=tasks&amp;a=view&amp;task_id=36" TargetMode="External"/><Relationship Id="rId22" Type="http://schemas.openxmlformats.org/officeDocument/2006/relationships/hyperlink" Target="http://164.41.57.25/dotproject/index.php?m=tasks&amp;a=view&amp;task_id=129" TargetMode="External"/><Relationship Id="rId27" Type="http://schemas.openxmlformats.org/officeDocument/2006/relationships/hyperlink" Target="http://164.41.57.25/dotproject/index.php?m=tasks&amp;a=view&amp;task_id=57" TargetMode="External"/><Relationship Id="rId30" Type="http://schemas.openxmlformats.org/officeDocument/2006/relationships/hyperlink" Target="http://164.41.57.25/dotproject/index.php?m=tasks&amp;a=view&amp;task_id=55" TargetMode="External"/><Relationship Id="rId35" Type="http://schemas.openxmlformats.org/officeDocument/2006/relationships/hyperlink" Target="http://164.41.57.25/dotproject/index.php?m=tasks&amp;a=view&amp;task_id=123" TargetMode="External"/><Relationship Id="rId43" Type="http://schemas.openxmlformats.org/officeDocument/2006/relationships/hyperlink" Target="http://164.41.57.25/dotproject/index.php?m=tasks&amp;a=view&amp;task_id=65" TargetMode="External"/><Relationship Id="rId48" Type="http://schemas.openxmlformats.org/officeDocument/2006/relationships/hyperlink" Target="http://164.41.57.25/dotproject/index.php?m=tasks&amp;a=view&amp;task_id=181" TargetMode="External"/><Relationship Id="rId8" Type="http://schemas.openxmlformats.org/officeDocument/2006/relationships/hyperlink" Target="http://164.41.57.25/dotproject/index.php?m=tasks&amp;a=view&amp;task_id=30" TargetMode="External"/><Relationship Id="rId51" Type="http://schemas.openxmlformats.org/officeDocument/2006/relationships/drawing" Target="../drawings/drawing1.xml"/><Relationship Id="rId3" Type="http://schemas.openxmlformats.org/officeDocument/2006/relationships/hyperlink" Target="http://164.41.57.25/dotproject/index.php?m=tasks&amp;a=view&amp;task_id=21" TargetMode="External"/><Relationship Id="rId12" Type="http://schemas.openxmlformats.org/officeDocument/2006/relationships/hyperlink" Target="http://164.41.57.25/dotproject/index.php?m=tasks&amp;a=view&amp;task_id=42" TargetMode="External"/><Relationship Id="rId17" Type="http://schemas.openxmlformats.org/officeDocument/2006/relationships/hyperlink" Target="http://164.41.57.25/dotproject/index.php?m=tasks&amp;a=view&amp;task_id=40" TargetMode="External"/><Relationship Id="rId25" Type="http://schemas.openxmlformats.org/officeDocument/2006/relationships/hyperlink" Target="http://164.41.57.25/dotproject/index.php?m=tasks&amp;a=view&amp;task_id=134" TargetMode="External"/><Relationship Id="rId33" Type="http://schemas.openxmlformats.org/officeDocument/2006/relationships/hyperlink" Target="http://164.41.57.25/dotproject/index.php?m=tasks&amp;a=view&amp;task_id=118" TargetMode="External"/><Relationship Id="rId38" Type="http://schemas.openxmlformats.org/officeDocument/2006/relationships/hyperlink" Target="http://164.41.57.25/dotproject/index.php?m=tasks&amp;a=view&amp;task_id=66" TargetMode="External"/><Relationship Id="rId46" Type="http://schemas.openxmlformats.org/officeDocument/2006/relationships/hyperlink" Target="http://164.41.57.25/dotproject/index.php?m=tasks&amp;a=view&amp;task_id=178" TargetMode="External"/><Relationship Id="rId20" Type="http://schemas.openxmlformats.org/officeDocument/2006/relationships/hyperlink" Target="http://164.41.57.25/dotproject/index.php?m=tasks&amp;a=view&amp;task_id=126" TargetMode="External"/><Relationship Id="rId41" Type="http://schemas.openxmlformats.org/officeDocument/2006/relationships/hyperlink" Target="http://164.41.57.25/dotproject/index.php?m=tasks&amp;a=view&amp;task_id=63" TargetMode="External"/><Relationship Id="rId1" Type="http://schemas.openxmlformats.org/officeDocument/2006/relationships/hyperlink" Target="http://164.41.57.25/dotproject/index.php?m=tasks&amp;a=view&amp;task_id=16" TargetMode="External"/><Relationship Id="rId6" Type="http://schemas.openxmlformats.org/officeDocument/2006/relationships/hyperlink" Target="http://164.41.57.25/dotproject/index.php?m=tasks&amp;a=view&amp;task_id=2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17"/>
  <sheetViews>
    <sheetView tabSelected="1" topLeftCell="B108" workbookViewId="0">
      <selection activeCell="I111" sqref="I111"/>
    </sheetView>
  </sheetViews>
  <sheetFormatPr defaultRowHeight="15" x14ac:dyDescent="0.25"/>
  <cols>
    <col min="2" max="3" width="16.140625" bestFit="1" customWidth="1"/>
    <col min="4" max="4" width="16.5703125" customWidth="1"/>
    <col min="5" max="5" width="45" customWidth="1"/>
    <col min="6" max="6" width="25.5703125" customWidth="1"/>
    <col min="7" max="7" width="25.140625" customWidth="1"/>
    <col min="8" max="8" width="25.28515625" customWidth="1"/>
  </cols>
  <sheetData>
    <row r="2" spans="5:8" x14ac:dyDescent="0.25">
      <c r="E2" s="22"/>
      <c r="F2" s="22"/>
      <c r="G2" s="22"/>
      <c r="H2" s="22"/>
    </row>
    <row r="3" spans="5:8" x14ac:dyDescent="0.25">
      <c r="E3" s="22"/>
      <c r="F3" s="22"/>
      <c r="G3" s="22"/>
      <c r="H3" s="22"/>
    </row>
    <row r="4" spans="5:8" x14ac:dyDescent="0.25">
      <c r="E4" s="22"/>
      <c r="F4" s="22"/>
      <c r="G4" s="22"/>
      <c r="H4" s="22"/>
    </row>
    <row r="5" spans="5:8" x14ac:dyDescent="0.25">
      <c r="E5" s="22"/>
      <c r="F5" s="22"/>
      <c r="G5" s="22"/>
      <c r="H5" s="22"/>
    </row>
    <row r="6" spans="5:8" x14ac:dyDescent="0.25">
      <c r="E6" s="22"/>
      <c r="F6" s="22"/>
      <c r="G6" s="22"/>
      <c r="H6" s="22"/>
    </row>
    <row r="7" spans="5:8" x14ac:dyDescent="0.25">
      <c r="E7" s="22"/>
      <c r="F7" s="22"/>
      <c r="G7" s="22"/>
      <c r="H7" s="22"/>
    </row>
    <row r="9" spans="5:8" x14ac:dyDescent="0.25">
      <c r="E9" s="21" t="s">
        <v>19</v>
      </c>
      <c r="F9" s="21"/>
      <c r="G9" s="21"/>
      <c r="H9" s="21"/>
    </row>
    <row r="11" spans="5:8" x14ac:dyDescent="0.25">
      <c r="E11" s="6" t="s">
        <v>0</v>
      </c>
    </row>
    <row r="12" spans="5:8" x14ac:dyDescent="0.25">
      <c r="E12" s="7" t="s">
        <v>1</v>
      </c>
      <c r="F12" s="5" t="s">
        <v>68</v>
      </c>
      <c r="G12" s="5" t="s">
        <v>69</v>
      </c>
      <c r="H12" s="5" t="s">
        <v>12</v>
      </c>
    </row>
    <row r="13" spans="5:8" x14ac:dyDescent="0.25">
      <c r="E13" s="2" t="s">
        <v>2</v>
      </c>
      <c r="F13" s="1">
        <v>2</v>
      </c>
      <c r="G13" s="1">
        <v>6</v>
      </c>
      <c r="H13" s="3">
        <v>1</v>
      </c>
    </row>
    <row r="14" spans="5:8" x14ac:dyDescent="0.25">
      <c r="E14" s="1" t="s">
        <v>3</v>
      </c>
      <c r="F14" s="1">
        <v>6</v>
      </c>
      <c r="G14" s="1">
        <v>6</v>
      </c>
      <c r="H14" s="3">
        <v>1</v>
      </c>
    </row>
    <row r="15" spans="5:8" x14ac:dyDescent="0.25">
      <c r="E15" s="1" t="s">
        <v>4</v>
      </c>
      <c r="F15" s="1">
        <v>4</v>
      </c>
      <c r="G15" s="1">
        <v>4</v>
      </c>
      <c r="H15" s="3">
        <v>1</v>
      </c>
    </row>
    <row r="16" spans="5:8" x14ac:dyDescent="0.25">
      <c r="E16" s="1" t="s">
        <v>5</v>
      </c>
      <c r="F16" s="1">
        <v>2</v>
      </c>
      <c r="G16" s="1">
        <v>4</v>
      </c>
      <c r="H16" s="3">
        <v>1</v>
      </c>
    </row>
    <row r="17" spans="5:8" x14ac:dyDescent="0.25">
      <c r="E17" s="2" t="s">
        <v>6</v>
      </c>
      <c r="F17" s="1">
        <v>2</v>
      </c>
      <c r="G17" s="1">
        <v>2</v>
      </c>
      <c r="H17" s="3">
        <v>1</v>
      </c>
    </row>
    <row r="18" spans="5:8" x14ac:dyDescent="0.25">
      <c r="E18" s="2" t="s">
        <v>7</v>
      </c>
      <c r="F18" s="1">
        <v>8</v>
      </c>
      <c r="G18" s="1">
        <v>10</v>
      </c>
      <c r="H18" s="3">
        <v>1</v>
      </c>
    </row>
    <row r="19" spans="5:8" x14ac:dyDescent="0.25">
      <c r="E19" s="2" t="s">
        <v>8</v>
      </c>
      <c r="F19" s="1">
        <v>6</v>
      </c>
      <c r="G19" s="1">
        <v>10</v>
      </c>
      <c r="H19" s="3">
        <v>1</v>
      </c>
    </row>
    <row r="20" spans="5:8" x14ac:dyDescent="0.25">
      <c r="E20" s="2" t="s">
        <v>9</v>
      </c>
      <c r="F20" s="1">
        <v>4</v>
      </c>
      <c r="G20" s="1">
        <v>4</v>
      </c>
      <c r="H20" s="3">
        <v>1</v>
      </c>
    </row>
    <row r="21" spans="5:8" x14ac:dyDescent="0.25">
      <c r="E21" s="2" t="s">
        <v>10</v>
      </c>
      <c r="F21" s="1">
        <v>2</v>
      </c>
      <c r="G21" s="1">
        <v>4</v>
      </c>
      <c r="H21" s="3">
        <v>1</v>
      </c>
    </row>
    <row r="22" spans="5:8" x14ac:dyDescent="0.25">
      <c r="E22" s="2" t="s">
        <v>11</v>
      </c>
      <c r="F22" s="1">
        <v>4</v>
      </c>
      <c r="G22" s="1">
        <v>6</v>
      </c>
      <c r="H22" s="3">
        <v>1</v>
      </c>
    </row>
    <row r="23" spans="5:8" x14ac:dyDescent="0.25">
      <c r="E23" s="12" t="s">
        <v>70</v>
      </c>
      <c r="F23" s="13">
        <f>(F13+F14+F15+F16+F17+F18+F19+F20+F21+F22)</f>
        <v>40</v>
      </c>
      <c r="G23" s="13">
        <f>(G13+G14+G15+G16+G17+G18+G19+G20+G21+G22)</f>
        <v>56</v>
      </c>
      <c r="H23" s="14"/>
    </row>
    <row r="25" spans="5:8" x14ac:dyDescent="0.25">
      <c r="E25" s="6" t="s">
        <v>13</v>
      </c>
    </row>
    <row r="26" spans="5:8" x14ac:dyDescent="0.25">
      <c r="E26" s="4" t="s">
        <v>1</v>
      </c>
      <c r="F26" s="5" t="s">
        <v>68</v>
      </c>
      <c r="G26" s="5" t="s">
        <v>69</v>
      </c>
      <c r="H26" s="5" t="s">
        <v>12</v>
      </c>
    </row>
    <row r="27" spans="5:8" x14ac:dyDescent="0.25">
      <c r="E27" s="2" t="s">
        <v>14</v>
      </c>
      <c r="F27" s="1">
        <v>6</v>
      </c>
      <c r="G27" s="1">
        <v>6</v>
      </c>
      <c r="H27" s="3">
        <v>1</v>
      </c>
    </row>
    <row r="28" spans="5:8" x14ac:dyDescent="0.25">
      <c r="E28" s="2" t="s">
        <v>15</v>
      </c>
      <c r="F28">
        <v>2</v>
      </c>
      <c r="G28" s="1">
        <v>2</v>
      </c>
      <c r="H28" s="3">
        <v>1</v>
      </c>
    </row>
    <row r="29" spans="5:8" x14ac:dyDescent="0.25">
      <c r="E29" s="2" t="s">
        <v>16</v>
      </c>
      <c r="F29" s="1">
        <v>6</v>
      </c>
      <c r="G29" s="1">
        <v>10</v>
      </c>
      <c r="H29" s="3">
        <v>1</v>
      </c>
    </row>
    <row r="30" spans="5:8" x14ac:dyDescent="0.25">
      <c r="E30" s="2" t="s">
        <v>17</v>
      </c>
      <c r="F30" s="1">
        <v>18</v>
      </c>
      <c r="G30" s="1">
        <v>18</v>
      </c>
      <c r="H30" s="3">
        <v>1</v>
      </c>
    </row>
    <row r="31" spans="5:8" x14ac:dyDescent="0.25">
      <c r="E31" s="2" t="s">
        <v>18</v>
      </c>
      <c r="F31" s="1">
        <v>20</v>
      </c>
      <c r="G31" s="1">
        <v>20</v>
      </c>
      <c r="H31" s="3">
        <v>1</v>
      </c>
    </row>
    <row r="32" spans="5:8" x14ac:dyDescent="0.25">
      <c r="E32" s="12" t="s">
        <v>70</v>
      </c>
      <c r="F32" s="13">
        <f>(F27+F28+F29+F30+F31)</f>
        <v>52</v>
      </c>
      <c r="G32" s="13">
        <f>(G27+G28+G29+G30+G31)</f>
        <v>56</v>
      </c>
      <c r="H32" s="14"/>
    </row>
    <row r="34" spans="5:8" x14ac:dyDescent="0.25">
      <c r="E34" s="6" t="s">
        <v>20</v>
      </c>
    </row>
    <row r="35" spans="5:8" x14ac:dyDescent="0.25">
      <c r="E35" s="4" t="s">
        <v>1</v>
      </c>
      <c r="F35" s="5" t="s">
        <v>68</v>
      </c>
      <c r="G35" s="5" t="s">
        <v>69</v>
      </c>
      <c r="H35" s="5" t="s">
        <v>12</v>
      </c>
    </row>
    <row r="36" spans="5:8" x14ac:dyDescent="0.25">
      <c r="E36" s="2" t="s">
        <v>21</v>
      </c>
      <c r="F36" s="1">
        <v>4</v>
      </c>
      <c r="G36" s="1">
        <v>4</v>
      </c>
      <c r="H36" s="3">
        <v>1</v>
      </c>
    </row>
    <row r="37" spans="5:8" x14ac:dyDescent="0.25">
      <c r="E37" s="2" t="s">
        <v>22</v>
      </c>
      <c r="F37" s="8">
        <v>4</v>
      </c>
      <c r="G37" s="1">
        <v>8</v>
      </c>
      <c r="H37" s="3">
        <v>1</v>
      </c>
    </row>
    <row r="38" spans="5:8" x14ac:dyDescent="0.25">
      <c r="E38" s="2" t="s">
        <v>23</v>
      </c>
      <c r="F38" s="8">
        <v>6</v>
      </c>
      <c r="G38" s="1">
        <v>4</v>
      </c>
      <c r="H38" s="3">
        <v>1</v>
      </c>
    </row>
    <row r="39" spans="5:8" x14ac:dyDescent="0.25">
      <c r="E39" s="2" t="s">
        <v>24</v>
      </c>
      <c r="F39" s="8">
        <v>2</v>
      </c>
      <c r="G39" s="1">
        <v>2</v>
      </c>
      <c r="H39" s="3">
        <v>1</v>
      </c>
    </row>
    <row r="40" spans="5:8" x14ac:dyDescent="0.25">
      <c r="E40" s="2" t="s">
        <v>25</v>
      </c>
      <c r="F40" s="8">
        <v>4</v>
      </c>
      <c r="G40" s="1">
        <v>8</v>
      </c>
      <c r="H40" s="3">
        <v>1</v>
      </c>
    </row>
    <row r="41" spans="5:8" x14ac:dyDescent="0.25">
      <c r="E41" s="2" t="s">
        <v>26</v>
      </c>
      <c r="F41" s="1">
        <v>10</v>
      </c>
      <c r="G41" s="1">
        <v>10</v>
      </c>
      <c r="H41" s="3">
        <v>1</v>
      </c>
    </row>
    <row r="42" spans="5:8" x14ac:dyDescent="0.25">
      <c r="E42" s="2" t="s">
        <v>27</v>
      </c>
      <c r="F42" s="1">
        <v>8</v>
      </c>
      <c r="G42" s="1">
        <v>8</v>
      </c>
      <c r="H42" s="3">
        <v>1</v>
      </c>
    </row>
    <row r="43" spans="5:8" x14ac:dyDescent="0.25">
      <c r="E43" s="12" t="s">
        <v>70</v>
      </c>
      <c r="F43" s="13">
        <f>(F36+F37+F38+F39+F40+F41+F42)</f>
        <v>38</v>
      </c>
      <c r="G43" s="13">
        <f>(G36+G37+G38+G39+G40+G41+G42)</f>
        <v>44</v>
      </c>
      <c r="H43" s="14"/>
    </row>
    <row r="46" spans="5:8" x14ac:dyDescent="0.25">
      <c r="E46" s="21" t="s">
        <v>28</v>
      </c>
      <c r="F46" s="21"/>
      <c r="G46" s="21"/>
      <c r="H46" s="21"/>
    </row>
    <row r="48" spans="5:8" x14ac:dyDescent="0.25">
      <c r="E48" s="6" t="s">
        <v>0</v>
      </c>
    </row>
    <row r="49" spans="5:8" x14ac:dyDescent="0.25">
      <c r="E49" s="6" t="s">
        <v>29</v>
      </c>
    </row>
    <row r="50" spans="5:8" x14ac:dyDescent="0.25">
      <c r="E50" s="4" t="s">
        <v>1</v>
      </c>
      <c r="F50" s="5" t="s">
        <v>68</v>
      </c>
      <c r="G50" s="5" t="s">
        <v>69</v>
      </c>
      <c r="H50" s="5" t="s">
        <v>12</v>
      </c>
    </row>
    <row r="51" spans="5:8" x14ac:dyDescent="0.25">
      <c r="E51" s="2" t="s">
        <v>30</v>
      </c>
      <c r="F51" s="1">
        <v>6</v>
      </c>
      <c r="G51" s="1">
        <v>6</v>
      </c>
      <c r="H51" s="3">
        <v>1</v>
      </c>
    </row>
    <row r="52" spans="5:8" x14ac:dyDescent="0.25">
      <c r="E52" s="2" t="s">
        <v>31</v>
      </c>
      <c r="F52" s="1">
        <v>28</v>
      </c>
      <c r="G52" s="1">
        <v>28</v>
      </c>
      <c r="H52" s="3">
        <v>1</v>
      </c>
    </row>
    <row r="53" spans="5:8" x14ac:dyDescent="0.25">
      <c r="E53" s="2" t="s">
        <v>32</v>
      </c>
      <c r="F53" s="1">
        <v>28</v>
      </c>
      <c r="G53" s="1">
        <v>28</v>
      </c>
      <c r="H53" s="3">
        <v>1</v>
      </c>
    </row>
    <row r="54" spans="5:8" x14ac:dyDescent="0.25">
      <c r="E54" s="6" t="s">
        <v>33</v>
      </c>
    </row>
    <row r="55" spans="5:8" x14ac:dyDescent="0.25">
      <c r="E55" s="4" t="s">
        <v>1</v>
      </c>
      <c r="F55" s="5" t="s">
        <v>68</v>
      </c>
      <c r="G55" s="5" t="s">
        <v>69</v>
      </c>
      <c r="H55" s="5" t="s">
        <v>12</v>
      </c>
    </row>
    <row r="56" spans="5:8" x14ac:dyDescent="0.25">
      <c r="E56" s="2" t="s">
        <v>34</v>
      </c>
      <c r="F56" s="1">
        <v>2</v>
      </c>
      <c r="G56" s="1">
        <v>7</v>
      </c>
      <c r="H56" s="3">
        <v>1</v>
      </c>
    </row>
    <row r="57" spans="5:8" x14ac:dyDescent="0.25">
      <c r="E57" s="2" t="s">
        <v>35</v>
      </c>
      <c r="F57" s="1">
        <v>4</v>
      </c>
      <c r="G57" s="1">
        <v>4</v>
      </c>
      <c r="H57" s="3">
        <v>1</v>
      </c>
    </row>
    <row r="58" spans="5:8" x14ac:dyDescent="0.25">
      <c r="E58" s="2" t="s">
        <v>36</v>
      </c>
      <c r="F58" s="1">
        <v>4</v>
      </c>
      <c r="G58" s="1">
        <v>4</v>
      </c>
      <c r="H58" s="3">
        <v>1</v>
      </c>
    </row>
    <row r="59" spans="5:8" x14ac:dyDescent="0.25">
      <c r="E59" s="2" t="s">
        <v>37</v>
      </c>
      <c r="F59" s="1">
        <v>2</v>
      </c>
      <c r="G59" s="1">
        <v>3</v>
      </c>
      <c r="H59" s="3">
        <v>1</v>
      </c>
    </row>
    <row r="60" spans="5:8" x14ac:dyDescent="0.25">
      <c r="E60" s="6" t="s">
        <v>38</v>
      </c>
    </row>
    <row r="61" spans="5:8" x14ac:dyDescent="0.25">
      <c r="E61" s="4" t="s">
        <v>1</v>
      </c>
      <c r="F61" s="5" t="s">
        <v>68</v>
      </c>
      <c r="G61" s="5" t="s">
        <v>69</v>
      </c>
      <c r="H61" s="5" t="s">
        <v>12</v>
      </c>
    </row>
    <row r="62" spans="5:8" x14ac:dyDescent="0.25">
      <c r="E62" s="2" t="s">
        <v>39</v>
      </c>
      <c r="F62" s="1">
        <v>4</v>
      </c>
      <c r="G62" s="1">
        <v>6</v>
      </c>
      <c r="H62" s="3">
        <v>1</v>
      </c>
    </row>
    <row r="63" spans="5:8" x14ac:dyDescent="0.25">
      <c r="E63" s="2" t="s">
        <v>40</v>
      </c>
      <c r="F63" s="1">
        <v>2</v>
      </c>
      <c r="G63" s="1">
        <v>4</v>
      </c>
      <c r="H63" s="3">
        <v>1</v>
      </c>
    </row>
    <row r="64" spans="5:8" x14ac:dyDescent="0.25">
      <c r="E64" s="2" t="s">
        <v>41</v>
      </c>
      <c r="F64" s="1">
        <v>2</v>
      </c>
      <c r="G64" s="1">
        <v>2</v>
      </c>
      <c r="H64" s="3">
        <v>1</v>
      </c>
    </row>
    <row r="65" spans="5:8" x14ac:dyDescent="0.25">
      <c r="E65" s="2" t="s">
        <v>42</v>
      </c>
      <c r="F65" s="1">
        <v>2</v>
      </c>
      <c r="G65" s="1">
        <v>2</v>
      </c>
      <c r="H65" s="3">
        <v>1</v>
      </c>
    </row>
    <row r="66" spans="5:8" x14ac:dyDescent="0.25">
      <c r="E66" s="6" t="s">
        <v>43</v>
      </c>
    </row>
    <row r="67" spans="5:8" x14ac:dyDescent="0.25">
      <c r="E67" s="4" t="s">
        <v>1</v>
      </c>
      <c r="F67" s="5" t="s">
        <v>68</v>
      </c>
      <c r="G67" s="5" t="s">
        <v>69</v>
      </c>
      <c r="H67" s="5" t="s">
        <v>12</v>
      </c>
    </row>
    <row r="68" spans="5:8" x14ac:dyDescent="0.25">
      <c r="E68" s="2" t="s">
        <v>44</v>
      </c>
      <c r="F68" s="1">
        <v>2</v>
      </c>
      <c r="G68" s="1">
        <v>4</v>
      </c>
      <c r="H68" s="3">
        <v>1</v>
      </c>
    </row>
    <row r="69" spans="5:8" x14ac:dyDescent="0.25">
      <c r="E69" s="2" t="s">
        <v>45</v>
      </c>
      <c r="F69" s="1">
        <v>6</v>
      </c>
      <c r="G69" s="1">
        <v>4</v>
      </c>
      <c r="H69" s="3">
        <v>1</v>
      </c>
    </row>
    <row r="70" spans="5:8" x14ac:dyDescent="0.25">
      <c r="E70" s="6" t="s">
        <v>46</v>
      </c>
    </row>
    <row r="71" spans="5:8" x14ac:dyDescent="0.25">
      <c r="E71" s="4" t="s">
        <v>1</v>
      </c>
      <c r="F71" s="5" t="s">
        <v>68</v>
      </c>
      <c r="G71" s="5" t="s">
        <v>69</v>
      </c>
      <c r="H71" s="5" t="s">
        <v>12</v>
      </c>
    </row>
    <row r="72" spans="5:8" x14ac:dyDescent="0.25">
      <c r="E72" s="2" t="s">
        <v>47</v>
      </c>
      <c r="F72" s="1">
        <v>2</v>
      </c>
      <c r="G72" s="1">
        <v>2</v>
      </c>
      <c r="H72" s="3">
        <v>1</v>
      </c>
    </row>
    <row r="73" spans="5:8" x14ac:dyDescent="0.25">
      <c r="E73" s="2" t="s">
        <v>48</v>
      </c>
      <c r="F73" s="1">
        <v>2</v>
      </c>
      <c r="G73" s="1">
        <v>2</v>
      </c>
      <c r="H73" s="3">
        <v>1</v>
      </c>
    </row>
    <row r="74" spans="5:8" x14ac:dyDescent="0.25">
      <c r="E74" s="2" t="s">
        <v>49</v>
      </c>
      <c r="F74" s="1">
        <v>4</v>
      </c>
      <c r="G74" s="1">
        <v>4</v>
      </c>
      <c r="H74" s="3">
        <v>1</v>
      </c>
    </row>
    <row r="75" spans="5:8" x14ac:dyDescent="0.25">
      <c r="E75" s="6" t="s">
        <v>50</v>
      </c>
    </row>
    <row r="76" spans="5:8" x14ac:dyDescent="0.25">
      <c r="E76" s="4" t="s">
        <v>1</v>
      </c>
      <c r="F76" s="5" t="s">
        <v>68</v>
      </c>
      <c r="G76" s="5" t="s">
        <v>69</v>
      </c>
      <c r="H76" s="5" t="s">
        <v>12</v>
      </c>
    </row>
    <row r="77" spans="5:8" x14ac:dyDescent="0.25">
      <c r="E77" s="2" t="s">
        <v>51</v>
      </c>
      <c r="F77" s="1">
        <v>6</v>
      </c>
      <c r="G77" s="1">
        <v>6</v>
      </c>
      <c r="H77" s="3">
        <v>1</v>
      </c>
    </row>
    <row r="78" spans="5:8" x14ac:dyDescent="0.25">
      <c r="E78" s="2" t="s">
        <v>52</v>
      </c>
      <c r="F78" s="1">
        <v>6</v>
      </c>
      <c r="G78" s="1">
        <v>6</v>
      </c>
      <c r="H78" s="3">
        <v>1</v>
      </c>
    </row>
    <row r="79" spans="5:8" x14ac:dyDescent="0.25">
      <c r="E79" s="6" t="s">
        <v>53</v>
      </c>
    </row>
    <row r="80" spans="5:8" x14ac:dyDescent="0.25">
      <c r="E80" s="4" t="s">
        <v>1</v>
      </c>
      <c r="F80" s="5" t="s">
        <v>68</v>
      </c>
      <c r="G80" s="5" t="s">
        <v>69</v>
      </c>
      <c r="H80" s="5" t="s">
        <v>12</v>
      </c>
    </row>
    <row r="81" spans="5:8" x14ac:dyDescent="0.25">
      <c r="E81" s="2" t="s">
        <v>54</v>
      </c>
      <c r="F81" s="1">
        <v>4</v>
      </c>
      <c r="G81" s="1">
        <v>4</v>
      </c>
      <c r="H81" s="3">
        <v>1</v>
      </c>
    </row>
    <row r="82" spans="5:8" x14ac:dyDescent="0.25">
      <c r="E82" s="2" t="s">
        <v>55</v>
      </c>
      <c r="F82" s="1">
        <v>4</v>
      </c>
      <c r="G82" s="1">
        <v>4</v>
      </c>
      <c r="H82" s="3">
        <v>1</v>
      </c>
    </row>
    <row r="83" spans="5:8" x14ac:dyDescent="0.25">
      <c r="E83" s="2" t="s">
        <v>56</v>
      </c>
      <c r="F83" s="1">
        <v>8</v>
      </c>
      <c r="G83" s="1">
        <v>8</v>
      </c>
      <c r="H83" s="3">
        <v>1</v>
      </c>
    </row>
    <row r="84" spans="5:8" x14ac:dyDescent="0.25">
      <c r="E84" s="6" t="s">
        <v>57</v>
      </c>
    </row>
    <row r="85" spans="5:8" x14ac:dyDescent="0.25">
      <c r="E85" s="4" t="s">
        <v>1</v>
      </c>
      <c r="F85" s="5" t="s">
        <v>68</v>
      </c>
      <c r="G85" s="5" t="s">
        <v>69</v>
      </c>
      <c r="H85" s="5" t="s">
        <v>12</v>
      </c>
    </row>
    <row r="86" spans="5:8" x14ac:dyDescent="0.25">
      <c r="E86" s="2" t="s">
        <v>58</v>
      </c>
      <c r="F86" s="1">
        <v>4</v>
      </c>
      <c r="G86" s="1">
        <v>4</v>
      </c>
      <c r="H86" s="3">
        <v>1</v>
      </c>
    </row>
    <row r="87" spans="5:8" x14ac:dyDescent="0.25">
      <c r="E87" s="2" t="s">
        <v>59</v>
      </c>
      <c r="F87" s="1">
        <v>6</v>
      </c>
      <c r="G87" s="1">
        <v>6</v>
      </c>
      <c r="H87" s="3">
        <v>1</v>
      </c>
    </row>
    <row r="88" spans="5:8" x14ac:dyDescent="0.25">
      <c r="E88" s="2" t="s">
        <v>60</v>
      </c>
      <c r="F88" s="1">
        <v>6</v>
      </c>
      <c r="G88" s="1">
        <v>4</v>
      </c>
      <c r="H88" s="3">
        <v>1</v>
      </c>
    </row>
    <row r="89" spans="5:8" x14ac:dyDescent="0.25">
      <c r="E89" s="12" t="s">
        <v>70</v>
      </c>
      <c r="F89" s="13">
        <f>(F51+F52+F53+F56+F57+F58+F59+F62+F63+F64+F65+F68+F69+F72+F73+F74+F77+F78+F81+F82+F83+F86+F87+F88)</f>
        <v>144</v>
      </c>
      <c r="G89" s="13">
        <f>(G51+G52+G53+G56+G57+G58+G59+G62+G63+G64+G65+G68+G69+G72+G73+G74+G77+G78+G81+G82+G83+G86+G87+G88)</f>
        <v>152</v>
      </c>
      <c r="H89" s="14"/>
    </row>
    <row r="92" spans="5:8" x14ac:dyDescent="0.25">
      <c r="E92" s="21" t="s">
        <v>61</v>
      </c>
      <c r="F92" s="21"/>
      <c r="G92" s="21"/>
      <c r="H92" s="21"/>
    </row>
    <row r="94" spans="5:8" x14ac:dyDescent="0.25">
      <c r="E94" s="6" t="s">
        <v>0</v>
      </c>
    </row>
    <row r="95" spans="5:8" x14ac:dyDescent="0.25">
      <c r="E95" s="7" t="s">
        <v>1</v>
      </c>
      <c r="F95" s="5" t="s">
        <v>68</v>
      </c>
      <c r="G95" s="5" t="s">
        <v>69</v>
      </c>
      <c r="H95" s="5" t="s">
        <v>12</v>
      </c>
    </row>
    <row r="96" spans="5:8" x14ac:dyDescent="0.25">
      <c r="E96" s="2" t="s">
        <v>62</v>
      </c>
      <c r="F96" s="1">
        <v>56</v>
      </c>
      <c r="G96" s="1">
        <v>56</v>
      </c>
      <c r="H96" s="3">
        <v>1</v>
      </c>
    </row>
    <row r="97" spans="1:10" x14ac:dyDescent="0.25">
      <c r="E97" s="2" t="s">
        <v>63</v>
      </c>
      <c r="F97" s="1">
        <v>20</v>
      </c>
      <c r="G97" s="1">
        <v>15</v>
      </c>
      <c r="H97" s="3">
        <v>1</v>
      </c>
    </row>
    <row r="98" spans="1:10" x14ac:dyDescent="0.25">
      <c r="E98" s="2" t="s">
        <v>64</v>
      </c>
      <c r="F98" s="1">
        <v>12</v>
      </c>
      <c r="G98" s="1">
        <v>12</v>
      </c>
      <c r="H98" s="3">
        <v>1</v>
      </c>
    </row>
    <row r="99" spans="1:10" x14ac:dyDescent="0.25">
      <c r="E99" s="2" t="s">
        <v>65</v>
      </c>
      <c r="F99" s="1">
        <v>10</v>
      </c>
      <c r="G99" s="1">
        <v>14</v>
      </c>
      <c r="H99" s="3">
        <v>1</v>
      </c>
    </row>
    <row r="100" spans="1:10" x14ac:dyDescent="0.25">
      <c r="E100" s="2" t="s">
        <v>66</v>
      </c>
      <c r="F100" s="1">
        <v>4</v>
      </c>
      <c r="G100" s="1">
        <v>1</v>
      </c>
      <c r="H100" s="3">
        <v>0.2</v>
      </c>
    </row>
    <row r="101" spans="1:10" x14ac:dyDescent="0.25">
      <c r="E101" s="2" t="s">
        <v>67</v>
      </c>
      <c r="F101" s="1"/>
      <c r="G101" s="1"/>
      <c r="H101" s="1"/>
    </row>
    <row r="102" spans="1:10" x14ac:dyDescent="0.25">
      <c r="E102" s="12" t="s">
        <v>70</v>
      </c>
      <c r="F102" s="13">
        <f>(F96+F97+F98+F99+F100+F101)</f>
        <v>102</v>
      </c>
      <c r="G102" s="13">
        <f>(G96+G97+G98+G99+G100+G101)</f>
        <v>98</v>
      </c>
      <c r="H102" s="13"/>
    </row>
    <row r="104" spans="1:10" x14ac:dyDescent="0.25">
      <c r="E104" s="9"/>
      <c r="F104" s="10"/>
      <c r="G104" s="10"/>
      <c r="H104" s="10"/>
    </row>
    <row r="105" spans="1:10" x14ac:dyDescent="0.25">
      <c r="B105" s="5" t="s">
        <v>68</v>
      </c>
      <c r="C105" s="5" t="s">
        <v>71</v>
      </c>
      <c r="D105" s="5" t="s">
        <v>69</v>
      </c>
      <c r="E105" s="5" t="s">
        <v>72</v>
      </c>
      <c r="F105" s="5" t="s">
        <v>82</v>
      </c>
      <c r="G105" s="5" t="s">
        <v>73</v>
      </c>
      <c r="H105" s="5" t="s">
        <v>84</v>
      </c>
      <c r="I105" s="5" t="s">
        <v>85</v>
      </c>
      <c r="J105" s="5" t="s">
        <v>86</v>
      </c>
    </row>
    <row r="106" spans="1:10" x14ac:dyDescent="0.25">
      <c r="A106" t="s">
        <v>74</v>
      </c>
      <c r="B106">
        <v>40</v>
      </c>
      <c r="C106" s="15">
        <f t="shared" ref="C106:C113" si="0">B106*2.51</f>
        <v>100.39999999999999</v>
      </c>
      <c r="D106">
        <v>56</v>
      </c>
      <c r="E106" s="16">
        <f>D106*2.51</f>
        <v>140.56</v>
      </c>
      <c r="F106" s="10"/>
      <c r="G106" s="10"/>
      <c r="H106" s="10"/>
    </row>
    <row r="107" spans="1:10" x14ac:dyDescent="0.25">
      <c r="A107" t="s">
        <v>76</v>
      </c>
      <c r="B107">
        <v>52</v>
      </c>
      <c r="C107" s="15">
        <f t="shared" si="0"/>
        <v>130.51999999999998</v>
      </c>
      <c r="D107">
        <v>56</v>
      </c>
      <c r="E107" s="16">
        <f t="shared" ref="E107:E110" si="1">D107*2.51</f>
        <v>140.56</v>
      </c>
      <c r="F107" s="10"/>
      <c r="G107" s="10"/>
      <c r="H107" s="10"/>
    </row>
    <row r="108" spans="1:10" x14ac:dyDescent="0.25">
      <c r="A108" t="s">
        <v>75</v>
      </c>
      <c r="B108">
        <v>38</v>
      </c>
      <c r="C108" s="15">
        <f t="shared" si="0"/>
        <v>95.38</v>
      </c>
      <c r="D108">
        <v>44</v>
      </c>
      <c r="E108" s="16">
        <f t="shared" si="1"/>
        <v>110.44</v>
      </c>
      <c r="F108" s="10"/>
      <c r="G108" s="10"/>
      <c r="H108" s="10"/>
    </row>
    <row r="109" spans="1:10" x14ac:dyDescent="0.25">
      <c r="A109" t="s">
        <v>77</v>
      </c>
      <c r="B109">
        <v>144</v>
      </c>
      <c r="C109" s="15">
        <f t="shared" si="0"/>
        <v>361.43999999999994</v>
      </c>
      <c r="D109">
        <v>152</v>
      </c>
      <c r="E109" s="16">
        <f t="shared" si="1"/>
        <v>381.52</v>
      </c>
      <c r="F109" s="10"/>
      <c r="G109" s="10"/>
      <c r="H109" s="10"/>
    </row>
    <row r="110" spans="1:10" s="17" customFormat="1" x14ac:dyDescent="0.25">
      <c r="A110" s="17" t="s">
        <v>78</v>
      </c>
      <c r="B110" s="17">
        <v>102</v>
      </c>
      <c r="C110" s="18">
        <f t="shared" si="0"/>
        <v>256.02</v>
      </c>
      <c r="D110" s="17">
        <v>98</v>
      </c>
      <c r="E110" s="18">
        <f t="shared" si="1"/>
        <v>245.98</v>
      </c>
      <c r="F110" s="18">
        <f>SUM(C106:C110)*0.75</f>
        <v>707.81999999999994</v>
      </c>
      <c r="G110" s="18">
        <f>F115-E115</f>
        <v>-311.24</v>
      </c>
      <c r="H110" s="18">
        <f>F110-C115</f>
        <v>-235.93999999999994</v>
      </c>
      <c r="I110" s="17">
        <f>F110/C115</f>
        <v>0.75</v>
      </c>
      <c r="J110" s="17">
        <f>F110/E115</f>
        <v>0.69458128078817727</v>
      </c>
    </row>
    <row r="111" spans="1:10" x14ac:dyDescent="0.25">
      <c r="A111" t="s">
        <v>79</v>
      </c>
      <c r="B111">
        <v>38</v>
      </c>
      <c r="C111" s="15">
        <f t="shared" si="0"/>
        <v>95.38</v>
      </c>
      <c r="F111" s="10"/>
      <c r="G111" s="10"/>
      <c r="H111" s="10"/>
    </row>
    <row r="112" spans="1:10" x14ac:dyDescent="0.25">
      <c r="A112" t="s">
        <v>80</v>
      </c>
      <c r="B112">
        <v>14</v>
      </c>
      <c r="C112" s="15">
        <f t="shared" si="0"/>
        <v>35.14</v>
      </c>
      <c r="E112" s="11"/>
      <c r="F112" s="10"/>
      <c r="G112" s="10"/>
      <c r="H112" s="10"/>
    </row>
    <row r="113" spans="1:10" x14ac:dyDescent="0.25">
      <c r="A113" t="s">
        <v>81</v>
      </c>
      <c r="B113">
        <v>6</v>
      </c>
      <c r="C113" s="15">
        <f t="shared" si="0"/>
        <v>15.059999999999999</v>
      </c>
      <c r="E113" s="11"/>
      <c r="F113" s="10"/>
      <c r="G113" s="10"/>
      <c r="H113" s="10"/>
    </row>
    <row r="114" spans="1:10" x14ac:dyDescent="0.25">
      <c r="E114" s="11"/>
      <c r="F114" s="10"/>
      <c r="G114" s="10"/>
      <c r="H114" s="10"/>
    </row>
    <row r="115" spans="1:10" s="17" customFormat="1" x14ac:dyDescent="0.25">
      <c r="A115" s="17" t="s">
        <v>83</v>
      </c>
      <c r="C115" s="18">
        <f>SUM(C106:C110)</f>
        <v>943.75999999999988</v>
      </c>
      <c r="E115" s="19">
        <f>SUM(E106:E110)</f>
        <v>1019.06</v>
      </c>
      <c r="F115" s="18">
        <f>F110</f>
        <v>707.81999999999994</v>
      </c>
      <c r="G115" s="20">
        <f>G110</f>
        <v>-311.24</v>
      </c>
      <c r="H115" s="20">
        <f>H110</f>
        <v>-235.93999999999994</v>
      </c>
      <c r="I115" s="17">
        <v>0.74999999999999989</v>
      </c>
      <c r="J115" s="17">
        <v>0.69458128078817749</v>
      </c>
    </row>
    <row r="116" spans="1:10" x14ac:dyDescent="0.25">
      <c r="E116" s="11"/>
      <c r="F116" s="10"/>
      <c r="G116" s="10"/>
      <c r="H116" s="10"/>
    </row>
    <row r="117" spans="1:10" x14ac:dyDescent="0.25">
      <c r="E117" s="11"/>
      <c r="F117" s="10"/>
      <c r="G117" s="10"/>
      <c r="H117" s="10"/>
    </row>
  </sheetData>
  <mergeCells count="4">
    <mergeCell ref="E9:H9"/>
    <mergeCell ref="E46:H46"/>
    <mergeCell ref="E92:H92"/>
    <mergeCell ref="E2:H7"/>
  </mergeCells>
  <hyperlinks>
    <hyperlink ref="E13" r:id="rId1" display="http://164.41.57.25/dotproject/index.php?m=tasks&amp;a=view&amp;task_id=16"/>
    <hyperlink ref="E17" r:id="rId2" display="http://164.41.57.25/dotproject/index.php?m=tasks&amp;a=view&amp;task_id=20"/>
    <hyperlink ref="E18" r:id="rId3" display="http://164.41.57.25/dotproject/index.php?m=tasks&amp;a=view&amp;task_id=21"/>
    <hyperlink ref="E19" r:id="rId4" display="http://164.41.57.25/dotproject/index.php?m=tasks&amp;a=view&amp;task_id=22"/>
    <hyperlink ref="E20" r:id="rId5" display="http://164.41.57.25/dotproject/index.php?m=tasks&amp;a=view&amp;task_id=23"/>
    <hyperlink ref="E21" r:id="rId6" display="http://164.41.57.25/dotproject/index.php?m=tasks&amp;a=view&amp;task_id=24"/>
    <hyperlink ref="E22" r:id="rId7" display="http://164.41.57.25/dotproject/index.php?m=tasks&amp;a=view&amp;task_id=25"/>
    <hyperlink ref="E27" r:id="rId8" display="http://164.41.57.25/dotproject/index.php?m=tasks&amp;a=view&amp;task_id=30"/>
    <hyperlink ref="E28" r:id="rId9" display="http://164.41.57.25/dotproject/index.php?m=tasks&amp;a=view&amp;task_id=31"/>
    <hyperlink ref="E29" r:id="rId10" display="http://164.41.57.25/dotproject/index.php?m=tasks&amp;a=view&amp;task_id=32"/>
    <hyperlink ref="E30" r:id="rId11" display="http://164.41.57.25/dotproject/index.php?m=tasks&amp;a=view&amp;task_id=33"/>
    <hyperlink ref="E31" r:id="rId12" display="http://164.41.57.25/dotproject/index.php?m=tasks&amp;a=view&amp;task_id=42"/>
    <hyperlink ref="E36" r:id="rId13" display="http://164.41.57.25/dotproject/index.php?m=tasks&amp;a=view&amp;task_id=35"/>
    <hyperlink ref="E37" r:id="rId14" display="http://164.41.57.25/dotproject/index.php?m=tasks&amp;a=view&amp;task_id=36"/>
    <hyperlink ref="E38" r:id="rId15" display="http://164.41.57.25/dotproject/index.php?m=tasks&amp;a=view&amp;task_id=37"/>
    <hyperlink ref="E39" r:id="rId16" display="http://164.41.57.25/dotproject/index.php?m=tasks&amp;a=view&amp;task_id=38"/>
    <hyperlink ref="E40" r:id="rId17" display="http://164.41.57.25/dotproject/index.php?m=tasks&amp;a=view&amp;task_id=40"/>
    <hyperlink ref="E41" r:id="rId18" display="http://164.41.57.25/dotproject/index.php?m=tasks&amp;a=view&amp;task_id=39"/>
    <hyperlink ref="E42" r:id="rId19" display="http://164.41.57.25/dotproject/index.php?m=tasks&amp;a=view&amp;task_id=41"/>
    <hyperlink ref="E51" r:id="rId20" display="http://164.41.57.25/dotproject/index.php?m=tasks&amp;a=view&amp;task_id=126"/>
    <hyperlink ref="E52" r:id="rId21" display="http://164.41.57.25/dotproject/index.php?m=tasks&amp;a=view&amp;task_id=127"/>
    <hyperlink ref="E53" r:id="rId22" display="http://164.41.57.25/dotproject/index.php?m=tasks&amp;a=view&amp;task_id=129"/>
    <hyperlink ref="E56" r:id="rId23" display="http://164.41.57.25/dotproject/index.php?m=tasks&amp;a=view&amp;task_id=136"/>
    <hyperlink ref="E57" r:id="rId24" display="http://164.41.57.25/dotproject/index.php?m=tasks&amp;a=view&amp;task_id=135"/>
    <hyperlink ref="E58" r:id="rId25" display="http://164.41.57.25/dotproject/index.php?m=tasks&amp;a=view&amp;task_id=134"/>
    <hyperlink ref="E59" r:id="rId26" display="http://164.41.57.25/dotproject/index.php?m=tasks&amp;a=view&amp;task_id=133"/>
    <hyperlink ref="E62" r:id="rId27" display="http://164.41.57.25/dotproject/index.php?m=tasks&amp;a=view&amp;task_id=57"/>
    <hyperlink ref="E63" r:id="rId28" display="http://164.41.57.25/dotproject/index.php?m=tasks&amp;a=view&amp;task_id=56"/>
    <hyperlink ref="E64" r:id="rId29" display="http://164.41.57.25/dotproject/index.php?m=tasks&amp;a=view&amp;task_id=54"/>
    <hyperlink ref="E65" r:id="rId30" display="http://164.41.57.25/dotproject/index.php?m=tasks&amp;a=view&amp;task_id=55"/>
    <hyperlink ref="E68" r:id="rId31" display="http://164.41.57.25/dotproject/index.php?m=tasks&amp;a=view&amp;task_id=59"/>
    <hyperlink ref="E69" r:id="rId32" display="http://164.41.57.25/dotproject/index.php?m=tasks&amp;a=view&amp;task_id=60"/>
    <hyperlink ref="E72" r:id="rId33" display="http://164.41.57.25/dotproject/index.php?m=tasks&amp;a=view&amp;task_id=118"/>
    <hyperlink ref="E73" r:id="rId34" display="http://164.41.57.25/dotproject/index.php?m=tasks&amp;a=view&amp;task_id=122"/>
    <hyperlink ref="E74" r:id="rId35" display="http://164.41.57.25/dotproject/index.php?m=tasks&amp;a=view&amp;task_id=123"/>
    <hyperlink ref="E77" r:id="rId36" display="http://164.41.57.25/dotproject/index.php?m=tasks&amp;a=view&amp;task_id=124"/>
    <hyperlink ref="E78" r:id="rId37" display="http://164.41.57.25/dotproject/index.php?m=tasks&amp;a=view&amp;task_id=125"/>
    <hyperlink ref="E81" r:id="rId38" display="http://164.41.57.25/dotproject/index.php?m=tasks&amp;a=view&amp;task_id=66"/>
    <hyperlink ref="E82" r:id="rId39" display="http://164.41.57.25/dotproject/index.php?m=tasks&amp;a=view&amp;task_id=67"/>
    <hyperlink ref="E83" r:id="rId40" display="http://164.41.57.25/dotproject/index.php?m=tasks&amp;a=view&amp;task_id=69"/>
    <hyperlink ref="E86" r:id="rId41" display="http://164.41.57.25/dotproject/index.php?m=tasks&amp;a=view&amp;task_id=63"/>
    <hyperlink ref="E87" r:id="rId42" display="http://164.41.57.25/dotproject/index.php?m=tasks&amp;a=view&amp;task_id=64"/>
    <hyperlink ref="E88" r:id="rId43" display="http://164.41.57.25/dotproject/index.php?m=tasks&amp;a=view&amp;task_id=65"/>
    <hyperlink ref="E96" r:id="rId44" display="http://164.41.57.25/dotproject/index.php?m=tasks&amp;a=view&amp;task_id=172"/>
    <hyperlink ref="E97" r:id="rId45" display="http://164.41.57.25/dotproject/index.php?m=tasks&amp;a=view&amp;task_id=176"/>
    <hyperlink ref="E98" r:id="rId46" display="http://164.41.57.25/dotproject/index.php?m=tasks&amp;a=view&amp;task_id=178"/>
    <hyperlink ref="E99" r:id="rId47" display="http://164.41.57.25/dotproject/index.php?m=tasks&amp;a=view&amp;task_id=179"/>
    <hyperlink ref="E100" r:id="rId48" display="http://164.41.57.25/dotproject/index.php?m=tasks&amp;a=view&amp;task_id=181"/>
    <hyperlink ref="E101" r:id="rId49" display="http://164.41.57.25/dotproject/index.php?m=tasks&amp;a=view&amp;task_id=182"/>
  </hyperlinks>
  <pageMargins left="0.511811024" right="0.511811024" top="0.78740157499999996" bottom="0.78740157499999996" header="0.31496062000000002" footer="0.31496062000000002"/>
  <pageSetup paperSize="9" orientation="portrait" r:id="rId50"/>
  <drawing r:id="rId5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</dc:creator>
  <cp:lastModifiedBy>pedro henrique</cp:lastModifiedBy>
  <cp:lastPrinted>2013-01-10T10:50:17Z</cp:lastPrinted>
  <dcterms:created xsi:type="dcterms:W3CDTF">2013-01-10T00:30:30Z</dcterms:created>
  <dcterms:modified xsi:type="dcterms:W3CDTF">2013-01-17T15:47:33Z</dcterms:modified>
</cp:coreProperties>
</file>