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ael Condori\Desktop\vaneza\metodos numericos\"/>
    </mc:Choice>
  </mc:AlternateContent>
  <xr:revisionPtr revIDLastSave="0" documentId="13_ncr:1_{1CF97518-AD02-41A5-84C7-76F4F1A5326D}" xr6:coauthVersionLast="47" xr6:coauthVersionMax="47" xr10:uidLastSave="{00000000-0000-0000-0000-000000000000}"/>
  <bookViews>
    <workbookView xWindow="-120" yWindow="-120" windowWidth="20730" windowHeight="11040" xr2:uid="{7BBB8DC7-45D9-47E8-8687-9B54CEC232C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G33" i="1" l="1"/>
  <c r="H33" i="1" l="1"/>
  <c r="I33" i="1" s="1"/>
  <c r="J33" i="1" s="1"/>
  <c r="F34" i="1" s="1"/>
  <c r="G34" i="1" l="1"/>
  <c r="H34" i="1" s="1"/>
  <c r="I34" i="1" s="1"/>
  <c r="J34" i="1" l="1"/>
  <c r="F35" i="1" s="1"/>
  <c r="G35" i="1" l="1"/>
  <c r="H35" i="1" s="1"/>
  <c r="I35" i="1" s="1"/>
  <c r="J35" i="1" l="1"/>
  <c r="F36" i="1" s="1"/>
  <c r="G36" i="1" l="1"/>
  <c r="H36" i="1" s="1"/>
  <c r="I36" i="1" s="1"/>
  <c r="J36" i="1" s="1"/>
  <c r="F37" i="1" s="1"/>
  <c r="G37" i="1" l="1"/>
  <c r="H37" i="1" s="1"/>
  <c r="I37" i="1" s="1"/>
  <c r="J37" i="1" l="1"/>
  <c r="F38" i="1" s="1"/>
  <c r="G38" i="1" s="1"/>
  <c r="H38" i="1" s="1"/>
  <c r="I38" i="1" s="1"/>
  <c r="J38" i="1" s="1"/>
  <c r="F39" i="1" s="1"/>
  <c r="G39" i="1" s="1"/>
  <c r="H39" i="1" s="1"/>
  <c r="I39" i="1" s="1"/>
  <c r="J39" i="1" s="1"/>
  <c r="F40" i="1" s="1"/>
  <c r="G40" i="1" l="1"/>
  <c r="H40" i="1" s="1"/>
  <c r="I40" i="1" s="1"/>
  <c r="J40" i="1" l="1"/>
  <c r="F41" i="1" s="1"/>
  <c r="G41" i="1" l="1"/>
  <c r="H41" i="1"/>
  <c r="I41" i="1" s="1"/>
  <c r="J41" i="1" s="1"/>
  <c r="F42" i="1" s="1"/>
  <c r="G42" i="1" s="1"/>
  <c r="H42" i="1" s="1"/>
  <c r="I42" i="1" s="1"/>
  <c r="J42" i="1" s="1"/>
  <c r="F43" i="1" s="1"/>
  <c r="G43" i="1" s="1"/>
  <c r="H43" i="1" l="1"/>
  <c r="I43" i="1" s="1"/>
  <c r="J43" i="1" s="1"/>
  <c r="F44" i="1" s="1"/>
  <c r="G44" i="1" s="1"/>
  <c r="H44" i="1" l="1"/>
  <c r="I44" i="1" s="1"/>
  <c r="J44" i="1" s="1"/>
  <c r="F45" i="1" s="1"/>
  <c r="G45" i="1" s="1"/>
  <c r="H45" i="1" s="1"/>
  <c r="I45" i="1" s="1"/>
  <c r="J45" i="1" s="1"/>
  <c r="F46" i="1" s="1"/>
  <c r="G46" i="1" l="1"/>
  <c r="H46" i="1" s="1"/>
  <c r="I46" i="1" s="1"/>
  <c r="J46" i="1" s="1"/>
  <c r="F47" i="1" s="1"/>
  <c r="G47" i="1" l="1"/>
  <c r="H47" i="1" s="1"/>
  <c r="I47" i="1" s="1"/>
  <c r="J47" i="1" s="1"/>
  <c r="F48" i="1" s="1"/>
  <c r="G48" i="1" l="1"/>
  <c r="H48" i="1" s="1"/>
  <c r="I48" i="1" s="1"/>
  <c r="J48" i="1" l="1"/>
  <c r="F49" i="1" s="1"/>
  <c r="G49" i="1"/>
  <c r="H49" i="1" s="1"/>
  <c r="I49" i="1" s="1"/>
  <c r="J49" i="1" s="1"/>
  <c r="F50" i="1" s="1"/>
  <c r="G50" i="1" l="1"/>
  <c r="H50" i="1" s="1"/>
  <c r="I50" i="1" s="1"/>
  <c r="J50" i="1" s="1"/>
  <c r="F51" i="1" s="1"/>
  <c r="G51" i="1" l="1"/>
  <c r="H51" i="1" s="1"/>
  <c r="I51" i="1" s="1"/>
  <c r="J51" i="1" l="1"/>
  <c r="F52" i="1" s="1"/>
  <c r="G52" i="1" s="1"/>
  <c r="H52" i="1" s="1"/>
  <c r="I52" i="1" s="1"/>
  <c r="J52" i="1" s="1"/>
  <c r="F53" i="1" s="1"/>
  <c r="G53" i="1" l="1"/>
  <c r="H53" i="1" s="1"/>
  <c r="I53" i="1" s="1"/>
  <c r="J53" i="1" s="1"/>
  <c r="F54" i="1" s="1"/>
  <c r="G54" i="1" l="1"/>
  <c r="H54" i="1" s="1"/>
  <c r="I54" i="1" s="1"/>
  <c r="J54" i="1" l="1"/>
  <c r="F55" i="1" s="1"/>
  <c r="G55" i="1" l="1"/>
  <c r="H55" i="1" s="1"/>
  <c r="I55" i="1" s="1"/>
  <c r="J55" i="1" s="1"/>
  <c r="F56" i="1" s="1"/>
  <c r="G56" i="1" l="1"/>
  <c r="H56" i="1" s="1"/>
  <c r="I56" i="1" s="1"/>
  <c r="J56" i="1" l="1"/>
  <c r="F57" i="1" s="1"/>
  <c r="G57" i="1" l="1"/>
  <c r="H57" i="1" s="1"/>
  <c r="I57" i="1" s="1"/>
  <c r="J57" i="1" l="1"/>
  <c r="F58" i="1" s="1"/>
  <c r="G58" i="1" l="1"/>
  <c r="H58" i="1" s="1"/>
  <c r="I58" i="1" s="1"/>
  <c r="J58" i="1" l="1"/>
  <c r="F59" i="1" s="1"/>
  <c r="G59" i="1" s="1"/>
  <c r="H59" i="1" l="1"/>
  <c r="I59" i="1" s="1"/>
  <c r="J59" i="1" s="1"/>
  <c r="F60" i="1" s="1"/>
  <c r="G60" i="1" s="1"/>
  <c r="H60" i="1" s="1"/>
  <c r="I60" i="1" s="1"/>
  <c r="J60" i="1" s="1"/>
  <c r="F61" i="1" s="1"/>
  <c r="G61" i="1" l="1"/>
  <c r="H61" i="1" s="1"/>
  <c r="I61" i="1" s="1"/>
  <c r="J61" i="1" l="1"/>
  <c r="F62" i="1" s="1"/>
  <c r="G62" i="1" s="1"/>
  <c r="H62" i="1" s="1"/>
  <c r="I62" i="1" s="1"/>
  <c r="J62" i="1" s="1"/>
  <c r="F63" i="1" s="1"/>
  <c r="G63" i="1" l="1"/>
  <c r="H63" i="1" s="1"/>
  <c r="I63" i="1" s="1"/>
  <c r="J63" i="1" s="1"/>
  <c r="F64" i="1" s="1"/>
  <c r="G64" i="1" l="1"/>
  <c r="H64" i="1" s="1"/>
  <c r="I64" i="1" s="1"/>
  <c r="J64" i="1" l="1"/>
  <c r="F65" i="1" s="1"/>
  <c r="G65" i="1" l="1"/>
  <c r="H65" i="1" s="1"/>
  <c r="I65" i="1" s="1"/>
  <c r="J65" i="1" s="1"/>
  <c r="F66" i="1" s="1"/>
  <c r="G66" i="1" l="1"/>
  <c r="H66" i="1" s="1"/>
  <c r="I66" i="1" s="1"/>
  <c r="J66" i="1" l="1"/>
  <c r="F67" i="1" s="1"/>
  <c r="G67" i="1" s="1"/>
  <c r="H67" i="1" s="1"/>
  <c r="I67" i="1" s="1"/>
  <c r="J67" i="1" l="1"/>
  <c r="F68" i="1" s="1"/>
  <c r="G68" i="1" l="1"/>
  <c r="H68" i="1" s="1"/>
  <c r="I68" i="1" s="1"/>
  <c r="J68" i="1" l="1"/>
  <c r="F69" i="1" s="1"/>
  <c r="G69" i="1" l="1"/>
  <c r="H69" i="1" s="1"/>
  <c r="I69" i="1" s="1"/>
  <c r="J69" i="1" l="1"/>
  <c r="F70" i="1" s="1"/>
  <c r="G70" i="1" s="1"/>
  <c r="H70" i="1" s="1"/>
  <c r="I70" i="1" s="1"/>
  <c r="J70" i="1" s="1"/>
  <c r="F71" i="1" s="1"/>
  <c r="G71" i="1" l="1"/>
  <c r="H71" i="1" s="1"/>
  <c r="I71" i="1" s="1"/>
  <c r="J71" i="1" s="1"/>
  <c r="F72" i="1" s="1"/>
  <c r="G72" i="1" s="1"/>
  <c r="H72" i="1" s="1"/>
  <c r="I72" i="1" s="1"/>
  <c r="J72" i="1" s="1"/>
  <c r="F73" i="1" s="1"/>
  <c r="G73" i="1" l="1"/>
  <c r="H73" i="1" s="1"/>
  <c r="I73" i="1" s="1"/>
  <c r="J73" i="1" s="1"/>
  <c r="F74" i="1" s="1"/>
  <c r="G74" i="1" l="1"/>
  <c r="H74" i="1" s="1"/>
  <c r="I74" i="1" s="1"/>
  <c r="J74" i="1" s="1"/>
  <c r="F75" i="1" s="1"/>
  <c r="G75" i="1" l="1"/>
  <c r="H75" i="1" s="1"/>
  <c r="I75" i="1" s="1"/>
  <c r="J75" i="1"/>
  <c r="F76" i="1" s="1"/>
  <c r="G76" i="1" l="1"/>
  <c r="H76" i="1" l="1"/>
  <c r="I76" i="1" s="1"/>
  <c r="J76" i="1" s="1"/>
  <c r="F77" i="1" s="1"/>
  <c r="G77" i="1" l="1"/>
  <c r="H77" i="1" s="1"/>
  <c r="I77" i="1" s="1"/>
  <c r="J77" i="1" s="1"/>
  <c r="F78" i="1" s="1"/>
  <c r="G78" i="1" s="1"/>
  <c r="H78" i="1" s="1"/>
  <c r="I78" i="1" s="1"/>
  <c r="J78" i="1" s="1"/>
  <c r="F79" i="1" s="1"/>
  <c r="G79" i="1" l="1"/>
  <c r="H79" i="1" s="1"/>
  <c r="I79" i="1" s="1"/>
  <c r="J79" i="1" s="1"/>
  <c r="F80" i="1" s="1"/>
  <c r="G80" i="1" l="1"/>
  <c r="H80" i="1" l="1"/>
  <c r="I80" i="1" s="1"/>
  <c r="J80" i="1" s="1"/>
  <c r="F81" i="1" s="1"/>
  <c r="G81" i="1" l="1"/>
  <c r="H81" i="1" s="1"/>
  <c r="I81" i="1" s="1"/>
  <c r="J81" i="1" l="1"/>
  <c r="F82" i="1" s="1"/>
  <c r="G82" i="1" s="1"/>
  <c r="H82" i="1" l="1"/>
  <c r="I82" i="1" s="1"/>
  <c r="J82" i="1" s="1"/>
  <c r="F83" i="1" s="1"/>
  <c r="G83" i="1" l="1"/>
  <c r="H83" i="1" s="1"/>
  <c r="I83" i="1" s="1"/>
  <c r="J83" i="1" s="1"/>
  <c r="F84" i="1" s="1"/>
  <c r="G84" i="1" l="1"/>
  <c r="H84" i="1" s="1"/>
  <c r="I84" i="1" s="1"/>
  <c r="J84" i="1" s="1"/>
  <c r="F85" i="1" s="1"/>
  <c r="G85" i="1" s="1"/>
  <c r="H85" i="1" s="1"/>
  <c r="I85" i="1" s="1"/>
  <c r="J85" i="1" s="1"/>
  <c r="F86" i="1" s="1"/>
  <c r="G86" i="1" s="1"/>
  <c r="H86" i="1" s="1"/>
  <c r="I86" i="1" s="1"/>
  <c r="J86" i="1" s="1"/>
  <c r="F87" i="1" s="1"/>
  <c r="G87" i="1" s="1"/>
  <c r="H87" i="1" s="1"/>
  <c r="I87" i="1" s="1"/>
  <c r="J87" i="1" s="1"/>
  <c r="F88" i="1" s="1"/>
  <c r="G88" i="1" l="1"/>
  <c r="H88" i="1" s="1"/>
  <c r="I88" i="1" s="1"/>
  <c r="J88" i="1" s="1"/>
  <c r="F89" i="1" s="1"/>
  <c r="G89" i="1" s="1"/>
  <c r="H89" i="1" s="1"/>
  <c r="I89" i="1" s="1"/>
  <c r="J89" i="1" s="1"/>
  <c r="F90" i="1" s="1"/>
  <c r="G90" i="1" l="1"/>
  <c r="H90" i="1" s="1"/>
  <c r="I90" i="1" s="1"/>
  <c r="J90" i="1" s="1"/>
  <c r="F91" i="1" s="1"/>
  <c r="G91" i="1" l="1"/>
  <c r="H91" i="1" s="1"/>
  <c r="I91" i="1" s="1"/>
  <c r="J91" i="1" s="1"/>
  <c r="F92" i="1" s="1"/>
  <c r="G92" i="1" s="1"/>
  <c r="H92" i="1" s="1"/>
  <c r="I92" i="1" s="1"/>
  <c r="J92" i="1" s="1"/>
  <c r="F93" i="1" s="1"/>
  <c r="G93" i="1" s="1"/>
  <c r="H93" i="1" s="1"/>
  <c r="I93" i="1" s="1"/>
  <c r="J93" i="1" s="1"/>
  <c r="F94" i="1" s="1"/>
  <c r="G94" i="1" l="1"/>
  <c r="H94" i="1" s="1"/>
  <c r="I94" i="1" s="1"/>
  <c r="J94" i="1" s="1"/>
  <c r="F95" i="1" s="1"/>
  <c r="G95" i="1" s="1"/>
  <c r="H95" i="1" s="1"/>
  <c r="I95" i="1" s="1"/>
  <c r="J95" i="1" s="1"/>
  <c r="F96" i="1" s="1"/>
  <c r="G96" i="1" l="1"/>
  <c r="H96" i="1" s="1"/>
  <c r="I96" i="1" s="1"/>
  <c r="J96" i="1" s="1"/>
  <c r="F97" i="1" s="1"/>
  <c r="G97" i="1" s="1"/>
  <c r="H97" i="1" s="1"/>
  <c r="I97" i="1" s="1"/>
  <c r="J97" i="1" s="1"/>
  <c r="F98" i="1" s="1"/>
  <c r="G98" i="1" l="1"/>
  <c r="H98" i="1" s="1"/>
  <c r="I98" i="1" s="1"/>
  <c r="J98" i="1" s="1"/>
  <c r="F99" i="1" s="1"/>
  <c r="G99" i="1" s="1"/>
  <c r="H99" i="1" s="1"/>
  <c r="I99" i="1" s="1"/>
  <c r="J99" i="1" s="1"/>
  <c r="F100" i="1" s="1"/>
  <c r="G100" i="1" l="1"/>
  <c r="H100" i="1" s="1"/>
  <c r="I100" i="1" s="1"/>
  <c r="J100" i="1" s="1"/>
  <c r="F101" i="1" s="1"/>
  <c r="G101" i="1" s="1"/>
  <c r="H101" i="1" s="1"/>
  <c r="I101" i="1" s="1"/>
  <c r="J101" i="1" s="1"/>
  <c r="F102" i="1" s="1"/>
  <c r="G102" i="1" s="1"/>
  <c r="H102" i="1" s="1"/>
  <c r="I102" i="1" s="1"/>
  <c r="J102" i="1" s="1"/>
  <c r="F103" i="1" s="1"/>
  <c r="G103" i="1" l="1"/>
  <c r="H103" i="1" s="1"/>
  <c r="I103" i="1" s="1"/>
  <c r="J103" i="1" s="1"/>
  <c r="F104" i="1" s="1"/>
  <c r="G104" i="1" l="1"/>
  <c r="H104" i="1" s="1"/>
  <c r="I104" i="1" s="1"/>
  <c r="J104" i="1" s="1"/>
  <c r="F105" i="1" s="1"/>
  <c r="G105" i="1" l="1"/>
  <c r="H105" i="1" s="1"/>
  <c r="I105" i="1" s="1"/>
  <c r="J105" i="1" s="1"/>
  <c r="F106" i="1" s="1"/>
  <c r="G106" i="1" s="1"/>
  <c r="H106" i="1" s="1"/>
  <c r="I106" i="1" s="1"/>
  <c r="J106" i="1" s="1"/>
  <c r="F107" i="1" s="1"/>
  <c r="G107" i="1" l="1"/>
  <c r="H107" i="1" s="1"/>
  <c r="I107" i="1" s="1"/>
  <c r="J107" i="1" s="1"/>
  <c r="F108" i="1" s="1"/>
  <c r="G108" i="1" l="1"/>
  <c r="H108" i="1" l="1"/>
  <c r="I108" i="1" s="1"/>
  <c r="J108" i="1" s="1"/>
  <c r="F109" i="1" s="1"/>
  <c r="G109" i="1" s="1"/>
  <c r="H109" i="1" s="1"/>
  <c r="I109" i="1" s="1"/>
  <c r="J109" i="1" s="1"/>
  <c r="F110" i="1" s="1"/>
  <c r="G110" i="1" s="1"/>
  <c r="H110" i="1" l="1"/>
  <c r="I110" i="1" s="1"/>
  <c r="J110" i="1" s="1"/>
  <c r="F111" i="1" s="1"/>
  <c r="G111" i="1" s="1"/>
  <c r="H111" i="1" s="1"/>
  <c r="I111" i="1" s="1"/>
  <c r="J111" i="1" s="1"/>
  <c r="F112" i="1" s="1"/>
  <c r="G112" i="1" l="1"/>
  <c r="H112" i="1" l="1"/>
  <c r="I112" i="1" s="1"/>
  <c r="J112" i="1" s="1"/>
  <c r="F113" i="1" s="1"/>
  <c r="G113" i="1" l="1"/>
  <c r="H113" i="1" s="1"/>
  <c r="I113" i="1" s="1"/>
  <c r="J113" i="1" s="1"/>
  <c r="F114" i="1" s="1"/>
  <c r="G114" i="1" l="1"/>
  <c r="H114" i="1" s="1"/>
  <c r="I114" i="1" s="1"/>
  <c r="J114" i="1" s="1"/>
  <c r="F115" i="1" s="1"/>
  <c r="G115" i="1" l="1"/>
  <c r="H115" i="1" s="1"/>
  <c r="I115" i="1" s="1"/>
  <c r="J115" i="1" l="1"/>
  <c r="F116" i="1" s="1"/>
  <c r="G116" i="1" s="1"/>
  <c r="H116" i="1" s="1"/>
  <c r="I116" i="1" s="1"/>
  <c r="J116" i="1" l="1"/>
  <c r="F117" i="1" s="1"/>
  <c r="G117" i="1" l="1"/>
  <c r="H117" i="1" s="1"/>
  <c r="I117" i="1" s="1"/>
  <c r="J117" i="1" s="1"/>
  <c r="F118" i="1" s="1"/>
  <c r="G118" i="1" s="1"/>
  <c r="H118" i="1" s="1"/>
  <c r="I118" i="1" s="1"/>
  <c r="J118" i="1" s="1"/>
  <c r="F119" i="1" s="1"/>
  <c r="G119" i="1" l="1"/>
  <c r="H119" i="1" s="1"/>
  <c r="I119" i="1" s="1"/>
  <c r="J119" i="1" l="1"/>
  <c r="F120" i="1" s="1"/>
  <c r="G120" i="1" l="1"/>
  <c r="H120" i="1" s="1"/>
  <c r="I120" i="1" s="1"/>
  <c r="J120" i="1" l="1"/>
  <c r="F121" i="1" s="1"/>
  <c r="G121" i="1" s="1"/>
  <c r="H121" i="1" l="1"/>
  <c r="I121" i="1" s="1"/>
  <c r="J121" i="1" s="1"/>
  <c r="F122" i="1" s="1"/>
  <c r="G122" i="1" s="1"/>
  <c r="H122" i="1" s="1"/>
  <c r="I122" i="1" s="1"/>
  <c r="J122" i="1" l="1"/>
  <c r="F123" i="1" s="1"/>
  <c r="G123" i="1" l="1"/>
  <c r="H123" i="1" s="1"/>
  <c r="I123" i="1" s="1"/>
  <c r="J123" i="1" s="1"/>
  <c r="F124" i="1" s="1"/>
  <c r="G124" i="1" l="1"/>
  <c r="H124" i="1" s="1"/>
  <c r="I124" i="1" s="1"/>
  <c r="J124" i="1" s="1"/>
  <c r="F125" i="1" s="1"/>
  <c r="G125" i="1" l="1"/>
  <c r="H125" i="1" s="1"/>
  <c r="I125" i="1" s="1"/>
  <c r="J125" i="1" s="1"/>
  <c r="F126" i="1" s="1"/>
  <c r="G126" i="1" l="1"/>
  <c r="H126" i="1" s="1"/>
  <c r="I126" i="1" s="1"/>
  <c r="J126" i="1" s="1"/>
  <c r="F127" i="1" s="1"/>
  <c r="G127" i="1" l="1"/>
  <c r="H127" i="1" s="1"/>
  <c r="I127" i="1" s="1"/>
  <c r="J127" i="1" s="1"/>
  <c r="F128" i="1" s="1"/>
  <c r="G128" i="1" l="1"/>
  <c r="H128" i="1" l="1"/>
  <c r="I128" i="1" s="1"/>
  <c r="J128" i="1" s="1"/>
  <c r="F129" i="1" s="1"/>
  <c r="G129" i="1" l="1"/>
  <c r="H129" i="1" s="1"/>
  <c r="I129" i="1" s="1"/>
  <c r="J129" i="1" s="1"/>
  <c r="F130" i="1" s="1"/>
  <c r="G130" i="1" l="1"/>
  <c r="H130" i="1" s="1"/>
  <c r="I130" i="1" s="1"/>
  <c r="J130" i="1" s="1"/>
  <c r="F131" i="1" s="1"/>
  <c r="G131" i="1" l="1"/>
  <c r="H131" i="1" s="1"/>
  <c r="I131" i="1" s="1"/>
  <c r="J131" i="1" s="1"/>
  <c r="F132" i="1" s="1"/>
  <c r="G132" i="1" s="1"/>
  <c r="H132" i="1" s="1"/>
  <c r="I132" i="1" s="1"/>
  <c r="J132" i="1" s="1"/>
  <c r="F133" i="1" s="1"/>
  <c r="G133" i="1" l="1"/>
  <c r="H133" i="1"/>
  <c r="I133" i="1" s="1"/>
  <c r="J133" i="1" s="1"/>
  <c r="F134" i="1" s="1"/>
  <c r="G134" i="1" l="1"/>
  <c r="H134" i="1" s="1"/>
  <c r="I134" i="1" s="1"/>
  <c r="J134" i="1" s="1"/>
  <c r="F135" i="1" s="1"/>
  <c r="G135" i="1" l="1"/>
  <c r="H135" i="1" l="1"/>
  <c r="I135" i="1" s="1"/>
  <c r="J135" i="1" s="1"/>
  <c r="F136" i="1" s="1"/>
  <c r="G136" i="1" l="1"/>
  <c r="H136" i="1" s="1"/>
  <c r="I136" i="1" s="1"/>
  <c r="J136" i="1" s="1"/>
  <c r="F137" i="1" s="1"/>
  <c r="G137" i="1" l="1"/>
  <c r="H137" i="1" l="1"/>
  <c r="I137" i="1" s="1"/>
  <c r="J137" i="1" s="1"/>
  <c r="F138" i="1" s="1"/>
  <c r="G138" i="1" s="1"/>
  <c r="H138" i="1" s="1"/>
  <c r="I138" i="1" s="1"/>
  <c r="J138" i="1" s="1"/>
  <c r="F139" i="1" s="1"/>
  <c r="G139" i="1" l="1"/>
  <c r="H139" i="1" s="1"/>
  <c r="I139" i="1" s="1"/>
  <c r="J139" i="1" s="1"/>
  <c r="F140" i="1" s="1"/>
  <c r="G140" i="1" l="1"/>
  <c r="H140" i="1" l="1"/>
  <c r="I140" i="1" s="1"/>
  <c r="J140" i="1" s="1"/>
  <c r="F141" i="1" s="1"/>
  <c r="G141" i="1" l="1"/>
  <c r="H141" i="1"/>
  <c r="I141" i="1" s="1"/>
  <c r="J141" i="1" s="1"/>
  <c r="F142" i="1" s="1"/>
  <c r="G142" i="1" l="1"/>
  <c r="H142" i="1" s="1"/>
  <c r="I142" i="1" s="1"/>
  <c r="J142" i="1" l="1"/>
  <c r="F143" i="1" s="1"/>
  <c r="G143" i="1" l="1"/>
  <c r="H143" i="1" s="1"/>
  <c r="I143" i="1" s="1"/>
  <c r="J143" i="1" s="1"/>
  <c r="F144" i="1" s="1"/>
  <c r="G144" i="1" l="1"/>
  <c r="H144" i="1" s="1"/>
  <c r="I144" i="1" s="1"/>
  <c r="J144" i="1" s="1"/>
  <c r="F145" i="1" s="1"/>
  <c r="G145" i="1" l="1"/>
  <c r="H145" i="1" s="1"/>
  <c r="I145" i="1" s="1"/>
  <c r="J145" i="1" l="1"/>
  <c r="F146" i="1" s="1"/>
  <c r="G146" i="1" l="1"/>
  <c r="H146" i="1" s="1"/>
  <c r="I146" i="1" s="1"/>
  <c r="J146" i="1" l="1"/>
  <c r="F147" i="1" s="1"/>
  <c r="G147" i="1" l="1"/>
  <c r="H147" i="1" s="1"/>
  <c r="I147" i="1" s="1"/>
  <c r="J147" i="1" s="1"/>
  <c r="F148" i="1" s="1"/>
  <c r="G148" i="1" l="1"/>
  <c r="H148" i="1" s="1"/>
  <c r="I148" i="1" s="1"/>
  <c r="J148" i="1" s="1"/>
  <c r="F149" i="1" s="1"/>
  <c r="G149" i="1" l="1"/>
  <c r="H149" i="1" s="1"/>
  <c r="I149" i="1" s="1"/>
  <c r="J149" i="1" s="1"/>
  <c r="F150" i="1" s="1"/>
  <c r="G150" i="1" l="1"/>
  <c r="H150" i="1" s="1"/>
  <c r="I150" i="1" s="1"/>
  <c r="J150" i="1" s="1"/>
  <c r="F151" i="1" s="1"/>
  <c r="G151" i="1" l="1"/>
  <c r="H151" i="1" s="1"/>
  <c r="I151" i="1" s="1"/>
  <c r="J151" i="1" s="1"/>
  <c r="F152" i="1" s="1"/>
  <c r="G152" i="1" l="1"/>
  <c r="H152" i="1" s="1"/>
  <c r="I152" i="1" s="1"/>
  <c r="J152" i="1" s="1"/>
  <c r="F153" i="1" s="1"/>
  <c r="G153" i="1" l="1"/>
  <c r="H153" i="1" s="1"/>
  <c r="I153" i="1" s="1"/>
  <c r="J153" i="1" s="1"/>
  <c r="F154" i="1" s="1"/>
  <c r="G154" i="1" s="1"/>
  <c r="H154" i="1" s="1"/>
  <c r="I154" i="1" s="1"/>
  <c r="J154" i="1" s="1"/>
  <c r="F155" i="1" s="1"/>
  <c r="G155" i="1" l="1"/>
  <c r="H155" i="1" s="1"/>
  <c r="I155" i="1" s="1"/>
  <c r="J155" i="1" s="1"/>
  <c r="F156" i="1" s="1"/>
  <c r="G156" i="1" l="1"/>
  <c r="H156" i="1" s="1"/>
  <c r="I156" i="1" s="1"/>
  <c r="J156" i="1" l="1"/>
  <c r="F157" i="1" s="1"/>
  <c r="G157" i="1" l="1"/>
  <c r="H157" i="1" s="1"/>
  <c r="I157" i="1" s="1"/>
  <c r="J157" i="1" l="1"/>
  <c r="F158" i="1" s="1"/>
  <c r="G158" i="1" l="1"/>
  <c r="H158" i="1" l="1"/>
  <c r="I158" i="1" s="1"/>
  <c r="J158" i="1" s="1"/>
  <c r="F159" i="1" s="1"/>
  <c r="G159" i="1" l="1"/>
  <c r="H159" i="1" s="1"/>
  <c r="I159" i="1" s="1"/>
  <c r="J159" i="1" l="1"/>
  <c r="F160" i="1" s="1"/>
  <c r="G160" i="1" s="1"/>
  <c r="H160" i="1" s="1"/>
  <c r="I160" i="1" s="1"/>
  <c r="J160" i="1" s="1"/>
  <c r="F161" i="1" s="1"/>
  <c r="G161" i="1" s="1"/>
  <c r="H161" i="1" s="1"/>
  <c r="I161" i="1" s="1"/>
  <c r="J161" i="1" s="1"/>
  <c r="F162" i="1" s="1"/>
  <c r="G162" i="1" l="1"/>
  <c r="H162" i="1" s="1"/>
  <c r="I162" i="1" s="1"/>
  <c r="J162" i="1" s="1"/>
  <c r="F163" i="1" s="1"/>
  <c r="G163" i="1" l="1"/>
  <c r="H163" i="1" s="1"/>
  <c r="I163" i="1" s="1"/>
  <c r="J163" i="1" l="1"/>
  <c r="F164" i="1" s="1"/>
  <c r="G164" i="1" s="1"/>
  <c r="H164" i="1" s="1"/>
  <c r="I164" i="1" s="1"/>
  <c r="J164" i="1" s="1"/>
  <c r="F165" i="1" s="1"/>
  <c r="G165" i="1" s="1"/>
  <c r="H165" i="1" s="1"/>
  <c r="I165" i="1" s="1"/>
  <c r="J165" i="1" s="1"/>
  <c r="F166" i="1" s="1"/>
  <c r="G166" i="1" s="1"/>
  <c r="H166" i="1" s="1"/>
  <c r="I166" i="1" s="1"/>
  <c r="J166" i="1" s="1"/>
  <c r="F167" i="1" s="1"/>
  <c r="G167" i="1" l="1"/>
  <c r="H167" i="1" s="1"/>
  <c r="I167" i="1" s="1"/>
  <c r="J167" i="1" s="1"/>
  <c r="F168" i="1" s="1"/>
  <c r="G168" i="1" l="1"/>
  <c r="H168" i="1" s="1"/>
  <c r="I168" i="1" s="1"/>
  <c r="J168" i="1" s="1"/>
  <c r="F169" i="1" s="1"/>
  <c r="G169" i="1" l="1"/>
  <c r="H169" i="1" s="1"/>
  <c r="I169" i="1" s="1"/>
  <c r="J169" i="1" s="1"/>
  <c r="F170" i="1" s="1"/>
  <c r="G170" i="1" s="1"/>
  <c r="H170" i="1" s="1"/>
  <c r="I170" i="1" s="1"/>
  <c r="J170" i="1" s="1"/>
  <c r="F171" i="1" s="1"/>
  <c r="G171" i="1" l="1"/>
  <c r="H171" i="1" s="1"/>
  <c r="I171" i="1" s="1"/>
  <c r="J171" i="1" l="1"/>
  <c r="F172" i="1" s="1"/>
  <c r="G172" i="1" l="1"/>
  <c r="H172" i="1" s="1"/>
  <c r="I172" i="1" s="1"/>
  <c r="J172" i="1" s="1"/>
  <c r="F173" i="1" s="1"/>
  <c r="G173" i="1" s="1"/>
  <c r="H173" i="1" s="1"/>
  <c r="I173" i="1" s="1"/>
  <c r="J173" i="1" s="1"/>
  <c r="F174" i="1" s="1"/>
  <c r="G174" i="1" l="1"/>
  <c r="H174" i="1"/>
  <c r="I174" i="1" s="1"/>
  <c r="J174" i="1" s="1"/>
  <c r="F175" i="1" s="1"/>
  <c r="G175" i="1" s="1"/>
  <c r="H175" i="1" s="1"/>
  <c r="I175" i="1" s="1"/>
  <c r="J175" i="1" s="1"/>
  <c r="F176" i="1" s="1"/>
  <c r="G176" i="1" l="1"/>
  <c r="H176" i="1"/>
  <c r="I176" i="1" s="1"/>
  <c r="J176" i="1" s="1"/>
  <c r="F177" i="1" s="1"/>
  <c r="G177" i="1" l="1"/>
  <c r="H177" i="1" s="1"/>
  <c r="I177" i="1" s="1"/>
  <c r="J177" i="1" l="1"/>
  <c r="F178" i="1" s="1"/>
  <c r="G178" i="1" l="1"/>
  <c r="H178" i="1" s="1"/>
  <c r="I178" i="1" s="1"/>
  <c r="J178" i="1" s="1"/>
  <c r="F179" i="1" s="1"/>
  <c r="G179" i="1" l="1"/>
  <c r="H179" i="1" s="1"/>
  <c r="I179" i="1" s="1"/>
  <c r="J179" i="1" l="1"/>
  <c r="F180" i="1" s="1"/>
  <c r="G180" i="1" s="1"/>
  <c r="H180" i="1" s="1"/>
  <c r="I180" i="1" s="1"/>
  <c r="J180" i="1" s="1"/>
  <c r="F181" i="1" s="1"/>
  <c r="G181" i="1" s="1"/>
  <c r="H181" i="1" s="1"/>
  <c r="I181" i="1" s="1"/>
  <c r="J181" i="1" s="1"/>
  <c r="F182" i="1" s="1"/>
  <c r="G182" i="1" s="1"/>
  <c r="H182" i="1" s="1"/>
  <c r="I182" i="1" s="1"/>
  <c r="J182" i="1" s="1"/>
  <c r="F183" i="1" s="1"/>
  <c r="G183" i="1" s="1"/>
  <c r="H183" i="1" s="1"/>
  <c r="I183" i="1" s="1"/>
  <c r="J183" i="1" s="1"/>
</calcChain>
</file>

<file path=xl/sharedStrings.xml><?xml version="1.0" encoding="utf-8"?>
<sst xmlns="http://schemas.openxmlformats.org/spreadsheetml/2006/main" count="17" uniqueCount="17">
  <si>
    <t>tiempo(t)</t>
  </si>
  <si>
    <t>Velocidad(v)</t>
  </si>
  <si>
    <t>pendiente inicial(f(t_n, v_n)</t>
  </si>
  <si>
    <t>Velocidad predictora (v_predictor)</t>
  </si>
  <si>
    <t>Pendiente Corregida(f(t_n+1, v_predictor)</t>
  </si>
  <si>
    <t>Velocidad Corregida(v_n+1)</t>
  </si>
  <si>
    <t>m</t>
  </si>
  <si>
    <t>g</t>
  </si>
  <si>
    <t>k</t>
  </si>
  <si>
    <t>h</t>
  </si>
  <si>
    <t>Vel_ini</t>
  </si>
  <si>
    <t>t</t>
  </si>
  <si>
    <t>v</t>
  </si>
  <si>
    <t>f(tn,vn)</t>
  </si>
  <si>
    <t>v_predictora</t>
  </si>
  <si>
    <t>f(t_n+1,v_predictor</t>
  </si>
  <si>
    <t>v_n+1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</si>
</sst>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Hoja1!$E$33:$E$133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Hoja1!$F$33:$F$133</c:f>
              <c:numCache>
                <c:formatCode>General</c:formatCode>
                <c:ptCount val="101"/>
                <c:pt idx="0">
                  <c:v>0</c:v>
                </c:pt>
                <c:pt idx="1">
                  <c:v>-0.98051881949999997</c:v>
                </c:pt>
                <c:pt idx="2">
                  <c:v>-1.9591162182583592</c:v>
                </c:pt>
                <c:pt idx="3">
                  <c:v>-2.9338862855929095</c:v>
                </c:pt>
                <c:pt idx="4">
                  <c:v>-3.9029529349863861</c:v>
                </c:pt>
                <c:pt idx="5">
                  <c:v>-4.8644841974799604</c:v>
                </c:pt>
                <c:pt idx="6">
                  <c:v>-5.8167057944007308</c:v>
                </c:pt>
                <c:pt idx="7">
                  <c:v>-6.7579137808743139</c:v>
                </c:pt>
                <c:pt idx="8">
                  <c:v>-7.6864860769772871</c:v>
                </c:pt>
                <c:pt idx="9">
                  <c:v>-8.6008927330824374</c:v>
                </c:pt>
                <c:pt idx="10">
                  <c:v>-9.4997048087528846</c:v>
                </c:pt>
                <c:pt idx="11">
                  <c:v>-10.381601779184431</c:v>
                </c:pt>
                <c:pt idx="12">
                  <c:v>-11.245377418406131</c:v>
                </c:pt>
                <c:pt idx="13">
                  <c:v>-12.089944143009646</c:v>
                </c:pt>
                <c:pt idx="14">
                  <c:v>-12.914335832981674</c:v>
                </c:pt>
                <c:pt idx="15">
                  <c:v>-13.717709176309604</c:v>
                </c:pt>
                <c:pt idx="16">
                  <c:v>-14.499343610654682</c:v>
                </c:pt>
                <c:pt idx="17">
                  <c:v>-15.25863995798141</c:v>
                </c:pt>
                <c:pt idx="18">
                  <c:v>-15.995117866249556</c:v>
                </c:pt>
                <c:pt idx="19">
                  <c:v>-16.708412185972382</c:v>
                </c:pt>
                <c:pt idx="20">
                  <c:v>-17.398268418665037</c:v>
                </c:pt>
                <c:pt idx="21">
                  <c:v>-18.064537379155556</c:v>
                </c:pt>
                <c:pt idx="22">
                  <c:v>-18.707169214744891</c:v>
                </c:pt>
                <c:pt idx="23">
                  <c:v>-19.32620692171874</c:v>
                </c:pt>
                <c:pt idx="24">
                  <c:v>-19.921779494236578</c:v>
                </c:pt>
                <c:pt idx="25">
                  <c:v>-20.494094832691726</c:v>
                </c:pt>
                <c:pt idx="26">
                  <c:v>-21.043432528798949</c:v>
                </c:pt>
                <c:pt idx="27">
                  <c:v>-21.570136633455007</c:v>
                </c:pt>
                <c:pt idx="28">
                  <c:v>-22.074608501331369</c:v>
                </c:pt>
                <c:pt idx="29">
                  <c:v>-22.557299793646656</c:v>
                </c:pt>
                <c:pt idx="30">
                  <c:v>-23.018705708022015</c:v>
                </c:pt>
                <c:pt idx="31">
                  <c:v>-23.459358492075179</c:v>
                </c:pt>
                <c:pt idx="32">
                  <c:v>-23.879821285725047</c:v>
                </c:pt>
                <c:pt idx="33">
                  <c:v>-24.280682326262209</c:v>
                </c:pt>
                <c:pt idx="34">
                  <c:v>-24.662549540238178</c:v>
                </c:pt>
                <c:pt idx="35">
                  <c:v>-25.026045537231333</c:v>
                </c:pt>
                <c:pt idx="36">
                  <c:v>-25.371803012608677</c:v>
                </c:pt>
                <c:pt idx="37">
                  <c:v>-25.700460559529361</c:v>
                </c:pt>
                <c:pt idx="38">
                  <c:v>-26.012658884606878</c:v>
                </c:pt>
                <c:pt idx="39">
                  <c:v>-26.309037416815492</c:v>
                </c:pt>
                <c:pt idx="40">
                  <c:v>-26.590231295328902</c:v>
                </c:pt>
                <c:pt idx="41">
                  <c:v>-26.856868718938131</c:v>
                </c:pt>
                <c:pt idx="42">
                  <c:v>-27.109568637427142</c:v>
                </c:pt>
                <c:pt idx="43">
                  <c:v>-27.348938763700637</c:v>
                </c:pt>
                <c:pt idx="44">
                  <c:v>-27.575573884470884</c:v>
                </c:pt>
                <c:pt idx="45">
                  <c:v>-27.790054446833626</c:v>
                </c:pt>
                <c:pt idx="46">
                  <c:v>-27.992945398015969</c:v>
                </c:pt>
                <c:pt idx="47">
                  <c:v>-28.184795255885877</c:v>
                </c:pt>
                <c:pt idx="48">
                  <c:v>-28.366135388404803</c:v>
                </c:pt>
                <c:pt idx="49">
                  <c:v>-28.537479481020057</c:v>
                </c:pt>
                <c:pt idx="50">
                  <c:v>-28.699323171976989</c:v>
                </c:pt>
                <c:pt idx="51">
                  <c:v>-28.852143836635509</c:v>
                </c:pt>
                <c:pt idx="52">
                  <c:v>-28.99640050305991</c:v>
                </c:pt>
                <c:pt idx="53">
                  <c:v>-29.132533882381043</c:v>
                </c:pt>
                <c:pt idx="54">
                  <c:v>-29.260966498676954</c:v>
                </c:pt>
                <c:pt idx="55">
                  <c:v>-29.382102904358838</c:v>
                </c:pt>
                <c:pt idx="56">
                  <c:v>-29.496329968264988</c:v>
                </c:pt>
                <c:pt idx="57">
                  <c:v>-29.604017224841865</c:v>
                </c:pt>
                <c:pt idx="58">
                  <c:v>-29.705517273917469</c:v>
                </c:pt>
                <c:pt idx="59">
                  <c:v>-29.80116622164023</c:v>
                </c:pt>
                <c:pt idx="60">
                  <c:v>-29.891284154161223</c:v>
                </c:pt>
                <c:pt idx="61">
                  <c:v>-29.976175636575572</c:v>
                </c:pt>
                <c:pt idx="62">
                  <c:v>-30.056130230509222</c:v>
                </c:pt>
                <c:pt idx="63">
                  <c:v>-30.13142302453965</c:v>
                </c:pt>
                <c:pt idx="64">
                  <c:v>-30.202315172375005</c:v>
                </c:pt>
                <c:pt idx="65">
                  <c:v>-30.269054434387414</c:v>
                </c:pt>
                <c:pt idx="66">
                  <c:v>-30.331875718705533</c:v>
                </c:pt>
                <c:pt idx="67">
                  <c:v>-30.39100161862212</c:v>
                </c:pt>
                <c:pt idx="68">
                  <c:v>-30.446642943567504</c:v>
                </c:pt>
                <c:pt idx="69">
                  <c:v>-30.498999241343476</c:v>
                </c:pt>
                <c:pt idx="70">
                  <c:v>-30.548259309707504</c:v>
                </c:pt>
                <c:pt idx="71">
                  <c:v>-30.594601695748253</c:v>
                </c:pt>
                <c:pt idx="72">
                  <c:v>-30.638195181803727</c:v>
                </c:pt>
                <c:pt idx="73">
                  <c:v>-30.679199256946411</c:v>
                </c:pt>
                <c:pt idx="74">
                  <c:v>-30.717764573298897</c:v>
                </c:pt>
                <c:pt idx="75">
                  <c:v>-30.754033386651948</c:v>
                </c:pt>
                <c:pt idx="76">
                  <c:v>-30.788139981037638</c:v>
                </c:pt>
                <c:pt idx="77">
                  <c:v>-30.820211077065931</c:v>
                </c:pt>
                <c:pt idx="78">
                  <c:v>-30.85036622396656</c:v>
                </c:pt>
                <c:pt idx="79">
                  <c:v>-30.878718175391473</c:v>
                </c:pt>
                <c:pt idx="80">
                  <c:v>-30.90537324912896</c:v>
                </c:pt>
                <c:pt idx="81">
                  <c:v>-30.930431670960555</c:v>
                </c:pt>
                <c:pt idx="82">
                  <c:v>-30.953987902957969</c:v>
                </c:pt>
                <c:pt idx="83">
                  <c:v>-30.976130956571318</c:v>
                </c:pt>
                <c:pt idx="84">
                  <c:v>-30.996944690903067</c:v>
                </c:pt>
                <c:pt idx="85">
                  <c:v>-31.016508096596041</c:v>
                </c:pt>
                <c:pt idx="86">
                  <c:v>-31.034895565789597</c:v>
                </c:pt>
                <c:pt idx="87">
                  <c:v>-31.052177148616703</c:v>
                </c:pt>
                <c:pt idx="88">
                  <c:v>-31.068418796727393</c:v>
                </c:pt>
                <c:pt idx="89">
                  <c:v>-31.083682594331382</c:v>
                </c:pt>
                <c:pt idx="90">
                  <c:v>-31.098026977255675</c:v>
                </c:pt>
                <c:pt idx="91">
                  <c:v>-31.111506940512207</c:v>
                </c:pt>
                <c:pt idx="92">
                  <c:v>-31.124174234866658</c:v>
                </c:pt>
                <c:pt idx="93">
                  <c:v>-31.136077552892914</c:v>
                </c:pt>
                <c:pt idx="94">
                  <c:v>-31.147262704989096</c:v>
                </c:pt>
                <c:pt idx="95">
                  <c:v>-31.157772785820427</c:v>
                </c:pt>
                <c:pt idx="96">
                  <c:v>-31.167648331642383</c:v>
                </c:pt>
                <c:pt idx="97">
                  <c:v>-31.176927468944577</c:v>
                </c:pt>
                <c:pt idx="98">
                  <c:v>-31.185646054841975</c:v>
                </c:pt>
                <c:pt idx="99">
                  <c:v>-31.193837809625585</c:v>
                </c:pt>
                <c:pt idx="100">
                  <c:v>-31.201534441869917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B-4A4F-99CF-6AB19B0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82416"/>
        <c:axId val="1002086992"/>
      </c:scatterChart>
      <c:valAx>
        <c:axId val="10020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02086992"/>
        <c:crosses val="autoZero"/>
        <c:crossBetween val="midCat"/>
      </c:valAx>
      <c:valAx>
        <c:axId val="1002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020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94075</xdr:colOff>
      <xdr:row>1</xdr:row>
      <xdr:rowOff>11759</xdr:rowOff>
    </xdr:from>
    <xdr:to>
      <xdr:col>8</xdr:col>
      <xdr:colOff>1435627</xdr:colOff>
      <xdr:row>9</xdr:row>
      <xdr:rowOff>107235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78BCA2-CC17-46AA-A881-73E680C95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5834" y="199907"/>
          <a:ext cx="6315719" cy="1600661"/>
        </a:xfrm>
        <a:prstGeom prst="rect">
          <a:avLst/>
        </a:prstGeom>
      </xdr:spPr>
    </xdr:pic>
    <xdr:clientData/>
  </xdr:twoCellAnchor>
  <xdr:twoCellAnchor editAs="oneCell">
    <xdr:from>
      <xdr:col>7</xdr:col>
      <xdr:colOff>670278</xdr:colOff>
      <xdr:row>9</xdr:row>
      <xdr:rowOff>58796</xdr:rowOff>
    </xdr:from>
    <xdr:to>
      <xdr:col>8</xdr:col>
      <xdr:colOff>1046033</xdr:colOff>
      <xdr:row>13</xdr:row>
      <xdr:rowOff>4096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AE52B-1BD1-4EB2-9B81-E3067100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0741" y="1752129"/>
          <a:ext cx="2033811" cy="697893"/>
        </a:xfrm>
        <a:prstGeom prst="rect">
          <a:avLst/>
        </a:prstGeom>
      </xdr:spPr>
    </xdr:pic>
    <xdr:clientData/>
  </xdr:twoCellAnchor>
  <xdr:twoCellAnchor editAs="oneCell">
    <xdr:from>
      <xdr:col>7</xdr:col>
      <xdr:colOff>482130</xdr:colOff>
      <xdr:row>18</xdr:row>
      <xdr:rowOff>11759</xdr:rowOff>
    </xdr:from>
    <xdr:to>
      <xdr:col>9</xdr:col>
      <xdr:colOff>1512258</xdr:colOff>
      <xdr:row>22</xdr:row>
      <xdr:rowOff>145235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2D0285-B323-4FC2-A570-978793055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2593" y="3398426"/>
          <a:ext cx="4346239" cy="886068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18</xdr:row>
      <xdr:rowOff>19050</xdr:rowOff>
    </xdr:from>
    <xdr:to>
      <xdr:col>5</xdr:col>
      <xdr:colOff>1044865</xdr:colOff>
      <xdr:row>29</xdr:row>
      <xdr:rowOff>86027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200D3E-8E5B-4796-8ECE-1CD8BA29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67125" y="3448050"/>
          <a:ext cx="2076740" cy="2162477"/>
        </a:xfrm>
        <a:prstGeom prst="rect">
          <a:avLst/>
        </a:prstGeom>
      </xdr:spPr>
    </xdr:pic>
    <xdr:clientData/>
  </xdr:twoCellAnchor>
  <xdr:twoCellAnchor editAs="oneCell">
    <xdr:from>
      <xdr:col>6</xdr:col>
      <xdr:colOff>617950</xdr:colOff>
      <xdr:row>12</xdr:row>
      <xdr:rowOff>136172</xdr:rowOff>
    </xdr:from>
    <xdr:to>
      <xdr:col>9</xdr:col>
      <xdr:colOff>1090255</xdr:colOff>
      <xdr:row>17</xdr:row>
      <xdr:rowOff>126779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D326824-D91F-4B9B-B9FB-9326CF378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04061" y="2393950"/>
          <a:ext cx="5446471" cy="931348"/>
        </a:xfrm>
        <a:prstGeom prst="rect">
          <a:avLst/>
        </a:prstGeom>
      </xdr:spPr>
    </xdr:pic>
    <xdr:clientData/>
  </xdr:twoCellAnchor>
  <xdr:twoCellAnchor>
    <xdr:from>
      <xdr:col>11</xdr:col>
      <xdr:colOff>129352</xdr:colOff>
      <xdr:row>36</xdr:row>
      <xdr:rowOff>91363</xdr:rowOff>
    </xdr:from>
    <xdr:to>
      <xdr:col>17</xdr:col>
      <xdr:colOff>129352</xdr:colOff>
      <xdr:row>50</xdr:row>
      <xdr:rowOff>167563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5CDD8C-04F6-4605-95EB-DD67ABA1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5965-EE47-4AE9-8153-0EAA40B5014B}">
  <dimension ref="B31:Q183"/>
  <sheetViews>
    <sheetView tabSelected="1" zoomScale="55" zoomScaleNormal="55" workbookViewId="0">
      <selection activeCell="I27" sqref="I27"/>
    </sheetView>
  </sheetViews>
  <sheetFormatPr baseColWidth="10" defaultRowHeight="15" x14ac:dyDescent="0.25"/>
  <cols>
    <col min="5" max="11" width="24.85546875" customWidth="1"/>
  </cols>
  <sheetData>
    <row r="31" spans="5:17" x14ac:dyDescent="0.25">
      <c r="E31" s="4" t="s">
        <v>0</v>
      </c>
      <c r="F31" s="4" t="s">
        <v>1</v>
      </c>
      <c r="G31" s="4" t="s">
        <v>2</v>
      </c>
      <c r="H31" s="4" t="s">
        <v>3</v>
      </c>
      <c r="I31" s="4" t="s">
        <v>4</v>
      </c>
      <c r="J31" s="4" t="s">
        <v>5</v>
      </c>
      <c r="M31" s="3" t="s">
        <v>6</v>
      </c>
      <c r="N31" s="3" t="s">
        <v>7</v>
      </c>
      <c r="O31" s="3" t="s">
        <v>8</v>
      </c>
      <c r="P31" s="3" t="s">
        <v>9</v>
      </c>
      <c r="Q31" s="3" t="s">
        <v>10</v>
      </c>
    </row>
    <row r="32" spans="5:17" x14ac:dyDescent="0.25">
      <c r="E32" s="3" t="s">
        <v>11</v>
      </c>
      <c r="F32" s="3" t="s">
        <v>12</v>
      </c>
      <c r="G32" s="3" t="s">
        <v>13</v>
      </c>
      <c r="H32" s="3" t="s">
        <v>14</v>
      </c>
      <c r="I32" s="3" t="s">
        <v>15</v>
      </c>
      <c r="J32" s="3" t="s">
        <v>16</v>
      </c>
      <c r="M32" s="1">
        <v>5</v>
      </c>
      <c r="N32" s="1">
        <v>9.81</v>
      </c>
      <c r="O32" s="1">
        <v>0.05</v>
      </c>
      <c r="P32" s="1">
        <v>0.1</v>
      </c>
      <c r="Q32" s="1">
        <v>0</v>
      </c>
    </row>
    <row r="33" spans="2:10" x14ac:dyDescent="0.25">
      <c r="E33" s="1">
        <f>0</f>
        <v>0</v>
      </c>
      <c r="F33" s="1">
        <f>$Q$32</f>
        <v>0</v>
      </c>
      <c r="G33" s="1">
        <f>-$N$32 + ($O$32/$M$32) * F33^2</f>
        <v>-9.81</v>
      </c>
      <c r="H33" s="1">
        <f>F33+$P$32*G33</f>
        <v>-0.98100000000000009</v>
      </c>
      <c r="I33" s="1">
        <f>-$N$32+($O$32/$M$32)*H33^2</f>
        <v>-9.8003763900000003</v>
      </c>
      <c r="J33" s="1">
        <f>F33+($P$32/2)*(G33+I33)</f>
        <v>-0.98051881949999997</v>
      </c>
    </row>
    <row r="34" spans="2:10" x14ac:dyDescent="0.25">
      <c r="B34" s="2"/>
      <c r="C34" s="2"/>
      <c r="D34" s="2"/>
      <c r="E34" s="1">
        <f>E33+$P$32</f>
        <v>0.1</v>
      </c>
      <c r="F34" s="1">
        <f t="shared" ref="F34:F48" si="0">J33</f>
        <v>-0.98051881949999997</v>
      </c>
      <c r="G34" s="1">
        <f>-$N$32 + ($O$32/$M$32) * F34^2</f>
        <v>-9.8003858284460641</v>
      </c>
      <c r="H34" s="1">
        <f>F34+$P$32*G34</f>
        <v>-1.9605574023446064</v>
      </c>
      <c r="I34" s="1">
        <f>-$N$32+($O$32/$M$32)*H34^2</f>
        <v>-9.7715621467211182</v>
      </c>
      <c r="J34" s="1">
        <f>F34+($P$32/2)*(G34+I34)</f>
        <v>-1.9591162182583592</v>
      </c>
    </row>
    <row r="35" spans="2:10" x14ac:dyDescent="0.25">
      <c r="B35" s="2"/>
      <c r="C35" s="2"/>
      <c r="D35" s="2"/>
      <c r="E35" s="1">
        <f>E34+$P$32</f>
        <v>0.2</v>
      </c>
      <c r="F35" s="1">
        <f t="shared" si="0"/>
        <v>-1.9591162182583592</v>
      </c>
      <c r="G35" s="1">
        <f>-$N$32 + ($O$32/$M$32) * F35^2</f>
        <v>-9.7716186364335709</v>
      </c>
      <c r="H35" s="1">
        <f>F35+$P$32*G35</f>
        <v>-2.9362780819017162</v>
      </c>
      <c r="I35" s="1">
        <f>-$N$32+($O$32/$M$32)*H35^2</f>
        <v>-9.7237827102574368</v>
      </c>
      <c r="J35" s="1">
        <f>F35+($P$32/2)*(G35+I35)</f>
        <v>-2.9338862855929095</v>
      </c>
    </row>
    <row r="36" spans="2:10" x14ac:dyDescent="0.25">
      <c r="B36" s="2"/>
      <c r="C36" s="2"/>
      <c r="D36" s="2"/>
      <c r="E36" s="1">
        <f>E35+$P$32</f>
        <v>0.30000000000000004</v>
      </c>
      <c r="F36" s="1">
        <f t="shared" si="0"/>
        <v>-2.9338862855929095</v>
      </c>
      <c r="G36" s="1">
        <f>-$N$32 + ($O$32/$M$32) * F36^2</f>
        <v>-9.7239231126320984</v>
      </c>
      <c r="H36" s="1">
        <f>F36+$P$32*G36</f>
        <v>-3.9062785968561196</v>
      </c>
      <c r="I36" s="1">
        <f>-$N$32+($O$32/$M$32)*H36^2</f>
        <v>-9.6574098752374375</v>
      </c>
      <c r="J36" s="1">
        <f>F36+($P$32/2)*(G36+I36)</f>
        <v>-3.9029529349863861</v>
      </c>
    </row>
    <row r="37" spans="2:10" x14ac:dyDescent="0.25">
      <c r="B37" s="2"/>
      <c r="C37" s="2"/>
      <c r="D37" s="2"/>
      <c r="E37" s="1">
        <f>E36+$P$32</f>
        <v>0.4</v>
      </c>
      <c r="F37" s="1">
        <f t="shared" si="0"/>
        <v>-3.9029529349863861</v>
      </c>
      <c r="G37" s="1">
        <f>-$N$32 + ($O$32/$M$32) * F37^2</f>
        <v>-9.6576695838728117</v>
      </c>
      <c r="H37" s="1">
        <f>F37+$P$32*G37</f>
        <v>-4.8687198933736671</v>
      </c>
      <c r="I37" s="1">
        <f>-$N$32+($O$32/$M$32)*H37^2</f>
        <v>-9.5729556659986752</v>
      </c>
      <c r="J37" s="1">
        <f>F37+($P$32/2)*(G37+I37)</f>
        <v>-4.8644841974799604</v>
      </c>
    </row>
    <row r="38" spans="2:10" x14ac:dyDescent="0.25">
      <c r="B38" s="2"/>
      <c r="C38" s="2"/>
      <c r="D38" s="2"/>
      <c r="E38" s="1">
        <f>E37+$P$32</f>
        <v>0.5</v>
      </c>
      <c r="F38" s="1">
        <f t="shared" si="0"/>
        <v>-4.8644841974799604</v>
      </c>
      <c r="G38" s="1">
        <f>-$N$32 + ($O$32/$M$32) * F38^2</f>
        <v>-9.5733679349246774</v>
      </c>
      <c r="H38" s="1">
        <f>F38+$P$32*G38</f>
        <v>-5.8218209909724283</v>
      </c>
      <c r="I38" s="1">
        <f>-$N$32+($O$32/$M$32)*H38^2</f>
        <v>-9.4710640034907279</v>
      </c>
      <c r="J38" s="1">
        <f>F38+($P$32/2)*(G38+I38)</f>
        <v>-5.8167057944007308</v>
      </c>
    </row>
    <row r="39" spans="2:10" x14ac:dyDescent="0.25">
      <c r="B39" s="2"/>
      <c r="C39" s="2"/>
      <c r="D39" s="2"/>
      <c r="E39" s="1">
        <f>E38+$P$32</f>
        <v>0.6</v>
      </c>
      <c r="F39" s="1">
        <f t="shared" si="0"/>
        <v>-5.8167057944007308</v>
      </c>
      <c r="G39" s="1">
        <f>-$N$32 + ($O$32/$M$32) * F39^2</f>
        <v>-9.4716593370138504</v>
      </c>
      <c r="H39" s="1">
        <f>F39+$P$32*G39</f>
        <v>-6.7638717281021155</v>
      </c>
      <c r="I39" s="1">
        <f>-$N$32+($O$32/$M$32)*H39^2</f>
        <v>-9.3525003924578094</v>
      </c>
      <c r="J39" s="1">
        <f>F39+($P$32/2)*(G39+I39)</f>
        <v>-6.7579137808743139</v>
      </c>
    </row>
    <row r="40" spans="2:10" x14ac:dyDescent="0.25">
      <c r="B40" s="2"/>
      <c r="C40" s="2"/>
      <c r="D40" s="2"/>
      <c r="E40" s="1">
        <f>E39+$P$32</f>
        <v>0.7</v>
      </c>
      <c r="F40" s="1">
        <f t="shared" si="0"/>
        <v>-6.7579137808743139</v>
      </c>
      <c r="G40" s="1">
        <f>-$N$32 + ($O$32/$M$32) * F40^2</f>
        <v>-9.3533060133026904</v>
      </c>
      <c r="H40" s="1">
        <f>F40+$P$32*G40</f>
        <v>-7.6932443822045826</v>
      </c>
      <c r="I40" s="1">
        <f>-$N$32+($O$32/$M$32)*H40^2</f>
        <v>-9.2181399087567772</v>
      </c>
      <c r="J40" s="1">
        <f>F40+($P$32/2)*(G40+I40)</f>
        <v>-7.6864860769772871</v>
      </c>
    </row>
    <row r="41" spans="2:10" x14ac:dyDescent="0.25">
      <c r="B41" s="2"/>
      <c r="C41" s="2"/>
      <c r="D41" s="2"/>
      <c r="E41" s="1">
        <f>E40+$P$32</f>
        <v>0.79999999999999993</v>
      </c>
      <c r="F41" s="1">
        <f t="shared" si="0"/>
        <v>-7.6864860769772871</v>
      </c>
      <c r="G41" s="1">
        <f>-$N$32 + ($O$32/$M$32) * F41^2</f>
        <v>-9.2191793178843433</v>
      </c>
      <c r="H41" s="1">
        <f>F41+$P$32*G41</f>
        <v>-8.6084040087657208</v>
      </c>
      <c r="I41" s="1">
        <f>-$N$32+($O$32/$M$32)*H41^2</f>
        <v>-9.0689538042186637</v>
      </c>
      <c r="J41" s="1">
        <f>F41+($P$32/2)*(G41+I41)</f>
        <v>-8.6008927330824374</v>
      </c>
    </row>
    <row r="42" spans="2:10" x14ac:dyDescent="0.25">
      <c r="B42" s="2"/>
      <c r="C42" s="2"/>
      <c r="D42" s="2"/>
      <c r="E42" s="1">
        <f>E41+$P$32</f>
        <v>0.89999999999999991</v>
      </c>
      <c r="F42" s="1">
        <f t="shared" si="0"/>
        <v>-8.6008927330824374</v>
      </c>
      <c r="G42" s="1">
        <f>-$N$32 + ($O$32/$M$32) * F42^2</f>
        <v>-9.0702464419400979</v>
      </c>
      <c r="H42" s="1">
        <f>F42+$P$32*G42</f>
        <v>-9.5079173772764474</v>
      </c>
      <c r="I42" s="1">
        <f>-$N$32+($O$32/$M$32)*H42^2</f>
        <v>-8.9059950714688458</v>
      </c>
      <c r="J42" s="1">
        <f>F42+($P$32/2)*(G42+I42)</f>
        <v>-9.4997048087528846</v>
      </c>
    </row>
    <row r="43" spans="2:10" x14ac:dyDescent="0.25">
      <c r="E43" s="1">
        <f>E42+$P$32</f>
        <v>0.99999999999999989</v>
      </c>
      <c r="F43" s="1">
        <f t="shared" si="0"/>
        <v>-9.4997048087528846</v>
      </c>
      <c r="G43" s="1">
        <f>-$N$32 + ($O$32/$M$32) * F43^2</f>
        <v>-8.9075560854655738</v>
      </c>
      <c r="H43" s="1">
        <f>F43+$P$32*G43</f>
        <v>-10.390460417299442</v>
      </c>
      <c r="I43" s="1">
        <f>-$N$32+($O$32/$M$32)*H43^2</f>
        <v>-8.7303833231653361</v>
      </c>
      <c r="J43" s="1">
        <f>F43+($P$32/2)*(G43+I43)</f>
        <v>-10.381601779184431</v>
      </c>
    </row>
    <row r="44" spans="2:10" x14ac:dyDescent="0.25">
      <c r="E44" s="1">
        <f>E43+$P$32</f>
        <v>1.0999999999999999</v>
      </c>
      <c r="F44" s="1">
        <f t="shared" si="0"/>
        <v>-10.381601779184431</v>
      </c>
      <c r="G44" s="1">
        <f>-$N$32 + ($O$32/$M$32) * F44^2</f>
        <v>-8.7322234449843474</v>
      </c>
      <c r="H44" s="1">
        <f>F44+$P$32*G44</f>
        <v>-11.254824123682866</v>
      </c>
      <c r="I44" s="1">
        <f>-$N$32+($O$32/$M$32)*H44^2</f>
        <v>-8.5432893394496627</v>
      </c>
      <c r="J44" s="1">
        <f>F44+($P$32/2)*(G44+I44)</f>
        <v>-11.245377418406131</v>
      </c>
    </row>
    <row r="45" spans="2:10" x14ac:dyDescent="0.25">
      <c r="E45" s="1">
        <f>E44+$P$32</f>
        <v>1.2</v>
      </c>
      <c r="F45" s="1">
        <f t="shared" si="0"/>
        <v>-11.245377418406131</v>
      </c>
      <c r="G45" s="1">
        <f>-$N$32 + ($O$32/$M$32) * F45^2</f>
        <v>-8.5454148671760155</v>
      </c>
      <c r="H45" s="1">
        <f>F45+$P$32*G45</f>
        <v>-12.099918905123733</v>
      </c>
      <c r="I45" s="1">
        <f>-$N$32+($O$32/$M$32)*H45^2</f>
        <v>-8.3459196248942931</v>
      </c>
      <c r="J45" s="1">
        <f>F45+($P$32/2)*(G45+I45)</f>
        <v>-12.089944143009646</v>
      </c>
    </row>
    <row r="46" spans="2:10" x14ac:dyDescent="0.25">
      <c r="E46" s="1">
        <f>E45+$P$32</f>
        <v>1.3</v>
      </c>
      <c r="F46" s="1">
        <f t="shared" si="0"/>
        <v>-12.089944143009646</v>
      </c>
      <c r="G46" s="1">
        <f>-$N$32 + ($O$32/$M$32) * F46^2</f>
        <v>-8.3483325061890685</v>
      </c>
      <c r="H46" s="1">
        <f>F46+$P$32*G46</f>
        <v>-12.924777393628553</v>
      </c>
      <c r="I46" s="1">
        <f>-$N$32+($O$32/$M$32)*H46^2</f>
        <v>-8.1395012932514845</v>
      </c>
      <c r="J46" s="1">
        <f>F46+($P$32/2)*(G46+I46)</f>
        <v>-12.914335832981674</v>
      </c>
    </row>
    <row r="47" spans="2:10" x14ac:dyDescent="0.25">
      <c r="E47" s="1">
        <f>E46+$P$32</f>
        <v>1.4000000000000001</v>
      </c>
      <c r="F47" s="1">
        <f t="shared" si="0"/>
        <v>-12.914335832981674</v>
      </c>
      <c r="G47" s="1">
        <f>-$N$32 + ($O$32/$M$32) * F47^2</f>
        <v>-8.142199299929656</v>
      </c>
      <c r="H47" s="1">
        <f>F47+$P$32*G47</f>
        <v>-13.72855576297464</v>
      </c>
      <c r="I47" s="1">
        <f>-$N$32+($O$32/$M$32)*H47^2</f>
        <v>-7.9252675666289587</v>
      </c>
      <c r="J47" s="1">
        <f>F47+($P$32/2)*(G47+I47)</f>
        <v>-13.717709176309604</v>
      </c>
    </row>
    <row r="48" spans="2:10" x14ac:dyDescent="0.25">
      <c r="E48" s="1">
        <f>E47+$P$32</f>
        <v>1.5000000000000002</v>
      </c>
      <c r="F48" s="1">
        <f t="shared" si="0"/>
        <v>-13.717709176309604</v>
      </c>
      <c r="G48" s="1">
        <f>-$N$32 + ($O$32/$M$32) * F48^2</f>
        <v>-7.9282445495419136</v>
      </c>
      <c r="H48" s="1">
        <f>F48+$P$32*G48</f>
        <v>-14.510533631263796</v>
      </c>
      <c r="I48" s="1">
        <f>-$N$32+($O$32/$M$32)*H48^2</f>
        <v>-7.7044441373596237</v>
      </c>
      <c r="J48" s="1">
        <f>F48+($P$32/2)*(G48+I48)</f>
        <v>-14.499343610654682</v>
      </c>
    </row>
    <row r="49" spans="5:10" x14ac:dyDescent="0.25">
      <c r="E49" s="1">
        <f>E48+$P$32</f>
        <v>1.6000000000000003</v>
      </c>
      <c r="F49" s="1">
        <f t="shared" ref="F49:F83" si="1">J48</f>
        <v>-14.499343610654682</v>
      </c>
      <c r="G49" s="1">
        <f>-$N$32 + ($O$32/$M$32) * F49^2</f>
        <v>-7.7076903486016732</v>
      </c>
      <c r="H49" s="1">
        <f>F49+$P$32*G49</f>
        <v>-15.27011264551485</v>
      </c>
      <c r="I49" s="1">
        <f>-$N$32+($O$32/$M$32)*H49^2</f>
        <v>-7.4782365979328755</v>
      </c>
      <c r="J49" s="1">
        <f>F49+($P$32/2)*(G49+I49)</f>
        <v>-15.25863995798141</v>
      </c>
    </row>
    <row r="50" spans="5:10" x14ac:dyDescent="0.25">
      <c r="E50" s="1">
        <f>E49+$P$32</f>
        <v>1.7000000000000004</v>
      </c>
      <c r="F50" s="1">
        <f t="shared" si="1"/>
        <v>-15.25863995798141</v>
      </c>
      <c r="G50" s="1">
        <f>-$N$32 + ($O$32/$M$32) * F50^2</f>
        <v>-7.4817390663269308</v>
      </c>
      <c r="H50" s="1">
        <f>F50+$P$32*G50</f>
        <v>-16.006813864614102</v>
      </c>
      <c r="I50" s="1">
        <f>-$N$32+($O$32/$M$32)*H50^2</f>
        <v>-7.2478190990359774</v>
      </c>
      <c r="J50" s="1">
        <f>F50+($P$32/2)*(G50+I50)</f>
        <v>-15.995117866249556</v>
      </c>
    </row>
    <row r="51" spans="5:10" x14ac:dyDescent="0.25">
      <c r="E51" s="1">
        <f>E50+$P$32</f>
        <v>1.8000000000000005</v>
      </c>
      <c r="F51" s="1">
        <f t="shared" si="1"/>
        <v>-15.995117866249556</v>
      </c>
      <c r="G51" s="1">
        <f>-$N$32 + ($O$32/$M$32) * F51^2</f>
        <v>-7.2515620444478426</v>
      </c>
      <c r="H51" s="1">
        <f>F51+$P$32*G51</f>
        <v>-16.720274070694341</v>
      </c>
      <c r="I51" s="1">
        <f>-$N$32+($O$32/$M$32)*H51^2</f>
        <v>-7.0143243500086658</v>
      </c>
      <c r="J51" s="1">
        <f>F51+($P$32/2)*(G51+I51)</f>
        <v>-16.708412185972382</v>
      </c>
    </row>
    <row r="52" spans="5:10" x14ac:dyDescent="0.25">
      <c r="E52" s="1">
        <f>E51+$P$32</f>
        <v>1.9000000000000006</v>
      </c>
      <c r="F52" s="1">
        <f t="shared" si="1"/>
        <v>-16.708412185972382</v>
      </c>
      <c r="G52" s="1">
        <f>-$N$32 + ($O$32/$M$32) * F52^2</f>
        <v>-7.0182896222364963</v>
      </c>
      <c r="H52" s="1">
        <f>F52+$P$32*G52</f>
        <v>-17.410241148196032</v>
      </c>
      <c r="I52" s="1">
        <f>-$N$32+($O$32/$M$32)*H52^2</f>
        <v>-6.7788350316166177</v>
      </c>
      <c r="J52" s="1">
        <f>F52+($P$32/2)*(G52+I52)</f>
        <v>-17.398268418665037</v>
      </c>
    </row>
    <row r="53" spans="5:10" x14ac:dyDescent="0.25">
      <c r="E53" s="1">
        <f>E52+$P$32</f>
        <v>2.0000000000000004</v>
      </c>
      <c r="F53" s="1">
        <f t="shared" si="1"/>
        <v>-17.398268418665037</v>
      </c>
      <c r="G53" s="1">
        <f>-$N$32 + ($O$32/$M$32) * F53^2</f>
        <v>-6.7830025603208286</v>
      </c>
      <c r="H53" s="1">
        <f>F53+$P$32*G53</f>
        <v>-18.076568674697121</v>
      </c>
      <c r="I53" s="1">
        <f>-$N$32+($O$32/$M$32)*H53^2</f>
        <v>-6.5423766494895883</v>
      </c>
      <c r="J53" s="1">
        <f>F53+($P$32/2)*(G53+I53)</f>
        <v>-18.064537379155556</v>
      </c>
    </row>
    <row r="54" spans="5:10" x14ac:dyDescent="0.25">
      <c r="E54" s="1">
        <f>E53+$P$32</f>
        <v>2.1000000000000005</v>
      </c>
      <c r="F54" s="1">
        <f t="shared" si="1"/>
        <v>-18.064537379155556</v>
      </c>
      <c r="G54" s="1">
        <f>-$N$32 + ($O$32/$M$32) * F54^2</f>
        <v>-6.5467248927709178</v>
      </c>
      <c r="H54" s="1">
        <f>F54+$P$32*G54</f>
        <v>-18.71920986843265</v>
      </c>
      <c r="I54" s="1">
        <f>-$N$32+($O$32/$M$32)*H54^2</f>
        <v>-6.3059118190157371</v>
      </c>
      <c r="J54" s="1">
        <f>F54+($P$32/2)*(G54+I54)</f>
        <v>-18.707169214744891</v>
      </c>
    </row>
    <row r="55" spans="5:10" x14ac:dyDescent="0.25">
      <c r="E55" s="1">
        <f>E54+$P$32</f>
        <v>2.2000000000000006</v>
      </c>
      <c r="F55" s="1">
        <f t="shared" si="1"/>
        <v>-18.707169214744891</v>
      </c>
      <c r="G55" s="1">
        <f>-$N$32 + ($O$32/$M$32) * F55^2</f>
        <v>-6.3104181997090105</v>
      </c>
      <c r="H55" s="1">
        <f>F55+$P$32*G55</f>
        <v>-19.338211034715791</v>
      </c>
      <c r="I55" s="1">
        <f>-$N$32+($O$32/$M$32)*H55^2</f>
        <v>-6.0703359397679648</v>
      </c>
      <c r="J55" s="1">
        <f>F55+($P$32/2)*(G55+I55)</f>
        <v>-19.32620692171874</v>
      </c>
    </row>
    <row r="56" spans="5:10" x14ac:dyDescent="0.25">
      <c r="E56" s="1">
        <f>E55+$P$32</f>
        <v>2.3000000000000007</v>
      </c>
      <c r="F56" s="1">
        <f t="shared" si="1"/>
        <v>-19.32620692171874</v>
      </c>
      <c r="G56" s="1">
        <f>-$N$32 + ($O$32/$M$32) * F56^2</f>
        <v>-6.0749772601891072</v>
      </c>
      <c r="H56" s="1">
        <f>F56+$P$32*G56</f>
        <v>-19.933704647737649</v>
      </c>
      <c r="I56" s="1">
        <f>-$N$32+($O$32/$M$32)*H56^2</f>
        <v>-5.8364741901676247</v>
      </c>
      <c r="J56" s="1">
        <f>F56+($P$32/2)*(G56+I56)</f>
        <v>-19.921779494236578</v>
      </c>
    </row>
    <row r="57" spans="5:10" x14ac:dyDescent="0.25">
      <c r="E57" s="1">
        <f>E56+$P$32</f>
        <v>2.4000000000000008</v>
      </c>
      <c r="F57" s="1">
        <f t="shared" si="1"/>
        <v>-19.921779494236578</v>
      </c>
      <c r="G57" s="1">
        <f>-$N$32 + ($O$32/$M$32) * F57^2</f>
        <v>-5.8412270178301497</v>
      </c>
      <c r="H57" s="1">
        <f>F57+$P$32*G57</f>
        <v>-20.505902196019594</v>
      </c>
      <c r="I57" s="1">
        <f>-$N$32+($O$32/$M$32)*H57^2</f>
        <v>-5.6050797512727879</v>
      </c>
      <c r="J57" s="1">
        <f>F57+($P$32/2)*(G57+I57)</f>
        <v>-20.494094832691726</v>
      </c>
    </row>
    <row r="58" spans="5:10" x14ac:dyDescent="0.25">
      <c r="E58" s="1">
        <f>E57+$P$32</f>
        <v>2.5000000000000009</v>
      </c>
      <c r="F58" s="1">
        <f t="shared" si="1"/>
        <v>-20.494094832691726</v>
      </c>
      <c r="G58" s="1">
        <f>-$N$32 + ($O$32/$M$32) * F58^2</f>
        <v>-5.6099207698863838</v>
      </c>
      <c r="H58" s="1">
        <f>F58+$P$32*G58</f>
        <v>-21.055086909680366</v>
      </c>
      <c r="I58" s="1">
        <f>-$N$32+($O$32/$M$32)*H58^2</f>
        <v>-5.3768331522580652</v>
      </c>
      <c r="J58" s="1">
        <f>F58+($P$32/2)*(G58+I58)</f>
        <v>-21.043432528798949</v>
      </c>
    </row>
    <row r="59" spans="5:10" x14ac:dyDescent="0.25">
      <c r="E59" s="1">
        <f>E58+$P$32</f>
        <v>2.600000000000001</v>
      </c>
      <c r="F59" s="1">
        <f t="shared" si="1"/>
        <v>-21.043432528798949</v>
      </c>
      <c r="G59" s="1">
        <f>-$N$32 + ($O$32/$M$32) * F59^2</f>
        <v>-5.3817394740588629</v>
      </c>
      <c r="H59" s="1">
        <f>F59+$P$32*G59</f>
        <v>-21.581606476204836</v>
      </c>
      <c r="I59" s="1">
        <f>-$N$32+($O$32/$M$32)*H59^2</f>
        <v>-5.1523426190623356</v>
      </c>
      <c r="J59" s="1">
        <f>F59+($P$32/2)*(G59+I59)</f>
        <v>-21.570136633455007</v>
      </c>
    </row>
    <row r="60" spans="5:10" x14ac:dyDescent="0.25">
      <c r="E60" s="1">
        <f>E59+$P$32</f>
        <v>2.7000000000000011</v>
      </c>
      <c r="F60" s="1">
        <f t="shared" si="1"/>
        <v>-21.570136633455007</v>
      </c>
      <c r="G60" s="1">
        <f>-$N$32 + ($O$32/$M$32) * F60^2</f>
        <v>-5.1572920561408235</v>
      </c>
      <c r="H60" s="1">
        <f>F60+$P$32*G60</f>
        <v>-22.08586583906909</v>
      </c>
      <c r="I60" s="1">
        <f>-$N$32+($O$32/$M$32)*H60^2</f>
        <v>-4.9321453013864103</v>
      </c>
      <c r="J60" s="1">
        <f>F60+($P$32/2)*(G60+I60)</f>
        <v>-22.074608501331369</v>
      </c>
    </row>
    <row r="61" spans="5:10" x14ac:dyDescent="0.25">
      <c r="E61" s="1">
        <f>E60+$P$32</f>
        <v>2.8000000000000012</v>
      </c>
      <c r="F61" s="1">
        <f t="shared" si="1"/>
        <v>-22.074608501331369</v>
      </c>
      <c r="G61" s="1">
        <f>-$N$32 + ($O$32/$M$32) * F61^2</f>
        <v>-4.9371165951294893</v>
      </c>
      <c r="H61" s="1">
        <f>F61+$P$32*G61</f>
        <v>-22.568320160844319</v>
      </c>
      <c r="I61" s="1">
        <f>-$N$32+($O$32/$M$32)*H61^2</f>
        <v>-4.7167092511762787</v>
      </c>
      <c r="J61" s="1">
        <f>F61+($P$32/2)*(G61+I61)</f>
        <v>-22.557299793646656</v>
      </c>
    </row>
    <row r="62" spans="5:10" x14ac:dyDescent="0.25">
      <c r="E62" s="1">
        <f>E61+$P$32</f>
        <v>2.9000000000000012</v>
      </c>
      <c r="F62" s="1">
        <f t="shared" si="1"/>
        <v>-22.557299793646656</v>
      </c>
      <c r="G62" s="1">
        <f>-$N$32 + ($O$32/$M$32) * F62^2</f>
        <v>-4.7216822601954851</v>
      </c>
      <c r="H62" s="1">
        <f>F62+$P$32*G62</f>
        <v>-23.029468019666204</v>
      </c>
      <c r="I62" s="1">
        <f>-$N$32+($O$32/$M$32)*H62^2</f>
        <v>-4.5064360273117154</v>
      </c>
      <c r="J62" s="1">
        <f>F62+($P$32/2)*(G62+I62)</f>
        <v>-23.018705708022015</v>
      </c>
    </row>
    <row r="63" spans="5:10" x14ac:dyDescent="0.25">
      <c r="E63" s="1">
        <f>E62+$P$32</f>
        <v>3.0000000000000013</v>
      </c>
      <c r="F63" s="1">
        <f t="shared" si="1"/>
        <v>-23.018705708022015</v>
      </c>
      <c r="G63" s="1">
        <f>-$N$32 + ($O$32/$M$32) * F63^2</f>
        <v>-4.5113918752747475</v>
      </c>
      <c r="H63" s="1">
        <f>F63+$P$32*G63</f>
        <v>-23.469844895549489</v>
      </c>
      <c r="I63" s="1">
        <f>-$N$32+($O$32/$M$32)*H63^2</f>
        <v>-4.3016638057884968</v>
      </c>
      <c r="J63" s="1">
        <f>F63+($P$32/2)*(G63+I63)</f>
        <v>-23.459358492075179</v>
      </c>
    </row>
    <row r="64" spans="5:10" x14ac:dyDescent="0.25">
      <c r="E64" s="1">
        <f>E63+$P$32</f>
        <v>3.1000000000000014</v>
      </c>
      <c r="F64" s="1">
        <f t="shared" si="1"/>
        <v>-23.459358492075179</v>
      </c>
      <c r="G64" s="1">
        <f>-$N$32 + ($O$32/$M$32) * F64^2</f>
        <v>-4.3065849914030032</v>
      </c>
      <c r="H64" s="1">
        <f>F64+$P$32*G64</f>
        <v>-23.890016991215479</v>
      </c>
      <c r="I64" s="1">
        <f>-$N$32+($O$32/$M$32)*H64^2</f>
        <v>-4.1026708815943573</v>
      </c>
      <c r="J64" s="1">
        <f>F64+($P$32/2)*(G64+I64)</f>
        <v>-23.879821285725047</v>
      </c>
    </row>
    <row r="65" spans="5:10" x14ac:dyDescent="0.25">
      <c r="E65" s="1">
        <f>E64+$P$32</f>
        <v>3.2000000000000015</v>
      </c>
      <c r="F65" s="1">
        <f t="shared" si="1"/>
        <v>-23.879821285725047</v>
      </c>
      <c r="G65" s="1">
        <f>-$N$32 + ($O$32/$M$32) * F65^2</f>
        <v>-4.1075413536183296</v>
      </c>
      <c r="H65" s="1">
        <f>F65+$P$32*G65</f>
        <v>-24.290575421086881</v>
      </c>
      <c r="I65" s="1">
        <f>-$N$32+($O$32/$M$32)*H65^2</f>
        <v>-3.9096794571248985</v>
      </c>
      <c r="J65" s="1">
        <f>F65+($P$32/2)*(G65+I65)</f>
        <v>-24.280682326262209</v>
      </c>
    </row>
    <row r="66" spans="5:10" x14ac:dyDescent="0.25">
      <c r="E66" s="1">
        <f>E65+$P$32</f>
        <v>3.3000000000000016</v>
      </c>
      <c r="F66" s="1">
        <f t="shared" si="1"/>
        <v>-24.280682326262209</v>
      </c>
      <c r="G66" s="1">
        <f>-$N$32 + ($O$32/$M$32) * F66^2</f>
        <v>-3.9144846577113803</v>
      </c>
      <c r="H66" s="1">
        <f>F66+$P$32*G66</f>
        <v>-24.672130792033347</v>
      </c>
      <c r="I66" s="1">
        <f>-$N$32+($O$32/$M$32)*H66^2</f>
        <v>-3.7228596218080003</v>
      </c>
      <c r="J66" s="1">
        <f>F66+($P$32/2)*(G66+I66)</f>
        <v>-24.662549540238178</v>
      </c>
    </row>
    <row r="67" spans="5:10" x14ac:dyDescent="0.25">
      <c r="E67" s="1">
        <f>E66+$P$32</f>
        <v>3.4000000000000017</v>
      </c>
      <c r="F67" s="1">
        <f t="shared" si="1"/>
        <v>-24.662549540238178</v>
      </c>
      <c r="G67" s="1">
        <f>-$N$32 + ($O$32/$M$32) * F67^2</f>
        <v>-3.7275865017529766</v>
      </c>
      <c r="H67" s="1">
        <f>F67+$P$32*G67</f>
        <v>-25.035308190413474</v>
      </c>
      <c r="I67" s="1">
        <f>-$N$32+($O$32/$M$32)*H67^2</f>
        <v>-3.5423334381101599</v>
      </c>
      <c r="J67" s="1">
        <f>F67+($P$32/2)*(G67+I67)</f>
        <v>-25.026045537231333</v>
      </c>
    </row>
    <row r="68" spans="5:10" x14ac:dyDescent="0.25">
      <c r="E68" s="1">
        <f>E67+$P$32</f>
        <v>3.5000000000000018</v>
      </c>
      <c r="F68" s="1">
        <f t="shared" si="1"/>
        <v>-25.026045537231333</v>
      </c>
      <c r="G68" s="1">
        <f>-$N$32 + ($O$32/$M$32) * F68^2</f>
        <v>-3.5469704476842372</v>
      </c>
      <c r="H68" s="1">
        <f>F68+$P$32*G68</f>
        <v>-25.380742581999758</v>
      </c>
      <c r="I68" s="1">
        <f>-$N$32+($O$32/$M$32)*H68^2</f>
        <v>-3.3681790598626424</v>
      </c>
      <c r="J68" s="1">
        <f>F68+($P$32/2)*(G68+I68)</f>
        <v>-25.371803012608677</v>
      </c>
    </row>
    <row r="69" spans="5:10" x14ac:dyDescent="0.25">
      <c r="E69" s="1">
        <f>E68+$P$32</f>
        <v>3.6000000000000019</v>
      </c>
      <c r="F69" s="1">
        <f t="shared" si="1"/>
        <v>-25.371803012608677</v>
      </c>
      <c r="G69" s="1">
        <f>-$N$32 + ($O$32/$M$32) * F69^2</f>
        <v>-3.3727161188938126</v>
      </c>
      <c r="H69" s="1">
        <f>F69+$P$32*G69</f>
        <v>-25.709074624498058</v>
      </c>
      <c r="I69" s="1">
        <f>-$N$32+($O$32/$M$32)*H69^2</f>
        <v>-3.2004348195199013</v>
      </c>
      <c r="J69" s="1">
        <f>F69+($P$32/2)*(G69+I69)</f>
        <v>-25.700460559529361</v>
      </c>
    </row>
    <row r="70" spans="5:10" x14ac:dyDescent="0.25">
      <c r="E70" s="1">
        <f>E69+$P$32</f>
        <v>3.700000000000002</v>
      </c>
      <c r="F70" s="1">
        <f t="shared" si="1"/>
        <v>-25.700460559529361</v>
      </c>
      <c r="G70" s="1">
        <f>-$N$32 + ($O$32/$M$32) * F70^2</f>
        <v>-3.2048632702807573</v>
      </c>
      <c r="H70" s="1">
        <f>F70+$P$32*G70</f>
        <v>-26.020946886557436</v>
      </c>
      <c r="I70" s="1">
        <f>-$N$32+($O$32/$M$32)*H70^2</f>
        <v>-3.0391032312695696</v>
      </c>
      <c r="J70" s="1">
        <f>F70+($P$32/2)*(G70+I70)</f>
        <v>-26.012658884606878</v>
      </c>
    </row>
    <row r="71" spans="5:10" x14ac:dyDescent="0.25">
      <c r="E71" s="1">
        <f>E70+$P$32</f>
        <v>3.800000000000002</v>
      </c>
      <c r="F71" s="1">
        <f t="shared" si="1"/>
        <v>-26.012658884606878</v>
      </c>
      <c r="G71" s="1">
        <f>-$N$32 + ($O$32/$M$32) * F71^2</f>
        <v>-3.0434157775308286</v>
      </c>
      <c r="H71" s="1">
        <f>F71+$P$32*G71</f>
        <v>-26.31700046235996</v>
      </c>
      <c r="I71" s="1">
        <f>-$N$32+($O$32/$M$32)*H71^2</f>
        <v>-2.8841548666414569</v>
      </c>
      <c r="J71" s="1">
        <f>F71+($P$32/2)*(G71+I71)</f>
        <v>-26.309037416815492</v>
      </c>
    </row>
    <row r="72" spans="5:10" x14ac:dyDescent="0.25">
      <c r="E72" s="1">
        <f>E71+$P$32</f>
        <v>3.9000000000000021</v>
      </c>
      <c r="F72" s="1">
        <f t="shared" si="1"/>
        <v>-26.309037416815492</v>
      </c>
      <c r="G72" s="1">
        <f>-$N$32 + ($O$32/$M$32) * F72^2</f>
        <v>-2.8883455020060245</v>
      </c>
      <c r="H72" s="1">
        <f>F72+$P$32*G72</f>
        <v>-26.597871967016093</v>
      </c>
      <c r="I72" s="1">
        <f>-$N$32+($O$32/$M$32)*H72^2</f>
        <v>-2.7355320682621951</v>
      </c>
      <c r="J72" s="1">
        <f>F72+($P$32/2)*(G72+I72)</f>
        <v>-26.590231295328902</v>
      </c>
    </row>
    <row r="73" spans="5:10" x14ac:dyDescent="0.25">
      <c r="E73" s="1">
        <f>E72+$P$32</f>
        <v>4.0000000000000018</v>
      </c>
      <c r="F73" s="1">
        <f t="shared" si="1"/>
        <v>-26.590231295328902</v>
      </c>
      <c r="G73" s="1">
        <f>-$N$32 + ($O$32/$M$32) * F73^2</f>
        <v>-2.7395959966091157</v>
      </c>
      <c r="H73" s="1">
        <f>F73+$P$32*G73</f>
        <v>-26.864190894989814</v>
      </c>
      <c r="I73" s="1">
        <f>-$N$32+($O$32/$M$32)*H73^2</f>
        <v>-2.5931524755754642</v>
      </c>
      <c r="J73" s="1">
        <f>F73+($P$32/2)*(G73+I73)</f>
        <v>-26.856868718938131</v>
      </c>
    </row>
    <row r="74" spans="5:10" x14ac:dyDescent="0.25">
      <c r="E74" s="1">
        <f>E73+$P$32</f>
        <v>4.1000000000000014</v>
      </c>
      <c r="F74" s="1">
        <f t="shared" si="1"/>
        <v>-26.856868718938131</v>
      </c>
      <c r="G74" s="1">
        <f>-$N$32 + ($O$32/$M$32) * F74^2</f>
        <v>-2.5970860261372257</v>
      </c>
      <c r="H74" s="1">
        <f>F74+$P$32*G74</f>
        <v>-27.116577321551855</v>
      </c>
      <c r="I74" s="1">
        <f>-$N$32+($O$32/$M$32)*H74^2</f>
        <v>-2.4569123436429958</v>
      </c>
      <c r="J74" s="1">
        <f>F74+($P$32/2)*(G74+I74)</f>
        <v>-27.109568637427142</v>
      </c>
    </row>
    <row r="75" spans="5:10" x14ac:dyDescent="0.25">
      <c r="E75" s="1">
        <f>E74+$P$32</f>
        <v>4.2000000000000011</v>
      </c>
      <c r="F75" s="1">
        <f t="shared" si="1"/>
        <v>-27.109568637427142</v>
      </c>
      <c r="G75" s="1">
        <f>-$N$32 + ($O$32/$M$32) * F75^2</f>
        <v>-2.4607128829262672</v>
      </c>
      <c r="H75" s="1">
        <f>F75+$P$32*G75</f>
        <v>-27.355639925719768</v>
      </c>
      <c r="I75" s="1">
        <f>-$N$32+($O$32/$M$32)*H75^2</f>
        <v>-2.3266896425436672</v>
      </c>
      <c r="J75" s="1">
        <f>F75+($P$32/2)*(G75+I75)</f>
        <v>-27.348938763700637</v>
      </c>
    </row>
    <row r="76" spans="5:10" x14ac:dyDescent="0.25">
      <c r="E76" s="1">
        <f>E75+$P$32</f>
        <v>4.3000000000000007</v>
      </c>
      <c r="F76" s="1">
        <f t="shared" si="1"/>
        <v>-27.348938763700637</v>
      </c>
      <c r="G76" s="1">
        <f>-$N$32 + ($O$32/$M$32) * F76^2</f>
        <v>-2.3303554849935271</v>
      </c>
      <c r="H76" s="1">
        <f>F76+$P$32*G76</f>
        <v>-27.581974312199989</v>
      </c>
      <c r="I76" s="1">
        <f>-$N$32+($O$32/$M$32)*H76^2</f>
        <v>-2.2023469304113998</v>
      </c>
      <c r="J76" s="1">
        <f>F76+($P$32/2)*(G76+I76)</f>
        <v>-27.575573884470884</v>
      </c>
    </row>
    <row r="77" spans="5:10" x14ac:dyDescent="0.25">
      <c r="E77" s="1">
        <f>E76+$P$32</f>
        <v>4.4000000000000004</v>
      </c>
      <c r="F77" s="1">
        <f t="shared" si="1"/>
        <v>-27.575573884470884</v>
      </c>
      <c r="G77" s="1">
        <f>-$N$32 + ($O$32/$M$32) * F77^2</f>
        <v>-2.2058772494208734</v>
      </c>
      <c r="H77" s="1">
        <f>F77+$P$32*G77</f>
        <v>-27.796161609412973</v>
      </c>
      <c r="I77" s="1">
        <f>-$N$32+($O$32/$M$32)*H77^2</f>
        <v>-2.0837339978339644</v>
      </c>
      <c r="J77" s="1">
        <f>F77+($P$32/2)*(G77+I77)</f>
        <v>-27.790054446833626</v>
      </c>
    </row>
    <row r="78" spans="5:10" x14ac:dyDescent="0.25">
      <c r="E78" s="1">
        <f>E77+$P$32</f>
        <v>4.5</v>
      </c>
      <c r="F78" s="1">
        <f t="shared" si="1"/>
        <v>-27.790054446833626</v>
      </c>
      <c r="G78" s="1">
        <f>-$N$32 + ($O$32/$M$32) * F78^2</f>
        <v>-2.0871287384202271</v>
      </c>
      <c r="H78" s="1">
        <f>F78+$P$32*G78</f>
        <v>-27.998767320675647</v>
      </c>
      <c r="I78" s="1">
        <f>-$N$32+($O$32/$M$32)*H78^2</f>
        <v>-1.970690285226655</v>
      </c>
      <c r="J78" s="1">
        <f>F78+($P$32/2)*(G78+I78)</f>
        <v>-27.992945398015969</v>
      </c>
    </row>
    <row r="79" spans="5:10" x14ac:dyDescent="0.25">
      <c r="E79" s="1">
        <f>E78+$P$32</f>
        <v>4.5999999999999996</v>
      </c>
      <c r="F79" s="1">
        <f t="shared" si="1"/>
        <v>-27.992945398015969</v>
      </c>
      <c r="G79" s="1">
        <f>-$N$32 + ($O$32/$M$32) * F79^2</f>
        <v>-1.9739500794369658</v>
      </c>
      <c r="H79" s="1">
        <f>F79+$P$32*G79</f>
        <v>-28.190340405959667</v>
      </c>
      <c r="I79" s="1">
        <f>-$N$32+($O$32/$M$32)*H79^2</f>
        <v>-1.8630470779611779</v>
      </c>
      <c r="J79" s="1">
        <f>F79+($P$32/2)*(G79+I79)</f>
        <v>-28.184795255885877</v>
      </c>
    </row>
    <row r="80" spans="5:10" x14ac:dyDescent="0.25">
      <c r="E80" s="1">
        <f>E79+$P$32</f>
        <v>4.6999999999999993</v>
      </c>
      <c r="F80" s="1">
        <f t="shared" si="1"/>
        <v>-28.184795255885877</v>
      </c>
      <c r="G80" s="1">
        <f>-$N$32 + ($O$32/$M$32) * F80^2</f>
        <v>-1.8661731638379297</v>
      </c>
      <c r="H80" s="1">
        <f>F80+$P$32*G80</f>
        <v>-28.371412572269669</v>
      </c>
      <c r="I80" s="1">
        <f>-$N$32+($O$32/$M$32)*H80^2</f>
        <v>-1.7606294865405854</v>
      </c>
      <c r="J80" s="1">
        <f>F80+($P$32/2)*(G80+I80)</f>
        <v>-28.366135388404803</v>
      </c>
    </row>
    <row r="81" spans="5:10" x14ac:dyDescent="0.25">
      <c r="E81" s="1">
        <f>E80+$P$32</f>
        <v>4.7999999999999989</v>
      </c>
      <c r="F81" s="1">
        <f t="shared" si="1"/>
        <v>-28.366135388404803</v>
      </c>
      <c r="G81" s="1">
        <f>-$N$32 + ($O$32/$M$32) * F81^2</f>
        <v>-1.7636236312668867</v>
      </c>
      <c r="H81" s="1">
        <f>F81+$P$32*G81</f>
        <v>-28.542497751531492</v>
      </c>
      <c r="I81" s="1">
        <f>-$N$32+($O$32/$M$32)*H81^2</f>
        <v>-1.6632582210381983</v>
      </c>
      <c r="J81" s="1">
        <f>F81+($P$32/2)*(G81+I81)</f>
        <v>-28.537479481020057</v>
      </c>
    </row>
    <row r="82" spans="5:10" x14ac:dyDescent="0.25">
      <c r="E82" s="1">
        <f>E81+$P$32</f>
        <v>4.8999999999999986</v>
      </c>
      <c r="F82" s="1">
        <f t="shared" si="1"/>
        <v>-28.537479481020057</v>
      </c>
      <c r="G82" s="1">
        <f>-$N$32 + ($O$32/$M$32) * F82^2</f>
        <v>-1.6661226487035936</v>
      </c>
      <c r="H82" s="1">
        <f>F82+$P$32*G82</f>
        <v>-28.704091745890416</v>
      </c>
      <c r="I82" s="1">
        <f>-$N$32+($O$32/$M$32)*H82^2</f>
        <v>-1.5707511704350576</v>
      </c>
      <c r="J82" s="1">
        <f>F82+($P$32/2)*(G82+I82)</f>
        <v>-28.699323171976989</v>
      </c>
    </row>
    <row r="83" spans="5:10" x14ac:dyDescent="0.25">
      <c r="E83" s="1">
        <f>E82+$P$32</f>
        <v>4.9999999999999982</v>
      </c>
      <c r="F83" s="1">
        <f t="shared" si="1"/>
        <v>-28.699323171976989</v>
      </c>
      <c r="G83" s="1">
        <f>-$N$32 + ($O$32/$M$32) * F83^2</f>
        <v>-1.5734884947042467</v>
      </c>
      <c r="H83" s="1">
        <f>F83+$P$32*G83</f>
        <v>-28.856672021447412</v>
      </c>
      <c r="I83" s="1">
        <f>-$N$32+($O$32/$M$32)*H83^2</f>
        <v>-1.4829247984661418</v>
      </c>
      <c r="J83" s="1">
        <f>F83+($P$32/2)*(G83+I83)</f>
        <v>-28.852143836635509</v>
      </c>
    </row>
    <row r="84" spans="5:10" x14ac:dyDescent="0.25">
      <c r="E84" s="1">
        <f>E83+$P$32</f>
        <v>5.0999999999999979</v>
      </c>
      <c r="F84" s="1">
        <f t="shared" ref="F84:F108" si="2">J83</f>
        <v>-28.852143836635509</v>
      </c>
      <c r="G84" s="1">
        <f>-$N$32 + ($O$32/$M$32) * F84^2</f>
        <v>-1.485537960300956</v>
      </c>
      <c r="H84" s="1">
        <f>F84+$P$32*G84</f>
        <v>-29.000697632665606</v>
      </c>
      <c r="I84" s="1">
        <f>-$N$32+($O$32/$M$32)*H84^2</f>
        <v>-1.3995953681870361</v>
      </c>
      <c r="J84" s="1">
        <f>F84+($P$32/2)*(G84+I84)</f>
        <v>-28.99640050305991</v>
      </c>
    </row>
    <row r="85" spans="5:10" x14ac:dyDescent="0.25">
      <c r="E85" s="1">
        <f>E84+$P$32</f>
        <v>5.1999999999999975</v>
      </c>
      <c r="F85" s="1">
        <f t="shared" si="2"/>
        <v>-28.99640050305991</v>
      </c>
      <c r="G85" s="1">
        <f>-$N$32 + ($O$32/$M$32) * F85^2</f>
        <v>-1.4020875786614706</v>
      </c>
      <c r="H85" s="1">
        <f>F85+$P$32*G85</f>
        <v>-29.136609260926058</v>
      </c>
      <c r="I85" s="1">
        <f>-$N$32+($O$32/$M$32)*H85^2</f>
        <v>-1.3205800077611798</v>
      </c>
      <c r="J85" s="1">
        <f>F85+($P$32/2)*(G85+I85)</f>
        <v>-29.132533882381043</v>
      </c>
    </row>
    <row r="86" spans="5:10" x14ac:dyDescent="0.25">
      <c r="E86" s="1">
        <f>E85+$P$32</f>
        <v>5.2999999999999972</v>
      </c>
      <c r="F86" s="1">
        <f t="shared" si="2"/>
        <v>-29.132533882381043</v>
      </c>
      <c r="G86" s="1">
        <f>-$N$32 + ($O$32/$M$32) * F86^2</f>
        <v>-1.3229546959192042</v>
      </c>
      <c r="H86" s="1">
        <f>F86+$P$32*G86</f>
        <v>-29.264829351972963</v>
      </c>
      <c r="I86" s="1">
        <f>-$N$32+($O$32/$M$32)*H86^2</f>
        <v>-1.2456976299990181</v>
      </c>
      <c r="J86" s="1">
        <f>F86+($P$32/2)*(G86+I86)</f>
        <v>-29.260966498676954</v>
      </c>
    </row>
    <row r="87" spans="5:10" x14ac:dyDescent="0.25">
      <c r="E87" s="1">
        <f>E86+$P$32</f>
        <v>5.3999999999999968</v>
      </c>
      <c r="F87" s="1">
        <f t="shared" si="2"/>
        <v>-29.260966498676954</v>
      </c>
      <c r="G87" s="1">
        <f>-$N$32 + ($O$32/$M$32) * F87^2</f>
        <v>-1.2479583956330504</v>
      </c>
      <c r="H87" s="1">
        <f>F87+$P$32*G87</f>
        <v>-29.385762338240259</v>
      </c>
      <c r="I87" s="1">
        <f>-$N$32+($O$32/$M$32)*H87^2</f>
        <v>-1.1747697180046046</v>
      </c>
      <c r="J87" s="1">
        <f>F87+($P$32/2)*(G87+I87)</f>
        <v>-29.382102904358838</v>
      </c>
    </row>
    <row r="88" spans="5:10" x14ac:dyDescent="0.25">
      <c r="E88" s="1">
        <f>E87+$P$32</f>
        <v>5.4999999999999964</v>
      </c>
      <c r="F88" s="1">
        <f t="shared" si="2"/>
        <v>-29.382102904358838</v>
      </c>
      <c r="G88" s="1">
        <f>-$N$32 + ($O$32/$M$32) * F88^2</f>
        <v>-1.1769202891766799</v>
      </c>
      <c r="H88" s="1">
        <f>F88+$P$32*G88</f>
        <v>-29.499794933276505</v>
      </c>
      <c r="I88" s="1">
        <f>-$N$32+($O$32/$M$32)*H88^2</f>
        <v>-1.1076209889463389</v>
      </c>
      <c r="J88" s="1">
        <f>F88+($P$32/2)*(G88+I88)</f>
        <v>-29.496329968264988</v>
      </c>
    </row>
    <row r="89" spans="5:10" x14ac:dyDescent="0.25">
      <c r="E89" s="1">
        <f>E88+$P$32</f>
        <v>5.5999999999999961</v>
      </c>
      <c r="F89" s="1">
        <f t="shared" si="2"/>
        <v>-29.496329968264988</v>
      </c>
      <c r="G89" s="1">
        <f>-$N$32 + ($O$32/$M$32) * F89^2</f>
        <v>-1.1096651840323286</v>
      </c>
      <c r="H89" s="1">
        <f>F89+$P$32*G89</f>
        <v>-29.607296486668222</v>
      </c>
      <c r="I89" s="1">
        <f>-$N$32+($O$32/$M$32)*H89^2</f>
        <v>-1.0440799475052369</v>
      </c>
      <c r="J89" s="1">
        <f>F89+($P$32/2)*(G89+I89)</f>
        <v>-29.604017224841865</v>
      </c>
    </row>
    <row r="90" spans="5:10" x14ac:dyDescent="0.25">
      <c r="E90" s="1">
        <f>E89+$P$32</f>
        <v>5.6999999999999957</v>
      </c>
      <c r="F90" s="1">
        <f t="shared" si="2"/>
        <v>-29.604017224841865</v>
      </c>
      <c r="G90" s="1">
        <f>-$N$32 + ($O$32/$M$32) * F90^2</f>
        <v>-1.0460216415126613</v>
      </c>
      <c r="H90" s="1">
        <f>F90+$P$32*G90</f>
        <v>-29.708619388993132</v>
      </c>
      <c r="I90" s="1">
        <f>-$N$32+($O$32/$M$32)*H90^2</f>
        <v>-0.983979339999415</v>
      </c>
      <c r="J90" s="1">
        <f>F90+($P$32/2)*(G90+I90)</f>
        <v>-29.705517273917469</v>
      </c>
    </row>
    <row r="91" spans="5:10" x14ac:dyDescent="0.25">
      <c r="E91" s="1">
        <f>E90+$P$32</f>
        <v>5.7999999999999954</v>
      </c>
      <c r="F91" s="1">
        <f t="shared" si="2"/>
        <v>-29.705517273917469</v>
      </c>
      <c r="G91" s="1">
        <f>-$N$32 + ($O$32/$M$32) * F91^2</f>
        <v>-0.98582243488990962</v>
      </c>
      <c r="H91" s="1">
        <f>F91+$P$32*G91</f>
        <v>-29.80409951740646</v>
      </c>
      <c r="I91" s="1">
        <f>-$N$32+($O$32/$M$32)*H91^2</f>
        <v>-0.92715651956532064</v>
      </c>
      <c r="J91" s="1">
        <f>F91+($P$32/2)*(G91+I91)</f>
        <v>-29.80116622164023</v>
      </c>
    </row>
    <row r="92" spans="5:10" x14ac:dyDescent="0.25">
      <c r="E92" s="1">
        <f>E91+$P$32</f>
        <v>5.899999999999995</v>
      </c>
      <c r="F92" s="1">
        <f t="shared" si="2"/>
        <v>-29.80116622164023</v>
      </c>
      <c r="G92" s="1">
        <f>-$N$32 + ($O$32/$M$32) * F92^2</f>
        <v>-0.92890491830169353</v>
      </c>
      <c r="H92" s="1">
        <f>F92+$P$32*G92</f>
        <v>-29.894056713470398</v>
      </c>
      <c r="I92" s="1">
        <f>-$N$32+($O$32/$M$32)*H92^2</f>
        <v>-0.87345373211815414</v>
      </c>
      <c r="J92" s="1">
        <f>F92+($P$32/2)*(G92+I92)</f>
        <v>-29.891284154161223</v>
      </c>
    </row>
    <row r="93" spans="5:10" x14ac:dyDescent="0.25">
      <c r="E93" s="1">
        <f>E92+$P$32</f>
        <v>5.9999999999999947</v>
      </c>
      <c r="F93" s="1">
        <f t="shared" si="2"/>
        <v>-29.891284154161223</v>
      </c>
      <c r="G93" s="1">
        <f>-$N$32 + ($O$32/$M$32) * F93^2</f>
        <v>-0.87511131615190152</v>
      </c>
      <c r="H93" s="1">
        <f>F93+$P$32*G93</f>
        <v>-29.978795285776414</v>
      </c>
      <c r="I93" s="1">
        <f>-$N$32+($O$32/$M$32)*H93^2</f>
        <v>-0.82271833213509815</v>
      </c>
      <c r="J93" s="1">
        <f>F93+($P$32/2)*(G93+I93)</f>
        <v>-29.976175636575572</v>
      </c>
    </row>
    <row r="94" spans="5:10" x14ac:dyDescent="0.25">
      <c r="E94" s="1">
        <f>E93+$P$32</f>
        <v>6.0999999999999943</v>
      </c>
      <c r="F94" s="1">
        <f t="shared" si="2"/>
        <v>-29.976175636575572</v>
      </c>
      <c r="G94" s="1">
        <f>-$N$32 + ($O$32/$M$32) * F94^2</f>
        <v>-0.82428894205173009</v>
      </c>
      <c r="H94" s="1">
        <f>F94+$P$32*G94</f>
        <v>-30.058604530780745</v>
      </c>
      <c r="I94" s="1">
        <f>-$N$32+($O$32/$M$32)*H94^2</f>
        <v>-0.77480293662127409</v>
      </c>
      <c r="J94" s="1">
        <f>F94+($P$32/2)*(G94+I94)</f>
        <v>-30.056130230509222</v>
      </c>
    </row>
    <row r="95" spans="5:10" x14ac:dyDescent="0.25">
      <c r="E95" s="1">
        <f>E94+$P$32</f>
        <v>6.199999999999994</v>
      </c>
      <c r="F95" s="1">
        <f t="shared" si="2"/>
        <v>-30.056130230509222</v>
      </c>
      <c r="G95" s="1">
        <f>-$N$32 + ($O$32/$M$32) * F95^2</f>
        <v>-0.77629035566669735</v>
      </c>
      <c r="H95" s="1">
        <f>F95+$P$32*G95</f>
        <v>-30.133759266075892</v>
      </c>
      <c r="I95" s="1">
        <f>-$N$32+($O$32/$M$32)*H95^2</f>
        <v>-0.72956552494185267</v>
      </c>
      <c r="J95" s="1">
        <f>F95+($P$32/2)*(G95+I95)</f>
        <v>-30.13142302453965</v>
      </c>
    </row>
    <row r="96" spans="5:10" x14ac:dyDescent="0.25">
      <c r="E96" s="1">
        <f>E95+$P$32</f>
        <v>6.2999999999999936</v>
      </c>
      <c r="F96" s="1">
        <f t="shared" si="2"/>
        <v>-30.13142302453965</v>
      </c>
      <c r="G96" s="1">
        <f>-$N$32 + ($O$32/$M$32) * F96^2</f>
        <v>-0.73097346516241934</v>
      </c>
      <c r="H96" s="1">
        <f>F96+$P$32*G96</f>
        <v>-30.204520371055892</v>
      </c>
      <c r="I96" s="1">
        <f>-$N$32+($O$32/$M$32)*H96^2</f>
        <v>-0.68686949154469623</v>
      </c>
      <c r="J96" s="1">
        <f>F96+($P$32/2)*(G96+I96)</f>
        <v>-30.202315172375005</v>
      </c>
    </row>
    <row r="97" spans="5:10" x14ac:dyDescent="0.25">
      <c r="E97" s="1">
        <f>E96+$P$32</f>
        <v>6.3999999999999932</v>
      </c>
      <c r="F97" s="1">
        <f t="shared" si="2"/>
        <v>-30.202315172375005</v>
      </c>
      <c r="G97" s="1">
        <f>-$N$32 + ($O$32/$M$32) * F97^2</f>
        <v>-0.68820158228526651</v>
      </c>
      <c r="H97" s="1">
        <f>F97+$P$32*G97</f>
        <v>-30.271135330603531</v>
      </c>
      <c r="I97" s="1">
        <f>-$N$32+($O$32/$M$32)*H97^2</f>
        <v>-0.6465836579628661</v>
      </c>
      <c r="J97" s="1">
        <f>F97+($P$32/2)*(G97+I97)</f>
        <v>-30.269054434387414</v>
      </c>
    </row>
    <row r="98" spans="5:10" x14ac:dyDescent="0.25">
      <c r="E98" s="1">
        <f>E97+$P$32</f>
        <v>6.4999999999999929</v>
      </c>
      <c r="F98" s="1">
        <f t="shared" si="2"/>
        <v>-30.269054434387414</v>
      </c>
      <c r="G98" s="1">
        <f>-$N$32 + ($O$32/$M$32) * F98^2</f>
        <v>-0.64784343648091713</v>
      </c>
      <c r="H98" s="1">
        <f>F98+$P$32*G98</f>
        <v>-30.333838778035506</v>
      </c>
      <c r="I98" s="1">
        <f>-$N$32+($O$32/$M$32)*H98^2</f>
        <v>-0.60858224988149345</v>
      </c>
      <c r="J98" s="1">
        <f>F98+($P$32/2)*(G98+I98)</f>
        <v>-30.331875718705533</v>
      </c>
    </row>
    <row r="99" spans="5:10" x14ac:dyDescent="0.25">
      <c r="E99" s="1">
        <f>E98+$P$32</f>
        <v>6.5999999999999925</v>
      </c>
      <c r="F99" s="1">
        <f t="shared" si="2"/>
        <v>-30.331875718705533</v>
      </c>
      <c r="G99" s="1">
        <f>-$N$32 + ($O$32/$M$32) * F99^2</f>
        <v>-0.60977315385001774</v>
      </c>
      <c r="H99" s="1">
        <f>F99+$P$32*G99</f>
        <v>-30.392853034090535</v>
      </c>
      <c r="I99" s="1">
        <f>-$N$32+($O$32/$M$32)*H99^2</f>
        <v>-0.57274484448173801</v>
      </c>
      <c r="J99" s="1">
        <f>F99+($P$32/2)*(G99+I99)</f>
        <v>-30.39100161862212</v>
      </c>
    </row>
    <row r="100" spans="5:10" x14ac:dyDescent="0.25">
      <c r="E100" s="1">
        <f>E99+$P$32</f>
        <v>6.6999999999999922</v>
      </c>
      <c r="F100" s="1">
        <f t="shared" si="2"/>
        <v>-30.39100161862212</v>
      </c>
      <c r="G100" s="1">
        <f>-$N$32 + ($O$32/$M$32) * F100^2</f>
        <v>-0.57387020616907591</v>
      </c>
      <c r="H100" s="1">
        <f>F100+$P$32*G100</f>
        <v>-30.448388639239027</v>
      </c>
      <c r="I100" s="1">
        <f>-$N$32+($O$32/$M$32)*H100^2</f>
        <v>-0.53895629273859846</v>
      </c>
      <c r="J100" s="1">
        <f>F100+($P$32/2)*(G100+I100)</f>
        <v>-30.446642943567504</v>
      </c>
    </row>
    <row r="101" spans="5:10" x14ac:dyDescent="0.25">
      <c r="E101" s="1">
        <f>E100+$P$32</f>
        <v>6.7999999999999918</v>
      </c>
      <c r="F101" s="1">
        <f t="shared" si="2"/>
        <v>-30.446642943567504</v>
      </c>
      <c r="G101" s="1">
        <f>-$N$32 + ($O$32/$M$32) * F101^2</f>
        <v>-0.54001933466911112</v>
      </c>
      <c r="H101" s="1">
        <f>F101+$P$32*G101</f>
        <v>-30.500644877034414</v>
      </c>
      <c r="I101" s="1">
        <f>-$N$32+($O$32/$M$32)*H101^2</f>
        <v>-0.50710662085034386</v>
      </c>
      <c r="J101" s="1">
        <f>F101+($P$32/2)*(G101+I101)</f>
        <v>-30.498999241343476</v>
      </c>
    </row>
    <row r="102" spans="5:10" x14ac:dyDescent="0.25">
      <c r="E102" s="1">
        <f>E101+$P$32</f>
        <v>6.8999999999999915</v>
      </c>
      <c r="F102" s="1">
        <f t="shared" si="2"/>
        <v>-30.498999241343476</v>
      </c>
      <c r="G102" s="1">
        <f>-$N$32 + ($O$32/$M$32) * F102^2</f>
        <v>-0.50811045276530109</v>
      </c>
      <c r="H102" s="1">
        <f>F102+$P$32*G102</f>
        <v>-30.549810286620005</v>
      </c>
      <c r="I102" s="1">
        <f>-$N$32+($O$32/$M$32)*H102^2</f>
        <v>-0.47709091451526575</v>
      </c>
      <c r="J102" s="1">
        <f>F102+($P$32/2)*(G102+I102)</f>
        <v>-30.548259309707504</v>
      </c>
    </row>
    <row r="103" spans="5:10" x14ac:dyDescent="0.25">
      <c r="E103" s="1">
        <f>E102+$P$32</f>
        <v>6.9999999999999911</v>
      </c>
      <c r="F103" s="1">
        <f t="shared" si="2"/>
        <v>-30.548259309707504</v>
      </c>
      <c r="G103" s="1">
        <f>-$N$32 + ($O$32/$M$32) * F103^2</f>
        <v>-0.47803853146868924</v>
      </c>
      <c r="H103" s="1">
        <f>F103+$P$32*G103</f>
        <v>-30.596063162854374</v>
      </c>
      <c r="I103" s="1">
        <f>-$N$32+($O$32/$M$32)*H103^2</f>
        <v>-0.44880918934625669</v>
      </c>
      <c r="J103" s="1">
        <f>F103+($P$32/2)*(G103+I103)</f>
        <v>-30.594601695748253</v>
      </c>
    </row>
    <row r="104" spans="5:10" x14ac:dyDescent="0.25">
      <c r="E104" s="1">
        <f>E103+$P$32</f>
        <v>7.0999999999999908</v>
      </c>
      <c r="F104" s="1">
        <f t="shared" si="2"/>
        <v>-30.594601695748253</v>
      </c>
      <c r="G104" s="1">
        <f>-$N$32 + ($O$32/$M$32) * F104^2</f>
        <v>-0.44970347078518103</v>
      </c>
      <c r="H104" s="1">
        <f>F104+$P$32*G104</f>
        <v>-30.639572042826771</v>
      </c>
      <c r="I104" s="1">
        <f>-$N$32+($O$32/$M$32)*H104^2</f>
        <v>-0.42216625032428112</v>
      </c>
      <c r="J104" s="1">
        <f>F104+($P$32/2)*(G104+I104)</f>
        <v>-30.638195181803727</v>
      </c>
    </row>
    <row r="105" spans="5:10" x14ac:dyDescent="0.25">
      <c r="E105" s="1">
        <f>E104+$P$32</f>
        <v>7.1999999999999904</v>
      </c>
      <c r="F105" s="1">
        <f t="shared" si="2"/>
        <v>-30.638195181803727</v>
      </c>
      <c r="G105" s="1">
        <f>-$N$32 + ($O$32/$M$32) * F105^2</f>
        <v>-0.42300996001698898</v>
      </c>
      <c r="H105" s="1">
        <f>F105+$P$32*G105</f>
        <v>-30.680496177805427</v>
      </c>
      <c r="I105" s="1">
        <f>-$N$32+($O$32/$M$32)*H105^2</f>
        <v>-0.39707154283666668</v>
      </c>
      <c r="J105" s="1">
        <f>F105+($P$32/2)*(G105+I105)</f>
        <v>-30.679199256946411</v>
      </c>
    </row>
    <row r="106" spans="5:10" x14ac:dyDescent="0.25">
      <c r="E106" s="1">
        <f>E105+$P$32</f>
        <v>7.2999999999999901</v>
      </c>
      <c r="F106" s="1">
        <f t="shared" si="2"/>
        <v>-30.679199256946411</v>
      </c>
      <c r="G106" s="1">
        <f>-$N$32 + ($O$32/$M$32) * F106^2</f>
        <v>-0.39786732952578774</v>
      </c>
      <c r="H106" s="1">
        <f>F106+$P$32*G106</f>
        <v>-30.718985989898989</v>
      </c>
      <c r="I106" s="1">
        <f>-$N$32+($O$32/$M$32)*H106^2</f>
        <v>-0.37343899752389653</v>
      </c>
      <c r="J106" s="1">
        <f>F106+($P$32/2)*(G106+I106)</f>
        <v>-30.717764573298897</v>
      </c>
    </row>
    <row r="107" spans="5:10" x14ac:dyDescent="0.25">
      <c r="E107" s="1">
        <f>E106+$P$32</f>
        <v>7.3999999999999897</v>
      </c>
      <c r="F107" s="1">
        <f t="shared" si="2"/>
        <v>-30.717764573298897</v>
      </c>
      <c r="G107" s="1">
        <f>-$N$32 + ($O$32/$M$32) * F107^2</f>
        <v>-0.37418939619383274</v>
      </c>
      <c r="H107" s="1">
        <f>F107+$P$32*G107</f>
        <v>-30.755183512918279</v>
      </c>
      <c r="I107" s="1">
        <f>-$N$32+($O$32/$M$32)*H107^2</f>
        <v>-0.35118687086719724</v>
      </c>
      <c r="J107" s="1">
        <f>F107+($P$32/2)*(G107+I107)</f>
        <v>-30.754033386651948</v>
      </c>
    </row>
    <row r="108" spans="5:10" x14ac:dyDescent="0.25">
      <c r="E108" s="1">
        <f>E107+$P$32</f>
        <v>7.4999999999999893</v>
      </c>
      <c r="F108" s="1">
        <f t="shared" si="2"/>
        <v>-30.754033386651948</v>
      </c>
      <c r="G108" s="1">
        <f>-$N$32 + ($O$32/$M$32) * F108^2</f>
        <v>-0.35189430452697401</v>
      </c>
      <c r="H108" s="1">
        <f>F108+$P$32*G108</f>
        <v>-30.789222817104644</v>
      </c>
      <c r="I108" s="1">
        <f>-$N$32+($O$32/$M$32)*H108^2</f>
        <v>-0.33023758318682894</v>
      </c>
      <c r="J108" s="1">
        <f>F108+($P$32/2)*(G108+I108)</f>
        <v>-30.788139981037638</v>
      </c>
    </row>
    <row r="109" spans="5:10" x14ac:dyDescent="0.25">
      <c r="E109" s="1">
        <f>E108+$P$32</f>
        <v>7.599999999999989</v>
      </c>
      <c r="F109" s="1">
        <f t="shared" ref="F109:F133" si="3">J108</f>
        <v>-30.788139981037638</v>
      </c>
      <c r="G109" s="1">
        <f>-$N$32 + ($O$32/$M$32) * F109^2</f>
        <v>-0.33090436508031829</v>
      </c>
      <c r="H109" s="1">
        <f>F109+$P$32*G109</f>
        <v>-30.821230417545671</v>
      </c>
      <c r="I109" s="1">
        <f>-$N$32+($O$32/$M$32)*H109^2</f>
        <v>-0.3105175554855748</v>
      </c>
      <c r="J109" s="1">
        <f>F109+($P$32/2)*(G109+I109)</f>
        <v>-30.820211077065931</v>
      </c>
    </row>
    <row r="110" spans="5:10" x14ac:dyDescent="0.25">
      <c r="E110" s="1">
        <f>E109+$P$32</f>
        <v>7.6999999999999886</v>
      </c>
      <c r="F110" s="1">
        <f t="shared" si="3"/>
        <v>-30.820211077065931</v>
      </c>
      <c r="G110" s="1">
        <f>-$N$32 + ($O$32/$M$32) * F110^2</f>
        <v>-0.3111458916510248</v>
      </c>
      <c r="H110" s="1">
        <f>F110+$P$32*G110</f>
        <v>-30.851325666231034</v>
      </c>
      <c r="I110" s="1">
        <f>-$N$32+($O$32/$M$32)*H110^2</f>
        <v>-0.29195704636154218</v>
      </c>
      <c r="J110" s="1">
        <f>F110+($P$32/2)*(G110+I110)</f>
        <v>-30.85036622396656</v>
      </c>
    </row>
    <row r="111" spans="5:10" x14ac:dyDescent="0.25">
      <c r="E111" s="1">
        <f>E110+$P$32</f>
        <v>7.7999999999999883</v>
      </c>
      <c r="F111" s="1">
        <f t="shared" si="3"/>
        <v>-30.85036622396656</v>
      </c>
      <c r="G111" s="1">
        <f>-$N$32 + ($O$32/$M$32) * F111^2</f>
        <v>-0.29254903847143332</v>
      </c>
      <c r="H111" s="1">
        <f>F111+$P$32*G111</f>
        <v>-30.879621127813703</v>
      </c>
      <c r="I111" s="1">
        <f>-$N$32+($O$32/$M$32)*H111^2</f>
        <v>-0.27448999002681695</v>
      </c>
      <c r="J111" s="1">
        <f>F111+($P$32/2)*(G111+I111)</f>
        <v>-30.878718175391473</v>
      </c>
    </row>
    <row r="112" spans="5:10" x14ac:dyDescent="0.25">
      <c r="E112" s="1">
        <f>E111+$P$32</f>
        <v>7.8999999999999879</v>
      </c>
      <c r="F112" s="1">
        <f t="shared" si="3"/>
        <v>-30.878718175391473</v>
      </c>
      <c r="G112" s="1">
        <f>-$N$32 + ($O$32/$M$32) * F112^2</f>
        <v>-0.27504763844748226</v>
      </c>
      <c r="H112" s="1">
        <f>F112+$P$32*G112</f>
        <v>-30.906222939236223</v>
      </c>
      <c r="I112" s="1">
        <f>-$N$32+($O$32/$M$32)*H112^2</f>
        <v>-0.2580538363022864</v>
      </c>
      <c r="J112" s="1">
        <f>F112+($P$32/2)*(G112+I112)</f>
        <v>-30.90537324912896</v>
      </c>
    </row>
    <row r="113" spans="5:10" x14ac:dyDescent="0.25">
      <c r="E113" s="1">
        <f>E112+$P$32</f>
        <v>7.9999999999999876</v>
      </c>
      <c r="F113" s="1">
        <f t="shared" si="3"/>
        <v>-30.90537324912896</v>
      </c>
      <c r="G113" s="1">
        <f>-$N$32 + ($O$32/$M$32) * F113^2</f>
        <v>-0.25857904332024084</v>
      </c>
      <c r="H113" s="1">
        <f>F113+$P$32*G113</f>
        <v>-30.931231153460985</v>
      </c>
      <c r="I113" s="1">
        <f>-$N$32+($O$32/$M$32)*H113^2</f>
        <v>-0.24258939331164697</v>
      </c>
      <c r="J113" s="1">
        <f>F113+($P$32/2)*(G113+I113)</f>
        <v>-30.930431670960555</v>
      </c>
    </row>
    <row r="114" spans="5:10" x14ac:dyDescent="0.25">
      <c r="E114" s="1">
        <f>E113+$P$32</f>
        <v>8.0999999999999872</v>
      </c>
      <c r="F114" s="1">
        <f t="shared" si="3"/>
        <v>-30.930431670960555</v>
      </c>
      <c r="G114" s="1">
        <f>-$N$32 + ($O$32/$M$32) * F114^2</f>
        <v>-0.24308396648040187</v>
      </c>
      <c r="H114" s="1">
        <f>F114+$P$32*G114</f>
        <v>-30.954740067608597</v>
      </c>
      <c r="I114" s="1">
        <f>-$N$32+($O$32/$M$32)*H114^2</f>
        <v>-0.22804067346786994</v>
      </c>
      <c r="J114" s="1">
        <f>F114+($P$32/2)*(G114+I114)</f>
        <v>-30.953987902957969</v>
      </c>
    </row>
    <row r="115" spans="5:10" x14ac:dyDescent="0.25">
      <c r="E115" s="1">
        <f>E114+$P$32</f>
        <v>8.1999999999999869</v>
      </c>
      <c r="F115" s="1">
        <f t="shared" si="3"/>
        <v>-30.953987902957969</v>
      </c>
      <c r="G115" s="1">
        <f>-$N$32 + ($O$32/$M$32) * F115^2</f>
        <v>-0.22850632903531753</v>
      </c>
      <c r="H115" s="1">
        <f>F115+$P$32*G115</f>
        <v>-30.9768385358615</v>
      </c>
      <c r="I115" s="1">
        <f>-$N$32+($O$32/$M$32)*H115^2</f>
        <v>-0.21435474323165948</v>
      </c>
      <c r="J115" s="1">
        <f>F115+($P$32/2)*(G115+I115)</f>
        <v>-30.976130956571318</v>
      </c>
    </row>
    <row r="116" spans="5:10" x14ac:dyDescent="0.25">
      <c r="E116" s="1">
        <f>E115+$P$32</f>
        <v>8.2999999999999865</v>
      </c>
      <c r="F116" s="1">
        <f t="shared" si="3"/>
        <v>-30.976130956571318</v>
      </c>
      <c r="G116" s="1">
        <f>-$N$32 + ($O$32/$M$32) * F116^2</f>
        <v>-0.21479310961344211</v>
      </c>
      <c r="H116" s="1">
        <f>F116+$P$32*G116</f>
        <v>-30.997610267532661</v>
      </c>
      <c r="I116" s="1">
        <f>-$N$32+($O$32/$M$32)*H116^2</f>
        <v>-0.20148157702153746</v>
      </c>
      <c r="J116" s="1">
        <f>F116+($P$32/2)*(G116+I116)</f>
        <v>-30.996944690903067</v>
      </c>
    </row>
    <row r="117" spans="5:10" x14ac:dyDescent="0.25">
      <c r="E117" s="1">
        <f>E116+$P$32</f>
        <v>8.3999999999999861</v>
      </c>
      <c r="F117" s="1">
        <f t="shared" si="3"/>
        <v>-30.996944690903067</v>
      </c>
      <c r="G117" s="1">
        <f>-$N$32 + ($O$32/$M$32) * F117^2</f>
        <v>-0.20189419829096167</v>
      </c>
      <c r="H117" s="1">
        <f>F117+$P$32*G117</f>
        <v>-31.017134110732165</v>
      </c>
      <c r="I117" s="1">
        <f>-$N$32+($O$32/$M$32)*H117^2</f>
        <v>-0.18937391556855232</v>
      </c>
      <c r="J117" s="1">
        <f>F117+($P$32/2)*(G117+I117)</f>
        <v>-31.016508096596041</v>
      </c>
    </row>
    <row r="118" spans="5:10" x14ac:dyDescent="0.25">
      <c r="E118" s="1">
        <f>E117+$P$32</f>
        <v>8.4999999999999858</v>
      </c>
      <c r="F118" s="1">
        <f t="shared" si="3"/>
        <v>-31.016508096596041</v>
      </c>
      <c r="G118" s="1">
        <f>-$N$32 + ($O$32/$M$32) * F118^2</f>
        <v>-0.18976225493792143</v>
      </c>
      <c r="H118" s="1">
        <f>F118+$P$32*G118</f>
        <v>-31.035484322089832</v>
      </c>
      <c r="I118" s="1">
        <f>-$N$32+($O$32/$M$32)*H118^2</f>
        <v>-0.17798712893316271</v>
      </c>
      <c r="J118" s="1">
        <f>F118+($P$32/2)*(G118+I118)</f>
        <v>-31.034895565789597</v>
      </c>
    </row>
    <row r="119" spans="5:10" x14ac:dyDescent="0.25">
      <c r="E119" s="1">
        <f>E118+$P$32</f>
        <v>8.5999999999999854</v>
      </c>
      <c r="F119" s="1">
        <f t="shared" si="3"/>
        <v>-31.034895565789597</v>
      </c>
      <c r="G119" s="1">
        <f>-$N$32 + ($O$32/$M$32) * F119^2</f>
        <v>-0.17835257220533229</v>
      </c>
      <c r="H119" s="1">
        <f>F119+$P$32*G119</f>
        <v>-31.05273082301013</v>
      </c>
      <c r="I119" s="1">
        <f>-$N$32+($O$32/$M$32)*H119^2</f>
        <v>-0.16727908433676575</v>
      </c>
      <c r="J119" s="1">
        <f>F119+($P$32/2)*(G119+I119)</f>
        <v>-31.052177148616703</v>
      </c>
    </row>
    <row r="120" spans="5:10" x14ac:dyDescent="0.25">
      <c r="E120" s="1">
        <f>E119+$P$32</f>
        <v>8.6999999999999851</v>
      </c>
      <c r="F120" s="1">
        <f t="shared" si="3"/>
        <v>-31.052177148616703</v>
      </c>
      <c r="G120" s="1">
        <f>-$N$32 + ($O$32/$M$32) * F120^2</f>
        <v>-0.16762294330926686</v>
      </c>
      <c r="H120" s="1">
        <f>F120+$P$32*G120</f>
        <v>-31.068939442947631</v>
      </c>
      <c r="I120" s="1">
        <f>-$N$32+($O$32/$M$32)*H120^2</f>
        <v>-0.15721001890453046</v>
      </c>
      <c r="J120" s="1">
        <f>F120+($P$32/2)*(G120+I120)</f>
        <v>-31.068418796727393</v>
      </c>
    </row>
    <row r="121" spans="5:10" x14ac:dyDescent="0.25">
      <c r="E121" s="1">
        <f>E120+$P$32</f>
        <v>8.7999999999999847</v>
      </c>
      <c r="F121" s="1">
        <f t="shared" si="3"/>
        <v>-31.068418796727393</v>
      </c>
      <c r="G121" s="1">
        <f>-$N$32 + ($O$32/$M$32) * F121^2</f>
        <v>-0.15753353471156117</v>
      </c>
      <c r="H121" s="1">
        <f>F121+$P$32*G121</f>
        <v>-31.084172150198548</v>
      </c>
      <c r="I121" s="1">
        <f>-$N$32+($O$32/$M$32)*H121^2</f>
        <v>-0.14774241736821025</v>
      </c>
      <c r="J121" s="1">
        <f>F121+($P$32/2)*(G121+I121)</f>
        <v>-31.083682594331382</v>
      </c>
    </row>
    <row r="122" spans="5:10" x14ac:dyDescent="0.25">
      <c r="E122" s="1">
        <f>E121+$P$32</f>
        <v>8.8999999999999844</v>
      </c>
      <c r="F122" s="1">
        <f t="shared" si="3"/>
        <v>-31.083682594331382</v>
      </c>
      <c r="G122" s="1">
        <f>-$N$32 + ($O$32/$M$32) * F122^2</f>
        <v>-0.14804676374860293</v>
      </c>
      <c r="H122" s="1">
        <f>F122+$P$32*G122</f>
        <v>-31.098487270706244</v>
      </c>
      <c r="I122" s="1">
        <f>-$N$32+($O$32/$M$32)*H122^2</f>
        <v>-0.13884089473721772</v>
      </c>
      <c r="J122" s="1">
        <f>F122+($P$32/2)*(G122+I122)</f>
        <v>-31.098026977255675</v>
      </c>
    </row>
    <row r="123" spans="5:10" x14ac:dyDescent="0.25">
      <c r="E123" s="1">
        <f>E122+$P$32</f>
        <v>8.999999999999984</v>
      </c>
      <c r="F123" s="1">
        <f t="shared" si="3"/>
        <v>-31.098026977255675</v>
      </c>
      <c r="G123" s="1">
        <f>-$N$32 + ($O$32/$M$32) * F123^2</f>
        <v>-0.13912718121878243</v>
      </c>
      <c r="H123" s="1">
        <f>F123+$P$32*G123</f>
        <v>-31.111939695377554</v>
      </c>
      <c r="I123" s="1">
        <f>-$N$32+($O$32/$M$32)*H123^2</f>
        <v>-0.13047208391190424</v>
      </c>
      <c r="J123" s="1">
        <f>F123+($P$32/2)*(G123+I123)</f>
        <v>-31.111506940512207</v>
      </c>
    </row>
    <row r="124" spans="5:10" x14ac:dyDescent="0.25">
      <c r="E124" s="1">
        <f>E123+$P$32</f>
        <v>9.0999999999999837</v>
      </c>
      <c r="F124" s="1">
        <f t="shared" si="3"/>
        <v>-31.111506940512207</v>
      </c>
      <c r="G124" s="1">
        <f>-$N$32 + ($O$32/$M$32) * F124^2</f>
        <v>-0.13074135890460781</v>
      </c>
      <c r="H124" s="1">
        <f>F124+$P$32*G124</f>
        <v>-31.124581076402666</v>
      </c>
      <c r="I124" s="1">
        <f>-$N$32+($O$32/$M$32)*H124^2</f>
        <v>-0.12260452818436995</v>
      </c>
      <c r="J124" s="1">
        <f>F124+($P$32/2)*(G124+I124)</f>
        <v>-31.124174234866658</v>
      </c>
    </row>
    <row r="125" spans="5:10" x14ac:dyDescent="0.25">
      <c r="E125" s="1">
        <f>E124+$P$32</f>
        <v>9.1999999999999833</v>
      </c>
      <c r="F125" s="1">
        <f t="shared" si="3"/>
        <v>-31.124174234866658</v>
      </c>
      <c r="G125" s="1">
        <f>-$N$32 + ($O$32/$M$32) * F125^2</f>
        <v>-0.12285778197662545</v>
      </c>
      <c r="H125" s="1">
        <f>F125+$P$32*G125</f>
        <v>-31.136460013064319</v>
      </c>
      <c r="I125" s="1">
        <f>-$N$32+($O$32/$M$32)*H125^2</f>
        <v>-0.11520857854846689</v>
      </c>
      <c r="J125" s="1">
        <f>F125+($P$32/2)*(G125+I125)</f>
        <v>-31.136077552892914</v>
      </c>
    </row>
    <row r="126" spans="5:10" x14ac:dyDescent="0.25">
      <c r="E126" s="1">
        <f>E125+$P$32</f>
        <v>9.2999999999999829</v>
      </c>
      <c r="F126" s="1">
        <f t="shared" si="3"/>
        <v>-31.136077552892914</v>
      </c>
      <c r="G126" s="1">
        <f>-$N$32 + ($O$32/$M$32) * F126^2</f>
        <v>-0.11544674620238027</v>
      </c>
      <c r="H126" s="1">
        <f>F126+$P$32*G126</f>
        <v>-31.147622227513153</v>
      </c>
      <c r="I126" s="1">
        <f>-$N$32+($O$32/$M$32)*H126^2</f>
        <v>-0.1082562957212847</v>
      </c>
      <c r="J126" s="1">
        <f>F126+($P$32/2)*(G126+I126)</f>
        <v>-31.147262704989096</v>
      </c>
    </row>
    <row r="127" spans="5:10" x14ac:dyDescent="0.25">
      <c r="E127" s="1">
        <f>E126+$P$32</f>
        <v>9.3999999999999826</v>
      </c>
      <c r="F127" s="1">
        <f t="shared" si="3"/>
        <v>-31.147262704989096</v>
      </c>
      <c r="G127" s="1">
        <f>-$N$32 + ($O$32/$M$32) * F127^2</f>
        <v>-0.10848025986395271</v>
      </c>
      <c r="H127" s="1">
        <f>F127+$P$32*G127</f>
        <v>-31.158110730975491</v>
      </c>
      <c r="I127" s="1">
        <f>-$N$32+($O$32/$M$32)*H127^2</f>
        <v>-0.10172135676269889</v>
      </c>
      <c r="J127" s="1">
        <f>F127+($P$32/2)*(G127+I127)</f>
        <v>-31.157772785820427</v>
      </c>
    </row>
    <row r="128" spans="5:10" x14ac:dyDescent="0.25">
      <c r="E128" s="1">
        <f>E127+$P$32</f>
        <v>9.4999999999999822</v>
      </c>
      <c r="F128" s="1">
        <f t="shared" si="3"/>
        <v>-31.157772785820427</v>
      </c>
      <c r="G128" s="1">
        <f>-$N$32 + ($O$32/$M$32) * F128^2</f>
        <v>-0.10193195027188118</v>
      </c>
      <c r="H128" s="1">
        <f>F128+$P$32*G128</f>
        <v>-31.167965980847615</v>
      </c>
      <c r="I128" s="1">
        <f>-$N$32+($O$32/$M$32)*H128^2</f>
        <v>-9.5578966167257917E-2</v>
      </c>
      <c r="J128" s="1">
        <f>F128+($P$32/2)*(G128+I128)</f>
        <v>-31.167648331642383</v>
      </c>
    </row>
    <row r="129" spans="5:10" x14ac:dyDescent="0.25">
      <c r="E129" s="1">
        <f>E128+$P$32</f>
        <v>9.5999999999999819</v>
      </c>
      <c r="F129" s="1">
        <f t="shared" si="3"/>
        <v>-31.167648331642383</v>
      </c>
      <c r="G129" s="1">
        <f>-$N$32 + ($O$32/$M$32) * F129^2</f>
        <v>-9.5776974750698685E-2</v>
      </c>
      <c r="H129" s="1">
        <f>F129+$P$32*G129</f>
        <v>-31.177226029117453</v>
      </c>
      <c r="I129" s="1">
        <f>-$N$32+($O$32/$M$32)*H129^2</f>
        <v>-8.9805771293212544E-2</v>
      </c>
      <c r="J129" s="1">
        <f>F129+($P$32/2)*(G129+I129)</f>
        <v>-31.176927468944577</v>
      </c>
    </row>
    <row r="130" spans="5:10" x14ac:dyDescent="0.25">
      <c r="E130" s="1">
        <f>E129+$P$32</f>
        <v>9.6999999999999815</v>
      </c>
      <c r="F130" s="1">
        <f t="shared" si="3"/>
        <v>-31.176927468944577</v>
      </c>
      <c r="G130" s="1">
        <f>-$N$32 + ($O$32/$M$32) * F130^2</f>
        <v>-8.9991935961691638E-2</v>
      </c>
      <c r="H130" s="1">
        <f>F130+$P$32*G130</f>
        <v>-31.185926662540744</v>
      </c>
      <c r="I130" s="1">
        <f>-$N$32+($O$32/$M$32)*H130^2</f>
        <v>-8.437978198630347E-2</v>
      </c>
      <c r="J130" s="1">
        <f>F130+($P$32/2)*(G130+I130)</f>
        <v>-31.185646054841975</v>
      </c>
    </row>
    <row r="131" spans="5:10" x14ac:dyDescent="0.25">
      <c r="E131" s="1">
        <f>E130+$P$32</f>
        <v>9.7999999999999812</v>
      </c>
      <c r="F131" s="1">
        <f t="shared" si="3"/>
        <v>-31.185646054841975</v>
      </c>
      <c r="G131" s="1">
        <f>-$N$32 + ($O$32/$M$32) * F131^2</f>
        <v>-8.4554801421191428E-2</v>
      </c>
      <c r="H131" s="1">
        <f>F131+$P$32*G131</f>
        <v>-31.194101534984092</v>
      </c>
      <c r="I131" s="1">
        <f>-$N$32+($O$32/$M$32)*H131^2</f>
        <v>-7.9280294251031336E-2</v>
      </c>
      <c r="J131" s="1">
        <f>F131+($P$32/2)*(G131+I131)</f>
        <v>-31.193837809625585</v>
      </c>
    </row>
    <row r="132" spans="5:10" x14ac:dyDescent="0.25">
      <c r="E132" s="1">
        <f>E131+$P$32</f>
        <v>9.8999999999999808</v>
      </c>
      <c r="F132" s="1">
        <f t="shared" si="3"/>
        <v>-31.193837809625585</v>
      </c>
      <c r="G132" s="1">
        <f>-$N$32 + ($O$32/$M$32) * F132^2</f>
        <v>-7.9444827067733925E-2</v>
      </c>
      <c r="H132" s="1">
        <f>F132+$P$32*G132</f>
        <v>-31.201782292332357</v>
      </c>
      <c r="I132" s="1">
        <f>-$N$32+($O$32/$M$32)*H132^2</f>
        <v>-7.4487817818949864E-2</v>
      </c>
      <c r="J132" s="1">
        <f>F132+($P$32/2)*(G132+I132)</f>
        <v>-31.201534441869917</v>
      </c>
    </row>
    <row r="133" spans="5:10" x14ac:dyDescent="0.25">
      <c r="E133" s="1">
        <f>E132+$P$32</f>
        <v>9.9999999999999805</v>
      </c>
      <c r="F133" s="1">
        <f t="shared" si="3"/>
        <v>-31.201534441869917</v>
      </c>
      <c r="G133" s="1">
        <f>-$N$32 + ($O$32/$M$32) * F133^2</f>
        <v>-7.4642484728054015E-2</v>
      </c>
      <c r="H133" s="1">
        <f>F133+$P$32*G133</f>
        <v>-31.208998690342721</v>
      </c>
      <c r="I133" s="1">
        <f>-$N$32+($O$32/$M$32)*H133^2</f>
        <v>-6.998400746186384E-2</v>
      </c>
      <c r="J133" s="1">
        <f>F133+($P$32/2)*(G133+I133)</f>
        <v>-31.208765766479413</v>
      </c>
    </row>
    <row r="134" spans="5:10" x14ac:dyDescent="0.25">
      <c r="E134" s="1">
        <f>E133+$P$32</f>
        <v>10.09999999999998</v>
      </c>
      <c r="F134" s="1">
        <f t="shared" ref="F134:F163" si="4">J133</f>
        <v>-31.208765766479413</v>
      </c>
      <c r="G134" s="1">
        <f>-$N$32 + ($O$32/$M$32) * F134^2</f>
        <v>-7.0129393330226719E-2</v>
      </c>
      <c r="H134" s="1">
        <f>F134+$P$32*G134</f>
        <v>-31.215778705812436</v>
      </c>
      <c r="I134" s="1">
        <f>-$N$32+($O$32/$M$32)*H134^2</f>
        <v>-6.5751597897468983E-2</v>
      </c>
      <c r="J134" s="1">
        <f>F134+($P$32/2)*(G134+I134)</f>
        <v>-31.215559816040798</v>
      </c>
    </row>
    <row r="135" spans="5:10" x14ac:dyDescent="0.25">
      <c r="E135" s="1">
        <f>E134+$P$32</f>
        <v>10.19999999999998</v>
      </c>
      <c r="F135" s="1">
        <f t="shared" si="4"/>
        <v>-31.215559816040798</v>
      </c>
      <c r="G135" s="1">
        <f>-$N$32 + ($O$32/$M$32) * F135^2</f>
        <v>-6.5888253711790412E-2</v>
      </c>
      <c r="H135" s="1">
        <f>F135+$P$32*G135</f>
        <v>-31.222148641411977</v>
      </c>
      <c r="I135" s="1">
        <f>-$N$32+($O$32/$M$32)*H135^2</f>
        <v>-6.177434213576305E-2</v>
      </c>
      <c r="J135" s="1">
        <f>F135+($P$32/2)*(G135+I135)</f>
        <v>-31.221942945833177</v>
      </c>
    </row>
    <row r="136" spans="5:10" x14ac:dyDescent="0.25">
      <c r="E136" s="1">
        <f>E135+$P$32</f>
        <v>10.299999999999979</v>
      </c>
      <c r="F136" s="1">
        <f t="shared" si="4"/>
        <v>-31.221942945833177</v>
      </c>
      <c r="G136" s="1">
        <f>-$N$32 + ($O$32/$M$32) * F136^2</f>
        <v>-6.19027868713804E-2</v>
      </c>
      <c r="H136" s="1">
        <f>F136+$P$32*G136</f>
        <v>-31.228133224520317</v>
      </c>
      <c r="I136" s="1">
        <f>-$N$32+($O$32/$M$32)*H136^2</f>
        <v>-5.8036953116102907E-2</v>
      </c>
      <c r="J136" s="1">
        <f>F136+($P$32/2)*(G136+I136)</f>
        <v>-31.227939932832552</v>
      </c>
    </row>
    <row r="137" spans="5:10" x14ac:dyDescent="0.25">
      <c r="E137" s="1">
        <f>E136+$P$32</f>
        <v>10.399999999999979</v>
      </c>
      <c r="F137" s="1">
        <f t="shared" si="4"/>
        <v>-31.227939932832552</v>
      </c>
      <c r="G137" s="1">
        <f>-$N$32 + ($O$32/$M$32) * F137^2</f>
        <v>-5.8157675514021179E-2</v>
      </c>
      <c r="H137" s="1">
        <f>F137+$P$32*G137</f>
        <v>-31.233755700383952</v>
      </c>
      <c r="I137" s="1">
        <f>-$N$32+($O$32/$M$32)*H137^2</f>
        <v>-5.4525048487329641E-2</v>
      </c>
      <c r="J137" s="1">
        <f>F137+($P$32/2)*(G137+I137)</f>
        <v>-31.23357406903262</v>
      </c>
    </row>
    <row r="138" spans="5:10" x14ac:dyDescent="0.25">
      <c r="E138" s="1">
        <f>E137+$P$32</f>
        <v>10.499999999999979</v>
      </c>
      <c r="F138" s="1">
        <f t="shared" si="4"/>
        <v>-31.23357406903262</v>
      </c>
      <c r="G138" s="1">
        <f>-$N$32 + ($O$32/$M$32) * F138^2</f>
        <v>-5.46385087425314E-2</v>
      </c>
      <c r="H138" s="1">
        <f>F138+$P$32*G138</f>
        <v>-31.239037919906874</v>
      </c>
      <c r="I138" s="1">
        <f>-$N$32+($O$32/$M$32)*H138^2</f>
        <v>-5.1225098386204593E-2</v>
      </c>
      <c r="J138" s="1">
        <f>F138+($P$32/2)*(G138+I138)</f>
        <v>-31.238867249389056</v>
      </c>
    </row>
    <row r="139" spans="5:10" x14ac:dyDescent="0.25">
      <c r="E139" s="1">
        <f>E138+$P$32</f>
        <v>10.599999999999978</v>
      </c>
      <c r="F139" s="1">
        <f t="shared" si="4"/>
        <v>-31.238867249389056</v>
      </c>
      <c r="G139" s="1">
        <f>-$N$32 + ($O$32/$M$32) * F139^2</f>
        <v>-5.1331729750478061E-2</v>
      </c>
      <c r="H139" s="1">
        <f>F139+$P$32*G139</f>
        <v>-31.244000422364103</v>
      </c>
      <c r="I139" s="1">
        <f>-$N$32+($O$32/$M$32)*H139^2</f>
        <v>-4.8124376073118924E-2</v>
      </c>
      <c r="J139" s="1">
        <f>F139+($P$32/2)*(G139+I139)</f>
        <v>-31.243840054680234</v>
      </c>
    </row>
    <row r="140" spans="5:10" x14ac:dyDescent="0.25">
      <c r="E140" s="1">
        <f>E139+$P$32</f>
        <v>10.699999999999978</v>
      </c>
      <c r="F140" s="1">
        <f t="shared" si="4"/>
        <v>-31.243840054680234</v>
      </c>
      <c r="G140" s="1">
        <f>-$N$32 + ($O$32/$M$32) * F140^2</f>
        <v>-4.8224586375591016E-2</v>
      </c>
      <c r="H140" s="1">
        <f>F140+$P$32*G140</f>
        <v>-31.248662513317793</v>
      </c>
      <c r="I140" s="1">
        <f>-$N$32+($O$32/$M$32)*H140^2</f>
        <v>-4.5210911287673738E-2</v>
      </c>
      <c r="J140" s="1">
        <f>F140+($P$32/2)*(G140+I140)</f>
        <v>-31.248511829563398</v>
      </c>
    </row>
    <row r="141" spans="5:10" x14ac:dyDescent="0.25">
      <c r="E141" s="1">
        <f>E140+$P$32</f>
        <v>10.799999999999978</v>
      </c>
      <c r="F141" s="1">
        <f t="shared" si="4"/>
        <v>-31.248511829563398</v>
      </c>
      <c r="G141" s="1">
        <f>-$N$32 + ($O$32/$M$32) * F141^2</f>
        <v>-4.5305084376364491E-2</v>
      </c>
      <c r="H141" s="1">
        <f>F141+$P$32*G141</f>
        <v>-31.253042338001034</v>
      </c>
      <c r="I141" s="1">
        <f>-$N$32+($O$32/$M$32)*H141^2</f>
        <v>-4.2473446191149122E-2</v>
      </c>
      <c r="J141" s="1">
        <f>F141+($P$32/2)*(G141+I141)</f>
        <v>-31.252900756091773</v>
      </c>
    </row>
    <row r="142" spans="5:10" x14ac:dyDescent="0.25">
      <c r="E142" s="1">
        <f>E141+$P$32</f>
        <v>10.899999999999977</v>
      </c>
      <c r="F142" s="1">
        <f t="shared" si="4"/>
        <v>-31.252900756091773</v>
      </c>
      <c r="G142" s="1">
        <f>-$N$32 + ($O$32/$M$32) * F142^2</f>
        <v>-4.2561943298784044E-2</v>
      </c>
      <c r="H142" s="1">
        <f>F142+$P$32*G142</f>
        <v>-31.257156950421653</v>
      </c>
      <c r="I142" s="1">
        <f>-$N$32+($O$32/$M$32)*H142^2</f>
        <v>-3.9901393767074467E-2</v>
      </c>
      <c r="J142" s="1">
        <f>F142+($P$32/2)*(G142+I142)</f>
        <v>-31.257023922945066</v>
      </c>
    </row>
    <row r="143" spans="5:10" x14ac:dyDescent="0.25">
      <c r="E143" s="1">
        <f>E142+$P$32</f>
        <v>10.999999999999977</v>
      </c>
      <c r="F143" s="1">
        <f t="shared" si="4"/>
        <v>-31.257023922945066</v>
      </c>
      <c r="G143" s="1">
        <f>-$N$32 + ($O$32/$M$32) * F143^2</f>
        <v>-3.9984554804398442E-2</v>
      </c>
      <c r="H143" s="1">
        <f>F143+$P$32*G143</f>
        <v>-31.261022378425505</v>
      </c>
      <c r="I143" s="1">
        <f>-$N$32+($O$32/$M$32)*H143^2</f>
        <v>-3.7484798555798449E-2</v>
      </c>
      <c r="J143" s="1">
        <f>F143+($P$32/2)*(G143+I143)</f>
        <v>-31.260897390613078</v>
      </c>
    </row>
    <row r="144" spans="5:10" x14ac:dyDescent="0.25">
      <c r="E144" s="1">
        <f>E143+$P$32</f>
        <v>11.099999999999977</v>
      </c>
      <c r="F144" s="1">
        <f t="shared" si="4"/>
        <v>-31.260897390613078</v>
      </c>
      <c r="G144" s="1">
        <f>-$N$32 + ($O$32/$M$32) * F144^2</f>
        <v>-3.7562943335604615E-2</v>
      </c>
      <c r="H144" s="1">
        <f>F144+$P$32*G144</f>
        <v>-31.264653684946637</v>
      </c>
      <c r="I144" s="1">
        <f>-$N$32+($O$32/$M$32)*H144^2</f>
        <v>-3.5214299603525845E-2</v>
      </c>
      <c r="J144" s="1">
        <f>F144+($P$32/2)*(G144+I144)</f>
        <v>-31.264536252760035</v>
      </c>
    </row>
    <row r="145" spans="5:10" x14ac:dyDescent="0.25">
      <c r="E145" s="1">
        <f>E144+$P$32</f>
        <v>11.199999999999976</v>
      </c>
      <c r="F145" s="1">
        <f t="shared" si="4"/>
        <v>-31.264536252760035</v>
      </c>
      <c r="G145" s="1">
        <f>-$N$32 + ($O$32/$M$32) * F145^2</f>
        <v>-3.5287728998534718E-2</v>
      </c>
      <c r="H145" s="1">
        <f>F145+$P$32*G145</f>
        <v>-31.268065025659887</v>
      </c>
      <c r="I145" s="1">
        <f>-$N$32+($O$32/$M$32)*H145^2</f>
        <v>-3.3081095511050762E-2</v>
      </c>
      <c r="J145" s="1">
        <f>F145+($P$32/2)*(G145+I145)</f>
        <v>-31.267954693985516</v>
      </c>
    </row>
    <row r="146" spans="5:10" x14ac:dyDescent="0.25">
      <c r="E146" s="1">
        <f>E145+$P$32</f>
        <v>11.299999999999976</v>
      </c>
      <c r="F146" s="1">
        <f t="shared" si="4"/>
        <v>-31.267954693985516</v>
      </c>
      <c r="G146" s="1">
        <f>-$N$32 + ($O$32/$M$32) * F146^2</f>
        <v>-3.315009254869139E-2</v>
      </c>
      <c r="H146" s="1">
        <f>F146+$P$32*G146</f>
        <v>-31.271269703240385</v>
      </c>
      <c r="I146" s="1">
        <f>-$N$32+($O$32/$M$32)*H146^2</f>
        <v>-3.1076911471998869E-2</v>
      </c>
      <c r="J146" s="1">
        <f>F146+($P$32/2)*(G146+I146)</f>
        <v>-31.27116604418655</v>
      </c>
    </row>
    <row r="147" spans="5:10" x14ac:dyDescent="0.25">
      <c r="E147" s="1">
        <f>E146+$P$32</f>
        <v>11.399999999999975</v>
      </c>
      <c r="F147" s="1">
        <f t="shared" si="4"/>
        <v>-31.27116604418655</v>
      </c>
      <c r="G147" s="1">
        <f>-$N$32 + ($O$32/$M$32) * F147^2</f>
        <v>-3.1141742369142023E-2</v>
      </c>
      <c r="H147" s="1">
        <f>F147+$P$32*G147</f>
        <v>-31.274280218423463</v>
      </c>
      <c r="I147" s="1">
        <f>-$N$32+($O$32/$M$32)*H147^2</f>
        <v>-2.9193968195269093E-2</v>
      </c>
      <c r="J147" s="1">
        <f>F147+($P$32/2)*(G147+I147)</f>
        <v>-31.274182829714771</v>
      </c>
    </row>
    <row r="148" spans="5:10" x14ac:dyDescent="0.25">
      <c r="E148" s="1">
        <f>E147+$P$32</f>
        <v>11.499999999999975</v>
      </c>
      <c r="F148" s="1">
        <f t="shared" si="4"/>
        <v>-31.274182829714771</v>
      </c>
      <c r="G148" s="1">
        <f>-$N$32 + ($O$32/$M$32) * F148^2</f>
        <v>-2.9254883335738668E-2</v>
      </c>
      <c r="H148" s="1">
        <f>F148+$P$32*G148</f>
        <v>-31.277108318048345</v>
      </c>
      <c r="I148" s="1">
        <f>-$N$32+($O$32/$M$32)*H148^2</f>
        <v>-2.7424952610710207E-2</v>
      </c>
      <c r="J148" s="1">
        <f>F148+($P$32/2)*(G148+I148)</f>
        <v>-31.277016821512095</v>
      </c>
    </row>
    <row r="149" spans="5:10" x14ac:dyDescent="0.25">
      <c r="E149" s="1">
        <f>E148+$P$32</f>
        <v>11.599999999999975</v>
      </c>
      <c r="F149" s="1">
        <f t="shared" si="4"/>
        <v>-31.277016821512095</v>
      </c>
      <c r="G149" s="1">
        <f>-$N$32 + ($O$32/$M$32) * F149^2</f>
        <v>-2.748218746849318E-2</v>
      </c>
      <c r="H149" s="1">
        <f>F149+$P$32*G149</f>
        <v>-31.279765040258944</v>
      </c>
      <c r="I149" s="1">
        <f>-$N$32+($O$32/$M$32)*H149^2</f>
        <v>-2.5762990261943841E-2</v>
      </c>
      <c r="J149" s="1">
        <f>F149+($P$32/2)*(G149+I149)</f>
        <v>-31.279679080398616</v>
      </c>
    </row>
    <row r="150" spans="5:10" x14ac:dyDescent="0.25">
      <c r="E150" s="1">
        <f>E149+$P$32</f>
        <v>11.699999999999974</v>
      </c>
      <c r="F150" s="1">
        <f t="shared" si="4"/>
        <v>-31.279679080398616</v>
      </c>
      <c r="G150" s="1">
        <f>-$N$32 + ($O$32/$M$32) * F150^2</f>
        <v>-2.5816766272731329E-2</v>
      </c>
      <c r="H150" s="1">
        <f>F150+$P$32*G150</f>
        <v>-31.282260757025888</v>
      </c>
      <c r="I150" s="1">
        <f>-$N$32+($O$32/$M$32)*H150^2</f>
        <v>-2.4201619294380805E-2</v>
      </c>
      <c r="J150" s="1">
        <f>F150+($P$32/2)*(G150+I150)</f>
        <v>-31.28217999967697</v>
      </c>
    </row>
    <row r="151" spans="5:10" x14ac:dyDescent="0.25">
      <c r="E151" s="1">
        <f>E150+$P$32</f>
        <v>11.799999999999974</v>
      </c>
      <c r="F151" s="1">
        <f t="shared" si="4"/>
        <v>-31.28217999967697</v>
      </c>
      <c r="G151" s="1">
        <f>-$N$32 + ($O$32/$M$32) * F151^2</f>
        <v>-2.4252144678101217E-2</v>
      </c>
      <c r="H151" s="1">
        <f>F151+$P$32*G151</f>
        <v>-31.284605214144779</v>
      </c>
      <c r="I151" s="1">
        <f>-$N$32+($O$32/$M$32)*H151^2</f>
        <v>-2.2734765951053504E-2</v>
      </c>
      <c r="J151" s="1">
        <f>F151+($P$32/2)*(G151+I151)</f>
        <v>-31.284529345208426</v>
      </c>
    </row>
    <row r="152" spans="5:10" x14ac:dyDescent="0.25">
      <c r="E152" s="1">
        <f>E151+$P$32</f>
        <v>11.899999999999974</v>
      </c>
      <c r="F152" s="1">
        <f t="shared" si="4"/>
        <v>-31.284529345208426</v>
      </c>
      <c r="G152" s="1">
        <f>-$N$32 + ($O$32/$M$32) * F152^2</f>
        <v>-2.2782236487929097E-2</v>
      </c>
      <c r="H152" s="1">
        <f>F152+$P$32*G152</f>
        <v>-31.28680756885722</v>
      </c>
      <c r="I152" s="1">
        <f>-$N$32+($O$32/$M$32)*H152^2</f>
        <v>-2.1356721492985287E-2</v>
      </c>
      <c r="J152" s="1">
        <f>F152+($P$32/2)*(G152+I152)</f>
        <v>-31.286736293107474</v>
      </c>
    </row>
    <row r="153" spans="5:10" x14ac:dyDescent="0.25">
      <c r="E153" s="1">
        <f>E152+$P$32</f>
        <v>11.999999999999973</v>
      </c>
      <c r="F153" s="1">
        <f t="shared" si="4"/>
        <v>-31.286736293107474</v>
      </c>
      <c r="G153" s="1">
        <f>-$N$32 + ($O$32/$M$32) * F153^2</f>
        <v>-2.1401321255517303E-2</v>
      </c>
      <c r="H153" s="1">
        <f>F153+$P$32*G153</f>
        <v>-31.288876425233024</v>
      </c>
      <c r="I153" s="1">
        <f>-$N$32+($O$32/$M$32)*H153^2</f>
        <v>-2.006212046497069E-2</v>
      </c>
      <c r="J153" s="1">
        <f>F153+($P$32/2)*(G153+I153)</f>
        <v>-31.288809465193498</v>
      </c>
    </row>
    <row r="154" spans="5:10" x14ac:dyDescent="0.25">
      <c r="E154" s="1">
        <f>E153+$P$32</f>
        <v>12.099999999999973</v>
      </c>
      <c r="F154" s="1">
        <f t="shared" si="4"/>
        <v>-31.288809465193498</v>
      </c>
      <c r="G154" s="1">
        <f>-$N$32 + ($O$32/$M$32) * F154^2</f>
        <v>-2.0104022508178332E-2</v>
      </c>
      <c r="H154" s="1">
        <f>F154+$P$32*G154</f>
        <v>-31.290819867444316</v>
      </c>
      <c r="I154" s="1">
        <f>-$N$32+($O$32/$M$32)*H154^2</f>
        <v>-1.8845920231521873E-2</v>
      </c>
      <c r="J154" s="1">
        <f>F154+($P$32/2)*(G154+I154)</f>
        <v>-31.290756962330484</v>
      </c>
    </row>
    <row r="155" spans="5:10" x14ac:dyDescent="0.25">
      <c r="E155" s="1">
        <f>E154+$P$32</f>
        <v>12.199999999999973</v>
      </c>
      <c r="F155" s="1">
        <f t="shared" si="4"/>
        <v>-31.290756962330484</v>
      </c>
      <c r="G155" s="1">
        <f>-$N$32 + ($O$32/$M$32) * F155^2</f>
        <v>-1.8885287243662674E-2</v>
      </c>
      <c r="H155" s="1">
        <f>F155+$P$32*G155</f>
        <v>-31.292645491054849</v>
      </c>
      <c r="I155" s="1">
        <f>-$N$32+($O$32/$M$32)*H155^2</f>
        <v>-1.7703381711646315E-2</v>
      </c>
      <c r="J155" s="1">
        <f>F155+($P$32/2)*(G155+I155)</f>
        <v>-31.292586395778248</v>
      </c>
    </row>
    <row r="156" spans="5:10" x14ac:dyDescent="0.25">
      <c r="E156" s="1">
        <f>E155+$P$32</f>
        <v>12.299999999999972</v>
      </c>
      <c r="F156" s="1">
        <f t="shared" si="4"/>
        <v>-31.292586395778248</v>
      </c>
      <c r="G156" s="1">
        <f>-$N$32 + ($O$32/$M$32) * F156^2</f>
        <v>-1.7740366627542414E-2</v>
      </c>
      <c r="H156" s="1">
        <f>F156+$P$32*G156</f>
        <v>-31.294360432441003</v>
      </c>
      <c r="I156" s="1">
        <f>-$N$32+($O$32/$M$32)*H156^2</f>
        <v>-1.6630051244709065E-2</v>
      </c>
      <c r="J156" s="1">
        <f>F156+($P$32/2)*(G156+I156)</f>
        <v>-31.294304916671859</v>
      </c>
    </row>
    <row r="157" spans="5:10" x14ac:dyDescent="0.25">
      <c r="E157" s="1">
        <f>E156+$P$32</f>
        <v>12.399999999999972</v>
      </c>
      <c r="F157" s="1">
        <f t="shared" si="4"/>
        <v>-31.294304916671859</v>
      </c>
      <c r="G157" s="1">
        <f>-$N$32 + ($O$32/$M$32) * F157^2</f>
        <v>-1.6664797823676025E-2</v>
      </c>
      <c r="H157" s="1">
        <f>F157+$P$32*G157</f>
        <v>-31.295971396454227</v>
      </c>
      <c r="I157" s="1">
        <f>-$N$32+($O$32/$M$32)*H157^2</f>
        <v>-1.5621743523189124E-2</v>
      </c>
      <c r="J157" s="1">
        <f>F157+($P$32/2)*(G157+I157)</f>
        <v>-31.295919243739203</v>
      </c>
    </row>
    <row r="158" spans="5:10" x14ac:dyDescent="0.25">
      <c r="E158" s="1">
        <f>E157+$P$32</f>
        <v>12.499999999999972</v>
      </c>
      <c r="F158" s="1">
        <f t="shared" si="4"/>
        <v>-31.295919243739203</v>
      </c>
      <c r="G158" s="1">
        <f>-$N$32 + ($O$32/$M$32) * F158^2</f>
        <v>-1.5654386893542593E-2</v>
      </c>
      <c r="H158" s="1">
        <f>F158+$P$32*G158</f>
        <v>-31.297484682428557</v>
      </c>
      <c r="I158" s="1">
        <f>-$N$32+($O$32/$M$32)*H158^2</f>
        <v>-1.4674525531498617E-2</v>
      </c>
      <c r="J158" s="1">
        <f>F158+($P$32/2)*(G158+I158)</f>
        <v>-31.297435689360455</v>
      </c>
    </row>
    <row r="159" spans="5:10" x14ac:dyDescent="0.25">
      <c r="E159" s="1">
        <f>E158+$P$32</f>
        <v>12.599999999999971</v>
      </c>
      <c r="F159" s="1">
        <f t="shared" si="4"/>
        <v>-31.297435689360455</v>
      </c>
      <c r="G159" s="1">
        <f>-$N$32 + ($O$32/$M$32) * F159^2</f>
        <v>-1.4705192703464931E-2</v>
      </c>
      <c r="H159" s="1">
        <f>F159+$P$32*G159</f>
        <v>-31.2989062086308</v>
      </c>
      <c r="I159" s="1">
        <f>-$N$32+($O$32/$M$32)*H159^2</f>
        <v>-1.3784701433323221E-2</v>
      </c>
      <c r="J159" s="1">
        <f>F159+($P$32/2)*(G159+I159)</f>
        <v>-31.298860184067294</v>
      </c>
    </row>
    <row r="160" spans="5:10" x14ac:dyDescent="0.25">
      <c r="E160" s="1">
        <f>E159+$P$32</f>
        <v>12.699999999999971</v>
      </c>
      <c r="F160" s="1">
        <f t="shared" si="4"/>
        <v>-31.298860184067294</v>
      </c>
      <c r="G160" s="1">
        <f>-$N$32 + ($O$32/$M$32) * F160^2</f>
        <v>-1.3813511782071686E-2</v>
      </c>
      <c r="H160" s="1">
        <f>F160+$P$32*G160</f>
        <v>-31.300241535245501</v>
      </c>
      <c r="I160" s="1">
        <f>-$N$32+($O$32/$M$32)*H160^2</f>
        <v>-1.2948798352923063E-2</v>
      </c>
      <c r="J160" s="1">
        <f>F160+($P$32/2)*(G160+I160)</f>
        <v>-31.300198299574046</v>
      </c>
    </row>
    <row r="161" spans="5:10" x14ac:dyDescent="0.25">
      <c r="E161" s="1">
        <f>E160+$P$32</f>
        <v>12.799999999999971</v>
      </c>
      <c r="F161" s="1">
        <f t="shared" si="4"/>
        <v>-31.300198299574046</v>
      </c>
      <c r="G161" s="1">
        <f>-$N$32 + ($O$32/$M$32) * F161^2</f>
        <v>-1.2975864073419885E-2</v>
      </c>
      <c r="H161" s="1">
        <f>F161+$P$32*G161</f>
        <v>-31.301495885981389</v>
      </c>
      <c r="I161" s="1">
        <f>-$N$32+($O$32/$M$32)*H161^2</f>
        <v>-1.2163552998902816E-2</v>
      </c>
      <c r="J161" s="1">
        <f>F161+($P$32/2)*(G161+I161)</f>
        <v>-31.301455270427663</v>
      </c>
    </row>
    <row r="162" spans="5:10" x14ac:dyDescent="0.25">
      <c r="E162" s="1">
        <f>E161+$P$32</f>
        <v>12.89999999999997</v>
      </c>
      <c r="F162" s="1">
        <f t="shared" si="4"/>
        <v>-31.301455270427663</v>
      </c>
      <c r="G162" s="1">
        <f>-$N$32 + ($O$32/$M$32) * F162^2</f>
        <v>-1.2188979534162314E-2</v>
      </c>
      <c r="H162" s="1">
        <f>F162+$P$32*G162</f>
        <v>-31.302674168381081</v>
      </c>
      <c r="I162" s="1">
        <f>-$N$32+($O$32/$M$32)*H162^2</f>
        <v>-1.1425899081677571E-2</v>
      </c>
      <c r="J162" s="1">
        <f>F162+($P$32/2)*(G162+I162)</f>
        <v>-31.302636014358455</v>
      </c>
    </row>
    <row r="163" spans="5:10" x14ac:dyDescent="0.25">
      <c r="E163" s="1">
        <f>E162+$P$32</f>
        <v>12.99999999999997</v>
      </c>
      <c r="F163" s="1">
        <f t="shared" si="4"/>
        <v>-31.302636014358455</v>
      </c>
      <c r="G163" s="1">
        <f>-$N$32 + ($O$32/$M$32) * F163^2</f>
        <v>-1.1449785525890377E-2</v>
      </c>
      <c r="H163" s="1">
        <f>F163+$P$32*G163</f>
        <v>-31.303780992911044</v>
      </c>
      <c r="I163" s="1">
        <f>-$N$32+($O$32/$M$32)*H163^2</f>
        <v>-1.0732955478612638E-2</v>
      </c>
      <c r="J163" s="1">
        <f>F163+($P$32/2)*(G163+I163)</f>
        <v>-31.30374515140868</v>
      </c>
    </row>
    <row r="164" spans="5:10" x14ac:dyDescent="0.25">
      <c r="E164" s="1">
        <f>E163+$P$32</f>
        <v>13.099999999999969</v>
      </c>
      <c r="F164" s="1">
        <f t="shared" ref="F164:F183" si="5">J163</f>
        <v>-31.30374515140868</v>
      </c>
      <c r="G164" s="1">
        <f>-$N$32 + ($O$32/$M$32) * F164^2</f>
        <v>-1.0755394956575515E-2</v>
      </c>
      <c r="H164" s="1">
        <f>F164+$P$32*G164</f>
        <v>-31.304820690904339</v>
      </c>
      <c r="I164" s="1">
        <f>-$N$32+($O$32/$M$32)*H164^2</f>
        <v>-1.0082015103275666E-2</v>
      </c>
      <c r="J164" s="1">
        <f>F164+($P$32/2)*(G164+I164)</f>
        <v>-31.304787021911672</v>
      </c>
    </row>
    <row r="165" spans="5:10" x14ac:dyDescent="0.25">
      <c r="E165" s="1">
        <f>E164+$P$32</f>
        <v>13.199999999999969</v>
      </c>
      <c r="F165" s="1">
        <f t="shared" si="5"/>
        <v>-31.304787021911672</v>
      </c>
      <c r="G165" s="1">
        <f>-$N$32 + ($O$32/$M$32) * F165^2</f>
        <v>-1.0103095127506734E-2</v>
      </c>
      <c r="H165" s="1">
        <f>F165+$P$32*G165</f>
        <v>-31.305797331424422</v>
      </c>
      <c r="I165" s="1">
        <f>-$N$32+($O$32/$M$32)*H165^2</f>
        <v>-9.4705344377956635E-3</v>
      </c>
      <c r="J165" s="1">
        <f>F165+($P$32/2)*(G165+I165)</f>
        <v>-31.305765703389937</v>
      </c>
    </row>
    <row r="166" spans="5:10" x14ac:dyDescent="0.25">
      <c r="E166" s="1">
        <f>E165+$P$32</f>
        <v>13.299999999999969</v>
      </c>
      <c r="F166" s="1">
        <f t="shared" si="5"/>
        <v>-31.305765703389937</v>
      </c>
      <c r="G166" s="1">
        <f>-$N$32 + ($O$32/$M$32) * F166^2</f>
        <v>-9.4903372445429568E-3</v>
      </c>
      <c r="H166" s="1">
        <f>F166+$P$32*G166</f>
        <v>-31.30671473711439</v>
      </c>
      <c r="I166" s="1">
        <f>-$N$32+($O$32/$M$32)*H166^2</f>
        <v>-8.8961236894462559E-3</v>
      </c>
      <c r="J166" s="1">
        <f>F166+($P$32/2)*(G166+I166)</f>
        <v>-31.306685026436636</v>
      </c>
    </row>
    <row r="167" spans="5:10" x14ac:dyDescent="0.25">
      <c r="E167" s="1">
        <f>E166+$P$32</f>
        <v>13.399999999999968</v>
      </c>
      <c r="F167" s="1">
        <f t="shared" si="5"/>
        <v>-31.306685026436636</v>
      </c>
      <c r="G167" s="1">
        <f>-$N$32 + ($O$32/$M$32) * F167^2</f>
        <v>-8.914726554881014E-3</v>
      </c>
      <c r="H167" s="1">
        <f>F167+$P$32*G167</f>
        <v>-31.307576499092125</v>
      </c>
      <c r="I167" s="1">
        <f>-$N$32+($O$32/$M$32)*H167^2</f>
        <v>-8.356537534945474E-3</v>
      </c>
      <c r="J167" s="1">
        <f>F167+($P$32/2)*(G167+I167)</f>
        <v>-31.307548589641126</v>
      </c>
    </row>
    <row r="168" spans="5:10" x14ac:dyDescent="0.25">
      <c r="E168" s="1">
        <f>E167+$P$32</f>
        <v>13.499999999999968</v>
      </c>
      <c r="F168" s="1">
        <f t="shared" si="5"/>
        <v>-31.307548589641126</v>
      </c>
      <c r="G168" s="1">
        <f>-$N$32 + ($O$32/$M$32) * F168^2</f>
        <v>-8.3740130725988848E-3</v>
      </c>
      <c r="H168" s="1">
        <f>F168+$P$32*G168</f>
        <v>-31.308385990948384</v>
      </c>
      <c r="I168" s="1">
        <f>-$N$32+($O$32/$M$32)*H168^2</f>
        <v>-7.8496664178686615E-3</v>
      </c>
      <c r="J168" s="1">
        <f>F168+($P$32/2)*(G168+I168)</f>
        <v>-31.308359773615649</v>
      </c>
    </row>
    <row r="169" spans="5:10" x14ac:dyDescent="0.25">
      <c r="E169" s="1">
        <f>E168+$P$32</f>
        <v>13.599999999999968</v>
      </c>
      <c r="F169" s="1">
        <f t="shared" si="5"/>
        <v>-31.308359773615649</v>
      </c>
      <c r="G169" s="1">
        <f>-$N$32 + ($O$32/$M$32) * F169^2</f>
        <v>-7.8660828584542486E-3</v>
      </c>
      <c r="H169" s="1">
        <f>F169+$P$32*G169</f>
        <v>-31.309146381901495</v>
      </c>
      <c r="I169" s="1">
        <f>-$N$32+($O$32/$M$32)*H169^2</f>
        <v>-7.3735283666458429E-3</v>
      </c>
      <c r="J169" s="1">
        <f>F169+($P$32/2)*(G169+I169)</f>
        <v>-31.309121754176903</v>
      </c>
    </row>
    <row r="170" spans="5:10" x14ac:dyDescent="0.25">
      <c r="E170" s="1">
        <f>E169+$P$32</f>
        <v>13.699999999999967</v>
      </c>
      <c r="F170" s="1">
        <f t="shared" si="5"/>
        <v>-31.309121754176903</v>
      </c>
      <c r="G170" s="1">
        <f>-$N$32 + ($O$32/$M$32) * F170^2</f>
        <v>-7.3889498212658111E-3</v>
      </c>
      <c r="H170" s="1">
        <f>F170+$P$32*G170</f>
        <v>-31.309860649159031</v>
      </c>
      <c r="I170" s="1">
        <f>-$N$32+($O$32/$M$32)*H170^2</f>
        <v>-6.9262613024285713E-3</v>
      </c>
      <c r="J170" s="1">
        <f>F170+($P$32/2)*(G170+I170)</f>
        <v>-31.30983751473309</v>
      </c>
    </row>
    <row r="171" spans="5:10" x14ac:dyDescent="0.25">
      <c r="E171" s="1">
        <f>E170+$P$32</f>
        <v>13.799999999999967</v>
      </c>
      <c r="F171" s="1">
        <f t="shared" si="5"/>
        <v>-31.30983751473309</v>
      </c>
      <c r="G171" s="1">
        <f>-$N$32 + ($O$32/$M$32) * F171^2</f>
        <v>-6.9407480101251195E-3</v>
      </c>
      <c r="H171" s="1">
        <f>F171+$P$32*G171</f>
        <v>-31.310531589534101</v>
      </c>
      <c r="I171" s="1">
        <f>-$N$32+($O$32/$M$32)*H171^2</f>
        <v>-6.5061158078716375E-3</v>
      </c>
      <c r="J171" s="1">
        <f>F171+($P$32/2)*(G171+I171)</f>
        <v>-31.310509857923989</v>
      </c>
    </row>
    <row r="172" spans="5:10" x14ac:dyDescent="0.25">
      <c r="E172" s="1">
        <f>E171+$P$32</f>
        <v>13.899999999999967</v>
      </c>
      <c r="F172" s="1">
        <f t="shared" si="5"/>
        <v>-31.310509857923989</v>
      </c>
      <c r="G172" s="1">
        <f>-$N$32 + ($O$32/$M$32) * F172^2</f>
        <v>-6.5197243684469441E-3</v>
      </c>
      <c r="H172" s="1">
        <f>F172+$P$32*G172</f>
        <v>-31.311161830360835</v>
      </c>
      <c r="I172" s="1">
        <f>-$N$32+($O$32/$M$32)*H172^2</f>
        <v>-6.1114483295483524E-3</v>
      </c>
      <c r="J172" s="1">
        <f>F172+($P$32/2)*(G172+I172)</f>
        <v>-31.31114141655889</v>
      </c>
    </row>
    <row r="173" spans="5:10" x14ac:dyDescent="0.25">
      <c r="E173" s="1">
        <f>E172+$P$32</f>
        <v>13.999999999999966</v>
      </c>
      <c r="F173" s="1">
        <f t="shared" si="5"/>
        <v>-31.31114141655889</v>
      </c>
      <c r="G173" s="1">
        <f>-$N$32 + ($O$32/$M$32) * F173^2</f>
        <v>-6.124231922505885E-3</v>
      </c>
      <c r="H173" s="1">
        <f>F173+$P$32*G173</f>
        <v>-31.311753839751141</v>
      </c>
      <c r="I173" s="1">
        <f>-$N$32+($O$32/$M$32)*H173^2</f>
        <v>-5.7407147882972964E-3</v>
      </c>
      <c r="J173" s="1">
        <f>F173+($P$32/2)*(G173+I173)</f>
        <v>-31.31173466389443</v>
      </c>
    </row>
    <row r="174" spans="5:10" x14ac:dyDescent="0.25">
      <c r="E174" s="1">
        <f>E173+$P$32</f>
        <v>14.099999999999966</v>
      </c>
      <c r="F174" s="1">
        <f t="shared" si="5"/>
        <v>-31.31173466389443</v>
      </c>
      <c r="G174" s="1">
        <f>-$N$32 + ($O$32/$M$32) * F174^2</f>
        <v>-5.7527233787197929E-3</v>
      </c>
      <c r="H174" s="1">
        <f>F174+$P$32*G174</f>
        <v>-31.312309936232303</v>
      </c>
      <c r="I174" s="1">
        <f>-$N$32+($O$32/$M$32)*H174^2</f>
        <v>-5.3924645732781329E-3</v>
      </c>
      <c r="J174" s="1">
        <f>F174+($P$32/2)*(G174+I174)</f>
        <v>-31.31229192329203</v>
      </c>
    </row>
    <row r="175" spans="5:10" x14ac:dyDescent="0.25">
      <c r="E175" s="1">
        <f>E174+$P$32</f>
        <v>14.199999999999966</v>
      </c>
      <c r="F175" s="1">
        <f t="shared" si="5"/>
        <v>-31.31229192329203</v>
      </c>
      <c r="G175" s="1">
        <f>-$N$32 + ($O$32/$M$32) * F175^2</f>
        <v>-5.4037451054078645E-3</v>
      </c>
      <c r="H175" s="1">
        <f>F175+$P$32*G175</f>
        <v>-31.312832297802572</v>
      </c>
      <c r="I175" s="1">
        <f>-$N$32+($O$32/$M$32)*H175^2</f>
        <v>-5.0653348969209588E-3</v>
      </c>
      <c r="J175" s="1">
        <f>F175+($P$32/2)*(G175+I175)</f>
        <v>-31.312815377292146</v>
      </c>
    </row>
    <row r="176" spans="5:10" x14ac:dyDescent="0.25">
      <c r="E176" s="1">
        <f>E175+$P$32</f>
        <v>14.299999999999965</v>
      </c>
      <c r="F176" s="1">
        <f t="shared" si="5"/>
        <v>-31.312815377292146</v>
      </c>
      <c r="G176" s="1">
        <f>-$N$32 + ($O$32/$M$32) * F176^2</f>
        <v>-5.0759314761652519E-3</v>
      </c>
      <c r="H176" s="1">
        <f>F176+$P$32*G176</f>
        <v>-31.313322970439764</v>
      </c>
      <c r="I176" s="1">
        <f>-$N$32+($O$32/$M$32)*H176^2</f>
        <v>-4.7580454892948154E-3</v>
      </c>
      <c r="J176" s="1">
        <f>F176+($P$32/2)*(G176+I176)</f>
        <v>-31.313307076140418</v>
      </c>
    </row>
    <row r="177" spans="5:10" x14ac:dyDescent="0.25">
      <c r="E177" s="1">
        <f>E176+$P$32</f>
        <v>14.399999999999965</v>
      </c>
      <c r="F177" s="1">
        <f t="shared" si="5"/>
        <v>-31.313307076140418</v>
      </c>
      <c r="G177" s="1">
        <f>-$N$32 + ($O$32/$M$32) * F177^2</f>
        <v>-4.767999553344282E-3</v>
      </c>
      <c r="H177" s="1">
        <f>F177+$P$32*G177</f>
        <v>-31.313783876095751</v>
      </c>
      <c r="I177" s="1">
        <f>-$N$32+($O$32/$M$32)*H177^2</f>
        <v>-4.4693936116573241E-3</v>
      </c>
      <c r="J177" s="1">
        <f>F177+($P$32/2)*(G177+I177)</f>
        <v>-31.313768945798667</v>
      </c>
    </row>
    <row r="178" spans="5:10" x14ac:dyDescent="0.25">
      <c r="E178" s="1">
        <f>E177+$P$32</f>
        <v>14.499999999999964</v>
      </c>
      <c r="F178" s="1">
        <f t="shared" si="5"/>
        <v>-31.313768945798667</v>
      </c>
      <c r="G178" s="1">
        <f>-$N$32 + ($O$32/$M$32) * F178^2</f>
        <v>-4.4787440913509613E-3</v>
      </c>
      <c r="H178" s="1">
        <f>F178+$P$32*G178</f>
        <v>-31.314216820207804</v>
      </c>
      <c r="I178" s="1">
        <f>-$N$32+($O$32/$M$32)*H178^2</f>
        <v>-4.1982493701464563E-3</v>
      </c>
      <c r="J178" s="1">
        <f>F178+($P$32/2)*(G178+I178)</f>
        <v>-31.314202795471743</v>
      </c>
    </row>
    <row r="179" spans="5:10" x14ac:dyDescent="0.25">
      <c r="E179" s="1">
        <f>E178+$P$32</f>
        <v>14.599999999999964</v>
      </c>
      <c r="F179" s="1">
        <f t="shared" si="5"/>
        <v>-31.314202795471743</v>
      </c>
      <c r="G179" s="1">
        <f>-$N$32 + ($O$32/$M$32) * F179^2</f>
        <v>-4.2070328406964563E-3</v>
      </c>
      <c r="H179" s="1">
        <f>F179+$P$32*G179</f>
        <v>-31.314623498755815</v>
      </c>
      <c r="I179" s="1">
        <f>-$N$32+($O$32/$M$32)*H179^2</f>
        <v>-3.9435513117016541E-3</v>
      </c>
      <c r="J179" s="1">
        <f>F179+($P$32/2)*(G179+I179)</f>
        <v>-31.314610324679364</v>
      </c>
    </row>
    <row r="180" spans="5:10" x14ac:dyDescent="0.25">
      <c r="E180" s="1">
        <f>E179+$P$32</f>
        <v>14.699999999999964</v>
      </c>
      <c r="F180" s="1">
        <f t="shared" si="5"/>
        <v>-31.314610324679364</v>
      </c>
      <c r="G180" s="1">
        <f>-$N$32 + ($O$32/$M$32) * F180^2</f>
        <v>-3.9518021348463606E-3</v>
      </c>
      <c r="H180" s="1">
        <f>F180+$P$32*G180</f>
        <v>-31.315005504892849</v>
      </c>
      <c r="I180" s="1">
        <f>-$N$32+($O$32/$M$32)*H180^2</f>
        <v>-3.7043022853069374E-3</v>
      </c>
      <c r="J180" s="1">
        <f>F180+($P$32/2)*(G180+I180)</f>
        <v>-31.314993129900373</v>
      </c>
    </row>
    <row r="181" spans="5:10" x14ac:dyDescent="0.25">
      <c r="E181" s="1">
        <f>E180+$P$32</f>
        <v>14.799999999999963</v>
      </c>
      <c r="F181" s="1">
        <f t="shared" si="5"/>
        <v>-31.314993129900373</v>
      </c>
      <c r="G181" s="1">
        <f>-$N$32 + ($O$32/$M$32) * F181^2</f>
        <v>-3.712052742924854E-3</v>
      </c>
      <c r="H181" s="1">
        <f>F181+$P$32*G181</f>
        <v>-31.315364335174664</v>
      </c>
      <c r="I181" s="1">
        <f>-$N$32+($O$32/$M$32)*H181^2</f>
        <v>-3.4795655527073421E-3</v>
      </c>
      <c r="J181" s="1">
        <f>F181+($P$32/2)*(G181+I181)</f>
        <v>-31.315352710815155</v>
      </c>
    </row>
    <row r="182" spans="5:10" x14ac:dyDescent="0.25">
      <c r="E182" s="1">
        <f>E181+$P$32</f>
        <v>14.899999999999963</v>
      </c>
      <c r="F182" s="1">
        <f t="shared" si="5"/>
        <v>-31.315352710815155</v>
      </c>
      <c r="G182" s="1">
        <f>-$N$32 + ($O$32/$M$32) * F182^2</f>
        <v>-3.486845972419772E-3</v>
      </c>
      <c r="H182" s="1">
        <f>F182+$P$32*G182</f>
        <v>-31.315701395412397</v>
      </c>
      <c r="I182" s="1">
        <f>-$N$32+($O$32/$M$32)*H182^2</f>
        <v>-3.2684611336613045E-3</v>
      </c>
      <c r="J182" s="1">
        <f>F182+($P$32/2)*(G182+I182)</f>
        <v>-31.31569047617046</v>
      </c>
    </row>
    <row r="183" spans="5:10" x14ac:dyDescent="0.25">
      <c r="E183" s="1">
        <f>E182+$P$32</f>
        <v>14.999999999999963</v>
      </c>
      <c r="F183" s="1">
        <f t="shared" si="5"/>
        <v>-31.31569047617046</v>
      </c>
      <c r="G183" s="1">
        <f>-$N$32 + ($O$32/$M$32) * F183^2</f>
        <v>-3.2753000068677096E-3</v>
      </c>
      <c r="H183" s="1">
        <f>F183+$P$32*G183</f>
        <v>-31.316018006171145</v>
      </c>
      <c r="I183" s="1">
        <f>-$N$32+($O$32/$M$32)*H183^2</f>
        <v>-3.0701623716460347E-3</v>
      </c>
      <c r="J183" s="5">
        <f>F183+($P$32/2)*(G183+I183)</f>
        <v>-31.316007749289387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Mijael Condori</cp:lastModifiedBy>
  <dcterms:created xsi:type="dcterms:W3CDTF">2024-11-21T14:45:40Z</dcterms:created>
  <dcterms:modified xsi:type="dcterms:W3CDTF">2024-11-21T16:19:39Z</dcterms:modified>
</cp:coreProperties>
</file>