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nhvien\Downloads\"/>
    </mc:Choice>
  </mc:AlternateContent>
  <bookViews>
    <workbookView xWindow="0" yWindow="0" windowWidth="20490" windowHeight="766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2" l="1"/>
  <c r="G20" i="2"/>
  <c r="G19" i="2"/>
  <c r="I11" i="2"/>
  <c r="J11" i="2" s="1"/>
  <c r="F11" i="2"/>
  <c r="E11" i="2"/>
  <c r="I10" i="2"/>
  <c r="J10" i="2" s="1"/>
  <c r="F10" i="2"/>
  <c r="E10" i="2"/>
  <c r="I9" i="2"/>
  <c r="J9" i="2" s="1"/>
  <c r="F9" i="2"/>
  <c r="E9" i="2"/>
  <c r="I8" i="2"/>
  <c r="J8" i="2" s="1"/>
  <c r="F8" i="2"/>
  <c r="E8" i="2"/>
  <c r="J7" i="2"/>
  <c r="I7" i="2"/>
  <c r="F7" i="2"/>
  <c r="E7" i="2"/>
  <c r="J6" i="2"/>
  <c r="I6" i="2"/>
  <c r="F6" i="2"/>
  <c r="E6" i="2"/>
  <c r="J5" i="2"/>
  <c r="I5" i="2"/>
  <c r="F5" i="2"/>
  <c r="E5" i="2"/>
  <c r="J4" i="2"/>
  <c r="I4" i="2"/>
  <c r="F4" i="2"/>
  <c r="E4" i="2"/>
  <c r="E19" i="1"/>
  <c r="E20" i="1"/>
  <c r="E18" i="1"/>
  <c r="H5" i="1" l="1"/>
  <c r="G5" i="1"/>
  <c r="H4" i="1"/>
  <c r="H6" i="1"/>
  <c r="H7" i="1"/>
  <c r="H8" i="1"/>
  <c r="H9" i="1"/>
  <c r="H10" i="1"/>
  <c r="H3" i="1"/>
  <c r="G4" i="1"/>
  <c r="G6" i="1"/>
  <c r="G7" i="1"/>
  <c r="G8" i="1"/>
  <c r="G9" i="1"/>
  <c r="G10" i="1"/>
  <c r="G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<sst xmlns="http://schemas.openxmlformats.org/spreadsheetml/2006/main" count="78" uniqueCount="42">
  <si>
    <t>BẢNG THỐNG KÊ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</si>
  <si>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</si>
  <si>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</si>
  <si>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</si>
  <si>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</si>
  <si>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t>BÁO CÁO THỐNG KÊ</t>
  </si>
  <si>
    <t>STT</t>
  </si>
  <si>
    <t>D00BP</t>
  </si>
  <si>
    <t>X92SH</t>
  </si>
  <si>
    <t>N4TCA</t>
  </si>
  <si>
    <t>D00MO</t>
  </si>
  <si>
    <t>X93SH</t>
  </si>
  <si>
    <t>D01MO</t>
  </si>
  <si>
    <t>BẢNG TRA 1</t>
  </si>
  <si>
    <t>MÃ HÀNG</t>
  </si>
  <si>
    <t>TÊN HÀNG</t>
  </si>
  <si>
    <t>Xăng</t>
  </si>
  <si>
    <t>Dầu</t>
  </si>
  <si>
    <t>Nhớt</t>
  </si>
  <si>
    <t>BP</t>
  </si>
  <si>
    <t>ES</t>
  </si>
  <si>
    <t>SH</t>
  </si>
  <si>
    <t>CA</t>
  </si>
  <si>
    <t>MO</t>
  </si>
  <si>
    <t>British Petro</t>
  </si>
  <si>
    <t>Esso</t>
  </si>
  <si>
    <t>Shell</t>
  </si>
  <si>
    <t>Castrol</t>
  </si>
  <si>
    <t>Mobil</t>
  </si>
  <si>
    <t>HÃNG SẢN XUẤT</t>
  </si>
  <si>
    <t>ĐƠN GIÁ (Đồng / lít)</t>
  </si>
  <si>
    <t>SỐ LƯỢNG (lít)</t>
  </si>
  <si>
    <t>THÀNH TIỀN</t>
  </si>
  <si>
    <t>SAU THUẾ</t>
  </si>
  <si>
    <t>D01ES</t>
  </si>
  <si>
    <t>TỔNG TIỀN</t>
  </si>
  <si>
    <r>
      <t xml:space="preserve">3. Tính cột </t>
    </r>
    <r>
      <rPr>
        <b/>
        <sz val="14"/>
        <color rgb="FFFF0000"/>
        <rFont val="Times New Roman"/>
        <family val="1"/>
      </rPr>
      <t xml:space="preserve">THÀNH TIỀN </t>
    </r>
    <r>
      <rPr>
        <b/>
        <sz val="14"/>
        <color rgb="FF0070C0"/>
        <rFont val="Times New Roman"/>
        <family val="1"/>
      </rPr>
      <t xml:space="preserve">biết: </t>
    </r>
    <r>
      <rPr>
        <b/>
        <sz val="14"/>
        <color rgb="FFFF0000"/>
        <rFont val="Times New Roman"/>
        <family val="1"/>
      </rPr>
      <t>THÀNH TIỀN = SỐ LƯỢNG * ĐƠN GIÁ</t>
    </r>
    <r>
      <rPr>
        <b/>
        <sz val="14"/>
        <color rgb="FF0070C0"/>
        <rFont val="Times New Roman"/>
        <family val="1"/>
      </rPr>
      <t xml:space="preserve"> (1 điểm)</t>
    </r>
  </si>
  <si>
    <r>
      <t xml:space="preserve">4. Tính cột </t>
    </r>
    <r>
      <rPr>
        <b/>
        <sz val="14"/>
        <color rgb="FFFF0000"/>
        <rFont val="Times New Roman"/>
        <family val="1"/>
      </rPr>
      <t>SAU THUẾ</t>
    </r>
    <r>
      <rPr>
        <b/>
        <sz val="14"/>
        <color rgb="FF0070C0"/>
        <rFont val="Times New Roman"/>
        <family val="1"/>
      </rPr>
      <t xml:space="preserve">, biết: </t>
    </r>
    <r>
      <rPr>
        <b/>
        <sz val="14"/>
        <color rgb="FFFF0000"/>
        <rFont val="Times New Roman"/>
        <family val="1"/>
      </rPr>
      <t xml:space="preserve">SAU THUẾ = THÀNH TIỀN + THÀNH TIỀN*10% </t>
    </r>
    <r>
      <rPr>
        <b/>
        <sz val="14"/>
        <color rgb="FF0070C0"/>
        <rFont val="Times New Roman"/>
        <family val="1"/>
      </rPr>
      <t>(1 điểm)</t>
    </r>
  </si>
  <si>
    <r>
      <t xml:space="preserve">5. Thống kê </t>
    </r>
    <r>
      <rPr>
        <b/>
        <sz val="14"/>
        <color rgb="FFFF0000"/>
        <rFont val="Times New Roman"/>
        <family val="1"/>
      </rPr>
      <t>TỔNG TIỀN</t>
    </r>
    <r>
      <rPr>
        <b/>
        <sz val="14"/>
        <color rgb="FF0070C0"/>
        <rFont val="Times New Roman"/>
        <family val="1"/>
      </rPr>
      <t xml:space="preserve"> của mỗi mặt hàng vào </t>
    </r>
    <r>
      <rPr>
        <b/>
        <sz val="14"/>
        <color rgb="FFFF0000"/>
        <rFont val="Times New Roman"/>
        <family val="1"/>
      </rPr>
      <t xml:space="preserve">BẢNG THỐNG KÊ </t>
    </r>
    <r>
      <rPr>
        <b/>
        <sz val="14"/>
        <color rgb="FF0070C0"/>
        <rFont val="Times New Roman"/>
        <family val="1"/>
      </rPr>
      <t>(1 điểm)</t>
    </r>
  </si>
  <si>
    <r>
      <t xml:space="preserve">1. Điền vào cột </t>
    </r>
    <r>
      <rPr>
        <b/>
        <sz val="14"/>
        <color rgb="FFFF0000"/>
        <rFont val="Times New Roman"/>
        <family val="1"/>
      </rPr>
      <t>TÊN HÀNG</t>
    </r>
    <r>
      <rPr>
        <b/>
        <sz val="14"/>
        <color rgb="FF0070C0"/>
        <rFont val="Times New Roman"/>
        <family val="1"/>
      </rPr>
      <t xml:space="preserve"> dựa vào ký tự đầu tiên của </t>
    </r>
    <r>
      <rPr>
        <b/>
        <sz val="14"/>
        <color rgb="FFFF0000"/>
        <rFont val="Times New Roman"/>
        <family val="1"/>
      </rPr>
      <t>MÃ HÀNG, với D là Dầu, X là Xăng và N là Nhớt</t>
    </r>
    <r>
      <rPr>
        <b/>
        <sz val="14"/>
        <color rgb="FF0070C0"/>
        <rFont val="Times New Roman"/>
        <family val="1"/>
      </rPr>
      <t xml:space="preserve"> (1 điểm)</t>
    </r>
  </si>
  <si>
    <r>
      <t xml:space="preserve">2. Điền vào cột </t>
    </r>
    <r>
      <rPr>
        <b/>
        <sz val="14"/>
        <color rgb="FFFF0000"/>
        <rFont val="Times New Roman"/>
        <family val="1"/>
      </rPr>
      <t>HÃNG SẢN XUẤT</t>
    </r>
    <r>
      <rPr>
        <b/>
        <sz val="14"/>
        <color rgb="FF0070C0"/>
        <rFont val="Times New Roman"/>
        <family val="1"/>
      </rPr>
      <t xml:space="preserve"> dựa vào 2 ký tự cuối của </t>
    </r>
    <r>
      <rPr>
        <b/>
        <sz val="14"/>
        <color rgb="FFFF0000"/>
        <rFont val="Times New Roman"/>
        <family val="1"/>
      </rPr>
      <t>MÃ HÀNG</t>
    </r>
    <r>
      <rPr>
        <b/>
        <sz val="14"/>
        <color rgb="FF0070C0"/>
        <rFont val="Times New Roman"/>
        <family val="1"/>
      </rPr>
      <t xml:space="preserve">, tham chiếu ở </t>
    </r>
    <r>
      <rPr>
        <b/>
        <sz val="14"/>
        <color rgb="FFFF0000"/>
        <rFont val="Times New Roman"/>
        <family val="1"/>
      </rPr>
      <t xml:space="preserve">BẢNG TRA 1 </t>
    </r>
    <r>
      <rPr>
        <b/>
        <sz val="14"/>
        <color rgb="FF0070C0"/>
        <rFont val="Times New Roman"/>
        <family val="1"/>
      </rPr>
      <t>(1 điểm)</t>
    </r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</si>
  <si>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(Không cần thực hiện theo thứ tự các câu, thí sinh có thể làm câu nào trước cũng được)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</si>
</sst>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2" fillId="0" borderId="1" xfId="0" applyFont="1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4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I16" sqref="I16"/>
    </sheetView>
  </sheetViews>
  <sheetFormatPr defaultColWidth="10.625" defaultRowHeight="15.75" x14ac:dyDescent="0.25"/>
  <cols>
    <col min="1" max="1" width="10.5" customWidth="1"/>
    <col min="2" max="2" width="12.5" bestFit="1" customWidth="1"/>
    <col min="3" max="3" width="14.625" customWidth="1"/>
    <col min="4" max="4" width="17.375" customWidth="1"/>
    <col min="5" max="5" width="12.125" customWidth="1"/>
    <col min="6" max="6" width="11.875" customWidth="1"/>
    <col min="7" max="7" width="15.375" customWidth="1"/>
  </cols>
  <sheetData>
    <row r="1" spans="1:8" ht="33.950000000000003" customHeight="1" x14ac:dyDescent="0.25">
      <c r="A1" s="30" t="s">
        <v>5</v>
      </c>
      <c r="B1" s="30"/>
      <c r="C1" s="30"/>
      <c r="D1" s="30"/>
      <c r="E1" s="30"/>
      <c r="F1" s="30"/>
      <c r="G1" s="30"/>
      <c r="H1" s="30"/>
    </row>
    <row r="2" spans="1:8" ht="37.5" x14ac:dyDescent="0.25">
      <c r="A2" s="2" t="s">
        <v>6</v>
      </c>
      <c r="B2" s="9" t="s">
        <v>14</v>
      </c>
      <c r="C2" s="9" t="s">
        <v>15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</row>
    <row r="3" spans="1:8" ht="18.75" x14ac:dyDescent="0.3">
      <c r="A3" s="21">
        <v>1</v>
      </c>
      <c r="B3" s="23" t="s">
        <v>7</v>
      </c>
      <c r="C3" s="3" t="str">
        <f>IF(LEFT(B3,1)="D","Dầu",IF(LEFT(B3,1)="X","Xăng",IF(LEFT(B3,1)="N","Nhớt")))</f>
        <v>Dầu</v>
      </c>
      <c r="D3" s="3" t="str">
        <f>IF(RIGHT(B3,2)="BP","British Petro",IF(RIGHT(B3,2)="ES","Esso",IF(RIGHT(B3,2)="SH","Shell",IF(RIGHT(B3,2)="CA","Castrol",IF(RIGHT(B3,2)="MO","Mobil")))))</f>
        <v>British Petro</v>
      </c>
      <c r="E3" s="21">
        <v>15000</v>
      </c>
      <c r="F3" s="12">
        <v>23</v>
      </c>
      <c r="G3" s="3">
        <f>F3*E3</f>
        <v>345000</v>
      </c>
      <c r="H3" s="3">
        <f>G3+G3*(10/100)</f>
        <v>379500</v>
      </c>
    </row>
    <row r="4" spans="1:8" ht="18.75" x14ac:dyDescent="0.3">
      <c r="A4" s="21">
        <v>2</v>
      </c>
      <c r="B4" s="23" t="s">
        <v>34</v>
      </c>
      <c r="C4" s="3" t="str">
        <f t="shared" ref="C4:C10" si="0">IF(LEFT(B4,1)="D","Dầu",IF(LEFT(B4,1)="X","Xăng",IF(LEFT(B4,1)="N","Nhớt")))</f>
        <v>Dầu</v>
      </c>
      <c r="D4" s="3" t="str">
        <f t="shared" ref="D4:D10" si="1">IF(RIGHT(B4,2)="BP","British Petro",IF(RIGHT(B4,2)="ES","Esso",IF(RIGHT(B4,2)="SH","Shell",IF(RIGHT(B4,2)="CA","Castrol",IF(RIGHT(B4,2)="MO","Mobil")))))</f>
        <v>Esso</v>
      </c>
      <c r="E4" s="21">
        <v>15000</v>
      </c>
      <c r="F4" s="12">
        <v>10</v>
      </c>
      <c r="G4" s="3">
        <f t="shared" ref="G4:G10" si="2">F4*E4</f>
        <v>150000</v>
      </c>
      <c r="H4" s="3">
        <f t="shared" ref="H4:H10" si="3">G4+G4*(10/100)</f>
        <v>165000</v>
      </c>
    </row>
    <row r="5" spans="1:8" ht="18.75" x14ac:dyDescent="0.3">
      <c r="A5" s="21">
        <v>3</v>
      </c>
      <c r="B5" s="23" t="s">
        <v>8</v>
      </c>
      <c r="C5" s="3" t="str">
        <f t="shared" si="0"/>
        <v>Xăng</v>
      </c>
      <c r="D5" s="3" t="str">
        <f t="shared" si="1"/>
        <v>Shell</v>
      </c>
      <c r="E5" s="21">
        <v>17000</v>
      </c>
      <c r="F5" s="12">
        <v>21</v>
      </c>
      <c r="G5" s="3">
        <f>F5*E5</f>
        <v>357000</v>
      </c>
      <c r="H5" s="3">
        <f>G5+G5*(10/100)</f>
        <v>392700</v>
      </c>
    </row>
    <row r="6" spans="1:8" ht="18.75" x14ac:dyDescent="0.3">
      <c r="A6" s="21">
        <v>4</v>
      </c>
      <c r="B6" s="23" t="s">
        <v>9</v>
      </c>
      <c r="C6" s="3" t="str">
        <f t="shared" si="0"/>
        <v>Nhớt</v>
      </c>
      <c r="D6" s="3" t="str">
        <f t="shared" si="1"/>
        <v>Castrol</v>
      </c>
      <c r="E6" s="21">
        <v>25000</v>
      </c>
      <c r="F6" s="12">
        <v>45</v>
      </c>
      <c r="G6" s="3">
        <f t="shared" si="2"/>
        <v>1125000</v>
      </c>
      <c r="H6" s="3">
        <f t="shared" si="3"/>
        <v>1237500</v>
      </c>
    </row>
    <row r="7" spans="1:8" ht="18.75" x14ac:dyDescent="0.3">
      <c r="A7" s="21">
        <v>5</v>
      </c>
      <c r="B7" s="23" t="s">
        <v>10</v>
      </c>
      <c r="C7" s="3" t="str">
        <f t="shared" si="0"/>
        <v>Dầu</v>
      </c>
      <c r="D7" s="3" t="str">
        <f t="shared" si="1"/>
        <v>Mobil</v>
      </c>
      <c r="E7" s="21">
        <v>13000</v>
      </c>
      <c r="F7" s="12">
        <v>12</v>
      </c>
      <c r="G7" s="3">
        <f t="shared" si="2"/>
        <v>156000</v>
      </c>
      <c r="H7" s="3">
        <f t="shared" si="3"/>
        <v>171600</v>
      </c>
    </row>
    <row r="8" spans="1:8" ht="18.75" x14ac:dyDescent="0.3">
      <c r="A8" s="21">
        <v>6</v>
      </c>
      <c r="B8" s="23" t="s">
        <v>11</v>
      </c>
      <c r="C8" s="3" t="str">
        <f t="shared" si="0"/>
        <v>Xăng</v>
      </c>
      <c r="D8" s="3" t="str">
        <f t="shared" si="1"/>
        <v>Shell</v>
      </c>
      <c r="E8" s="21">
        <v>17000</v>
      </c>
      <c r="F8" s="12">
        <v>30</v>
      </c>
      <c r="G8" s="3">
        <f t="shared" si="2"/>
        <v>510000</v>
      </c>
      <c r="H8" s="3">
        <f t="shared" si="3"/>
        <v>561000</v>
      </c>
    </row>
    <row r="9" spans="1:8" ht="18.75" x14ac:dyDescent="0.3">
      <c r="A9" s="21">
        <v>7</v>
      </c>
      <c r="B9" s="23" t="s">
        <v>9</v>
      </c>
      <c r="C9" s="3" t="str">
        <f t="shared" si="0"/>
        <v>Nhớt</v>
      </c>
      <c r="D9" s="3" t="str">
        <f t="shared" si="1"/>
        <v>Castrol</v>
      </c>
      <c r="E9" s="21">
        <v>25000</v>
      </c>
      <c r="F9" s="12">
        <v>50</v>
      </c>
      <c r="G9" s="3">
        <f t="shared" si="2"/>
        <v>1250000</v>
      </c>
      <c r="H9" s="3">
        <f t="shared" si="3"/>
        <v>1375000</v>
      </c>
    </row>
    <row r="10" spans="1:8" ht="18.75" x14ac:dyDescent="0.3">
      <c r="A10" s="21">
        <v>8</v>
      </c>
      <c r="B10" s="23" t="s">
        <v>12</v>
      </c>
      <c r="C10" s="3" t="str">
        <f t="shared" si="0"/>
        <v>Dầu</v>
      </c>
      <c r="D10" s="3" t="str">
        <f t="shared" si="1"/>
        <v>Mobil</v>
      </c>
      <c r="E10" s="21">
        <v>13000</v>
      </c>
      <c r="F10" s="12">
        <v>20</v>
      </c>
      <c r="G10" s="3">
        <f t="shared" si="2"/>
        <v>260000</v>
      </c>
      <c r="H10" s="3">
        <f t="shared" si="3"/>
        <v>286000</v>
      </c>
    </row>
    <row r="12" spans="1:8" ht="18.95" customHeight="1" x14ac:dyDescent="0.3">
      <c r="A12" s="25"/>
      <c r="B12" s="25"/>
      <c r="C12" s="1"/>
      <c r="D12" s="27" t="s">
        <v>13</v>
      </c>
      <c r="E12" s="27"/>
      <c r="F12" s="27"/>
      <c r="G12" s="27"/>
      <c r="H12" s="27"/>
    </row>
    <row r="13" spans="1:8" ht="24.95" customHeight="1" x14ac:dyDescent="0.3">
      <c r="A13" s="24"/>
      <c r="B13" s="24"/>
      <c r="C13" s="1"/>
      <c r="D13" s="13" t="s">
        <v>19</v>
      </c>
      <c r="E13" s="13" t="s">
        <v>20</v>
      </c>
      <c r="F13" s="13" t="s">
        <v>21</v>
      </c>
      <c r="G13" s="13" t="s">
        <v>22</v>
      </c>
      <c r="H13" s="13" t="s">
        <v>23</v>
      </c>
    </row>
    <row r="14" spans="1:8" ht="18.75" x14ac:dyDescent="0.3">
      <c r="A14" s="18"/>
      <c r="B14" s="18"/>
      <c r="C14" s="1"/>
      <c r="D14" s="17" t="s">
        <v>24</v>
      </c>
      <c r="E14" s="14" t="s">
        <v>25</v>
      </c>
      <c r="F14" s="14" t="s">
        <v>26</v>
      </c>
      <c r="G14" s="14" t="s">
        <v>27</v>
      </c>
      <c r="H14" s="19" t="s">
        <v>28</v>
      </c>
    </row>
    <row r="15" spans="1:8" ht="18.75" x14ac:dyDescent="0.3">
      <c r="A15" s="18"/>
      <c r="B15" s="18"/>
      <c r="C15" s="1"/>
      <c r="D15" s="18"/>
      <c r="E15" s="5"/>
      <c r="F15" s="5"/>
      <c r="G15" s="5"/>
    </row>
    <row r="16" spans="1:8" ht="23.1" customHeight="1" x14ac:dyDescent="0.3">
      <c r="A16" s="18"/>
      <c r="B16" s="18"/>
      <c r="C16" s="1"/>
      <c r="D16" s="28" t="s">
        <v>0</v>
      </c>
      <c r="E16" s="29"/>
      <c r="F16" s="5"/>
      <c r="G16" s="5"/>
    </row>
    <row r="17" spans="1:7" ht="24" customHeight="1" x14ac:dyDescent="0.3">
      <c r="A17" s="18"/>
      <c r="B17" s="18"/>
      <c r="C17" s="1"/>
      <c r="D17" s="22" t="s">
        <v>15</v>
      </c>
      <c r="E17" s="22" t="s">
        <v>35</v>
      </c>
      <c r="F17" s="5"/>
      <c r="G17" s="5"/>
    </row>
    <row r="18" spans="1:7" ht="18.75" x14ac:dyDescent="0.3">
      <c r="A18" s="18"/>
      <c r="B18" s="18"/>
      <c r="C18" s="1"/>
      <c r="D18" s="17" t="s">
        <v>16</v>
      </c>
      <c r="E18" s="4">
        <f>SUMIF($C$3:$C$10,D18,$G$3:$G$10)</f>
        <v>867000</v>
      </c>
      <c r="F18" s="5"/>
      <c r="G18" s="5"/>
    </row>
    <row r="19" spans="1:7" ht="18.75" x14ac:dyDescent="0.3">
      <c r="D19" s="19" t="s">
        <v>17</v>
      </c>
      <c r="E19" s="4">
        <f t="shared" ref="E19:E20" si="4">SUMIF($C$3:$C$10,D19,$G$3:$G$10)</f>
        <v>911000</v>
      </c>
    </row>
    <row r="20" spans="1:7" ht="18.75" x14ac:dyDescent="0.3">
      <c r="D20" s="20" t="s">
        <v>18</v>
      </c>
      <c r="E20" s="4">
        <f t="shared" si="4"/>
        <v>2375000</v>
      </c>
    </row>
    <row r="21" spans="1:7" x14ac:dyDescent="0.25">
      <c r="D21" s="16"/>
      <c r="E21" s="16"/>
    </row>
    <row r="22" spans="1:7" ht="18.75" x14ac:dyDescent="0.3">
      <c r="A22" s="10" t="s">
        <v>1</v>
      </c>
      <c r="D22" s="15"/>
      <c r="E22" s="15"/>
    </row>
    <row r="23" spans="1:7" ht="18.75" x14ac:dyDescent="0.3">
      <c r="A23" s="11" t="s">
        <v>2</v>
      </c>
    </row>
    <row r="24" spans="1:7" ht="18.75" x14ac:dyDescent="0.3">
      <c r="A24" s="11" t="s">
        <v>3</v>
      </c>
    </row>
    <row r="25" spans="1:7" ht="19.5" x14ac:dyDescent="0.35">
      <c r="A25" s="11" t="s">
        <v>4</v>
      </c>
    </row>
    <row r="27" spans="1:7" ht="18.75" x14ac:dyDescent="0.25">
      <c r="A27" s="6" t="s">
        <v>41</v>
      </c>
    </row>
    <row r="28" spans="1:7" x14ac:dyDescent="0.25">
      <c r="A28" s="7"/>
    </row>
    <row r="29" spans="1:7" ht="18.75" x14ac:dyDescent="0.3">
      <c r="A29" s="8" t="s">
        <v>39</v>
      </c>
    </row>
    <row r="30" spans="1:7" ht="18.75" x14ac:dyDescent="0.3">
      <c r="A30" s="8" t="s">
        <v>40</v>
      </c>
    </row>
    <row r="31" spans="1:7" ht="18.75" x14ac:dyDescent="0.3">
      <c r="A31" s="8" t="s">
        <v>36</v>
      </c>
    </row>
    <row r="32" spans="1:7" ht="18.75" x14ac:dyDescent="0.3">
      <c r="A32" s="8" t="s">
        <v>37</v>
      </c>
    </row>
    <row r="33" spans="1:1" ht="18.75" x14ac:dyDescent="0.3">
      <c r="A33" s="8" t="s">
        <v>38</v>
      </c>
    </row>
  </sheetData>
  <mergeCells count="3">
    <mergeCell ref="D12:H12"/>
    <mergeCell ref="D16:E16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2"/>
  <sheetViews>
    <sheetView tabSelected="1" workbookViewId="0">
      <selection activeCell="L10" sqref="L10"/>
    </sheetView>
  </sheetViews>
  <sheetFormatPr defaultRowHeight="15.75" x14ac:dyDescent="0.25"/>
  <cols>
    <col min="5" max="5" width="7.625" customWidth="1"/>
    <col min="6" max="6" width="13.625" customWidth="1"/>
    <col min="7" max="7" width="11.875" customWidth="1"/>
    <col min="9" max="9" width="10.875" customWidth="1"/>
    <col min="10" max="10" width="13.5" customWidth="1"/>
  </cols>
  <sheetData>
    <row r="2" spans="3:10" ht="21" x14ac:dyDescent="0.25">
      <c r="C2" s="30" t="s">
        <v>5</v>
      </c>
      <c r="D2" s="30"/>
      <c r="E2" s="30"/>
      <c r="F2" s="30"/>
      <c r="G2" s="30"/>
      <c r="H2" s="30"/>
      <c r="I2" s="30"/>
      <c r="J2" s="30"/>
    </row>
    <row r="3" spans="3:10" ht="75" x14ac:dyDescent="0.25">
      <c r="C3" s="26" t="s">
        <v>6</v>
      </c>
      <c r="D3" s="26" t="s">
        <v>14</v>
      </c>
      <c r="E3" s="26" t="s">
        <v>15</v>
      </c>
      <c r="F3" s="26" t="s">
        <v>29</v>
      </c>
      <c r="G3" s="26" t="s">
        <v>30</v>
      </c>
      <c r="H3" s="26" t="s">
        <v>31</v>
      </c>
      <c r="I3" s="26" t="s">
        <v>32</v>
      </c>
      <c r="J3" s="26" t="s">
        <v>33</v>
      </c>
    </row>
    <row r="4" spans="3:10" ht="18.75" x14ac:dyDescent="0.3">
      <c r="C4" s="21">
        <v>1</v>
      </c>
      <c r="D4" s="23" t="s">
        <v>7</v>
      </c>
      <c r="E4" s="3" t="str">
        <f>IF(LEFT(D4,1)="D","Dầu",IF(LEFT(D4,1)="X","Xăng",IF(LEFT(D4,1)="N","Nhớt")))</f>
        <v>Dầu</v>
      </c>
      <c r="F4" s="3" t="str">
        <f>IF(RIGHT(D4,2)="BP","British Petro",IF(RIGHT(D4,2)="ES","Esso",IF(RIGHT(D4,2)="SH","Shell",IF(RIGHT(D4,2)="CA","Castrol",IF(RIGHT(D4,2)="MO","Mobil")))))</f>
        <v>British Petro</v>
      </c>
      <c r="G4" s="21">
        <v>15000</v>
      </c>
      <c r="H4" s="12">
        <v>23</v>
      </c>
      <c r="I4" s="3">
        <f>H4*G4</f>
        <v>345000</v>
      </c>
      <c r="J4" s="3">
        <f>I4+I4*(10/100)</f>
        <v>379500</v>
      </c>
    </row>
    <row r="5" spans="3:10" ht="18.75" x14ac:dyDescent="0.3">
      <c r="C5" s="21">
        <v>2</v>
      </c>
      <c r="D5" s="23" t="s">
        <v>34</v>
      </c>
      <c r="E5" s="3" t="str">
        <f t="shared" ref="E5:E11" si="0">IF(LEFT(D5,1)="D","Dầu",IF(LEFT(D5,1)="X","Xăng",IF(LEFT(D5,1)="N","Nhớt")))</f>
        <v>Dầu</v>
      </c>
      <c r="F5" s="3" t="str">
        <f t="shared" ref="F5:F11" si="1">IF(RIGHT(D5,2)="BP","British Petro",IF(RIGHT(D5,2)="ES","Esso",IF(RIGHT(D5,2)="SH","Shell",IF(RIGHT(D5,2)="CA","Castrol",IF(RIGHT(D5,2)="MO","Mobil")))))</f>
        <v>Esso</v>
      </c>
      <c r="G5" s="21">
        <v>15000</v>
      </c>
      <c r="H5" s="12">
        <v>10</v>
      </c>
      <c r="I5" s="3">
        <f t="shared" ref="I5:I11" si="2">H5*G5</f>
        <v>150000</v>
      </c>
      <c r="J5" s="3">
        <f t="shared" ref="J5:J11" si="3">I5+I5*(10/100)</f>
        <v>165000</v>
      </c>
    </row>
    <row r="6" spans="3:10" ht="18.75" x14ac:dyDescent="0.3">
      <c r="C6" s="21">
        <v>3</v>
      </c>
      <c r="D6" s="23" t="s">
        <v>8</v>
      </c>
      <c r="E6" s="3" t="str">
        <f t="shared" si="0"/>
        <v>Xăng</v>
      </c>
      <c r="F6" s="3" t="str">
        <f t="shared" si="1"/>
        <v>Shell</v>
      </c>
      <c r="G6" s="21">
        <v>17000</v>
      </c>
      <c r="H6" s="12">
        <v>21</v>
      </c>
      <c r="I6" s="3">
        <f>H6*G6</f>
        <v>357000</v>
      </c>
      <c r="J6" s="3">
        <f>I6+I6*(10/100)</f>
        <v>392700</v>
      </c>
    </row>
    <row r="7" spans="3:10" ht="18.75" x14ac:dyDescent="0.3">
      <c r="C7" s="21">
        <v>4</v>
      </c>
      <c r="D7" s="23" t="s">
        <v>9</v>
      </c>
      <c r="E7" s="3" t="str">
        <f t="shared" si="0"/>
        <v>Nhớt</v>
      </c>
      <c r="F7" s="3" t="str">
        <f t="shared" si="1"/>
        <v>Castrol</v>
      </c>
      <c r="G7" s="21">
        <v>25000</v>
      </c>
      <c r="H7" s="12">
        <v>45</v>
      </c>
      <c r="I7" s="3">
        <f t="shared" si="2"/>
        <v>1125000</v>
      </c>
      <c r="J7" s="3">
        <f t="shared" si="3"/>
        <v>1237500</v>
      </c>
    </row>
    <row r="8" spans="3:10" ht="18.75" x14ac:dyDescent="0.3">
      <c r="C8" s="21">
        <v>5</v>
      </c>
      <c r="D8" s="23" t="s">
        <v>10</v>
      </c>
      <c r="E8" s="3" t="str">
        <f t="shared" si="0"/>
        <v>Dầu</v>
      </c>
      <c r="F8" s="3" t="str">
        <f t="shared" si="1"/>
        <v>Mobil</v>
      </c>
      <c r="G8" s="21">
        <v>13000</v>
      </c>
      <c r="H8" s="12">
        <v>12</v>
      </c>
      <c r="I8" s="3">
        <f t="shared" si="2"/>
        <v>156000</v>
      </c>
      <c r="J8" s="3">
        <f t="shared" si="3"/>
        <v>171600</v>
      </c>
    </row>
    <row r="9" spans="3:10" ht="18.75" x14ac:dyDescent="0.3">
      <c r="C9" s="21">
        <v>6</v>
      </c>
      <c r="D9" s="23" t="s">
        <v>11</v>
      </c>
      <c r="E9" s="3" t="str">
        <f t="shared" si="0"/>
        <v>Xăng</v>
      </c>
      <c r="F9" s="3" t="str">
        <f t="shared" si="1"/>
        <v>Shell</v>
      </c>
      <c r="G9" s="21">
        <v>17000</v>
      </c>
      <c r="H9" s="12">
        <v>30</v>
      </c>
      <c r="I9" s="3">
        <f t="shared" si="2"/>
        <v>510000</v>
      </c>
      <c r="J9" s="3">
        <f t="shared" si="3"/>
        <v>561000</v>
      </c>
    </row>
    <row r="10" spans="3:10" ht="18.75" x14ac:dyDescent="0.3">
      <c r="C10" s="21">
        <v>7</v>
      </c>
      <c r="D10" s="23" t="s">
        <v>9</v>
      </c>
      <c r="E10" s="3" t="str">
        <f t="shared" si="0"/>
        <v>Nhớt</v>
      </c>
      <c r="F10" s="3" t="str">
        <f t="shared" si="1"/>
        <v>Castrol</v>
      </c>
      <c r="G10" s="21">
        <v>25000</v>
      </c>
      <c r="H10" s="12">
        <v>50</v>
      </c>
      <c r="I10" s="3">
        <f t="shared" si="2"/>
        <v>1250000</v>
      </c>
      <c r="J10" s="3">
        <f t="shared" si="3"/>
        <v>1375000</v>
      </c>
    </row>
    <row r="11" spans="3:10" ht="18.75" x14ac:dyDescent="0.3">
      <c r="C11" s="21">
        <v>8</v>
      </c>
      <c r="D11" s="23" t="s">
        <v>12</v>
      </c>
      <c r="E11" s="3" t="str">
        <f t="shared" si="0"/>
        <v>Dầu</v>
      </c>
      <c r="F11" s="3" t="str">
        <f t="shared" si="1"/>
        <v>Mobil</v>
      </c>
      <c r="G11" s="21">
        <v>13000</v>
      </c>
      <c r="H11" s="12">
        <v>20</v>
      </c>
      <c r="I11" s="3">
        <f t="shared" si="2"/>
        <v>260000</v>
      </c>
      <c r="J11" s="3">
        <f t="shared" si="3"/>
        <v>286000</v>
      </c>
    </row>
    <row r="13" spans="3:10" ht="18.75" x14ac:dyDescent="0.3">
      <c r="C13" s="25"/>
      <c r="D13" s="25"/>
      <c r="E13" s="1"/>
      <c r="F13" s="27" t="s">
        <v>13</v>
      </c>
      <c r="G13" s="27"/>
      <c r="H13" s="27"/>
      <c r="I13" s="27"/>
      <c r="J13" s="27"/>
    </row>
    <row r="14" spans="3:10" ht="18.75" x14ac:dyDescent="0.3">
      <c r="C14" s="24"/>
      <c r="D14" s="24"/>
      <c r="E14" s="1"/>
      <c r="F14" s="13" t="s">
        <v>19</v>
      </c>
      <c r="G14" s="13" t="s">
        <v>20</v>
      </c>
      <c r="H14" s="13" t="s">
        <v>21</v>
      </c>
      <c r="I14" s="13" t="s">
        <v>22</v>
      </c>
      <c r="J14" s="13" t="s">
        <v>23</v>
      </c>
    </row>
    <row r="15" spans="3:10" ht="18.75" x14ac:dyDescent="0.3">
      <c r="C15" s="18"/>
      <c r="D15" s="18"/>
      <c r="E15" s="1"/>
      <c r="F15" s="17" t="s">
        <v>24</v>
      </c>
      <c r="G15" s="14" t="s">
        <v>25</v>
      </c>
      <c r="H15" s="14" t="s">
        <v>26</v>
      </c>
      <c r="I15" s="14" t="s">
        <v>27</v>
      </c>
      <c r="J15" s="19" t="s">
        <v>28</v>
      </c>
    </row>
    <row r="16" spans="3:10" ht="18.75" x14ac:dyDescent="0.3">
      <c r="C16" s="18"/>
      <c r="D16" s="18"/>
      <c r="E16" s="1"/>
      <c r="F16" s="18"/>
      <c r="G16" s="5"/>
      <c r="H16" s="5"/>
      <c r="I16" s="5"/>
    </row>
    <row r="17" spans="3:9" ht="18.75" x14ac:dyDescent="0.3">
      <c r="C17" s="18"/>
      <c r="D17" s="18"/>
      <c r="E17" s="1"/>
      <c r="F17" s="28" t="s">
        <v>0</v>
      </c>
      <c r="G17" s="29"/>
      <c r="H17" s="5"/>
      <c r="I17" s="5"/>
    </row>
    <row r="18" spans="3:9" ht="18.75" x14ac:dyDescent="0.3">
      <c r="C18" s="18"/>
      <c r="D18" s="18"/>
      <c r="E18" s="1"/>
      <c r="F18" s="22" t="s">
        <v>15</v>
      </c>
      <c r="G18" s="22" t="s">
        <v>35</v>
      </c>
      <c r="H18" s="5"/>
      <c r="I18" s="5"/>
    </row>
    <row r="19" spans="3:9" ht="18.75" x14ac:dyDescent="0.3">
      <c r="C19" s="18"/>
      <c r="D19" s="18"/>
      <c r="E19" s="1"/>
      <c r="F19" s="17" t="s">
        <v>16</v>
      </c>
      <c r="G19" s="4">
        <f>SUMIF($E$4:$E$11,F19,$I$4:$I$11)</f>
        <v>867000</v>
      </c>
      <c r="H19" s="5"/>
      <c r="I19" s="5"/>
    </row>
    <row r="20" spans="3:9" ht="18.75" x14ac:dyDescent="0.3">
      <c r="F20" s="19" t="s">
        <v>17</v>
      </c>
      <c r="G20" s="4">
        <f t="shared" ref="G20:G21" si="4">SUMIF($E$4:$E$11,F20,$I$4:$I$11)</f>
        <v>911000</v>
      </c>
    </row>
    <row r="21" spans="3:9" ht="18.75" x14ac:dyDescent="0.3">
      <c r="F21" s="20" t="s">
        <v>18</v>
      </c>
      <c r="G21" s="4">
        <f>SUMIF($E$4:$E$11,F21,$I$4:$I$11)</f>
        <v>2375000</v>
      </c>
    </row>
    <row r="22" spans="3:9" x14ac:dyDescent="0.25">
      <c r="F22" s="16"/>
      <c r="G22" s="16"/>
    </row>
  </sheetData>
  <mergeCells count="3">
    <mergeCell ref="C2:J2"/>
    <mergeCell ref="F13:J13"/>
    <mergeCell ref="F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sinhvien</cp:lastModifiedBy>
  <dcterms:created xsi:type="dcterms:W3CDTF">2019-08-23T07:37:43Z</dcterms:created>
  <dcterms:modified xsi:type="dcterms:W3CDTF">2019-12-30T07:59:37Z</dcterms:modified>
</cp:coreProperties>
</file>