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bookViews>
    <workbookView xWindow="0" yWindow="465" windowWidth="25605" windowHeight="15525" tabRatio="872"/>
  </bookViews>
  <sheets>
    <sheet name="Started" sheetId="22" r:id="rId1"/>
    <sheet name="If-Sum" sheetId="1" r:id="rId2"/>
    <sheet name="Phep toan co ban - Left" sheetId="2" r:id="rId3"/>
    <sheet name="If-Round-Right" sheetId="3" r:id="rId4"/>
    <sheet name="SX-Định dạng ĐVN" sheetId="5" r:id="rId5"/>
    <sheet name="Rank-Định dạng ĐK" sheetId="6" r:id="rId6"/>
    <sheet name="Vlookup-Logic" sheetId="8" r:id="rId7"/>
    <sheet name="Sheet1" sheetId="29" r:id="rId8"/>
    <sheet name="Vlookup-Countif" sheetId="7" r:id="rId9"/>
    <sheet name="Hlookup-Count-Sumif" sheetId="4" r:id="rId10"/>
    <sheet name="H-Vlookup" sheetId="9" r:id="rId11"/>
    <sheet name="SUMIFS" sheetId="28" r:id="rId12"/>
    <sheet name="Do thi 1" sheetId="12" r:id="rId13"/>
    <sheet name="Do thi 2" sheetId="14" r:id="rId14"/>
    <sheet name="Ôn tập 1" sheetId="24" r:id="rId15"/>
    <sheet name="Ôn tập 2" sheetId="25" r:id="rId16"/>
    <sheet name="Ôn tập 3" sheetId="26" r:id="rId17"/>
    <sheet name="Ôn tập 4" sheetId="27" r:id="rId18"/>
    <sheet name="Array 1" sheetId="11" r:id="rId19"/>
    <sheet name="Array 2" sheetId="17" r:id="rId20"/>
    <sheet name="DFunction" sheetId="18" r:id="rId21"/>
    <sheet name="Array-DFunction" sheetId="19" r:id="rId22"/>
    <sheet name="Sort &amp; Filter" sheetId="21" r:id="rId23"/>
    <sheet name="Array-Sort &amp; Filter 2" sheetId="20" r:id="rId24"/>
    <sheet name="Pivot Table 1" sheetId="13" r:id="rId25"/>
    <sheet name="Pivot Table 2" sheetId="15" r:id="rId26"/>
  </sheets>
  <definedNames>
    <definedName name="diem">'Do thi 2'!$J$6:$J$31</definedName>
    <definedName name="mon">'Do thi 2'!$I$6:$I$31</definedName>
    <definedName name="truong">'Do thi 2'!$H$6:$H$31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2" l="1"/>
  <c r="D18" i="22"/>
  <c r="D17" i="22"/>
  <c r="J7" i="22"/>
  <c r="J8" i="22"/>
  <c r="J9" i="22"/>
  <c r="J10" i="22"/>
  <c r="J11" i="22"/>
  <c r="J12" i="22"/>
  <c r="J13" i="22"/>
  <c r="J14" i="22"/>
  <c r="J6" i="22"/>
  <c r="I7" i="22"/>
  <c r="I8" i="22"/>
  <c r="I9" i="22"/>
  <c r="I10" i="22"/>
  <c r="I11" i="22"/>
  <c r="I12" i="22"/>
  <c r="I13" i="22"/>
  <c r="I14" i="22"/>
  <c r="I6" i="22"/>
  <c r="H7" i="22"/>
  <c r="H8" i="22"/>
  <c r="H9" i="22"/>
  <c r="H10" i="22"/>
  <c r="H11" i="22"/>
  <c r="H12" i="22"/>
  <c r="H13" i="22"/>
  <c r="H14" i="22"/>
  <c r="H6" i="22"/>
  <c r="C11" i="4"/>
  <c r="E7" i="4"/>
  <c r="E8" i="4"/>
  <c r="E9" i="4"/>
  <c r="E10" i="4"/>
  <c r="E11" i="4"/>
  <c r="E6" i="4"/>
  <c r="C8" i="4"/>
  <c r="C9" i="4"/>
  <c r="C10" i="4"/>
  <c r="C6" i="4"/>
  <c r="C7" i="4"/>
  <c r="E2" i="24"/>
  <c r="D13" i="14"/>
  <c r="E13" i="14"/>
  <c r="F13" i="14"/>
  <c r="G13" i="14"/>
  <c r="H13" i="14"/>
  <c r="I13" i="14"/>
  <c r="J13" i="14"/>
  <c r="C13" i="14"/>
</calcChain>
</file>

<file path=xl/sharedStrings.xml><?xml version="1.0" encoding="utf-8"?>
<sst xmlns="http://schemas.openxmlformats.org/spreadsheetml/2006/main" count="1958" uniqueCount="864">
  <si>
    <t>Hệ số</t>
  </si>
  <si>
    <t>Họ tên</t>
  </si>
  <si>
    <t>Chức vụ</t>
  </si>
  <si>
    <t>Phụ cấp</t>
  </si>
  <si>
    <t>Lương</t>
  </si>
  <si>
    <t>Tiền lĩnh</t>
  </si>
  <si>
    <t>Mã
nhân viên</t>
  </si>
  <si>
    <t>Phụ cấp
chức vụ</t>
  </si>
  <si>
    <t>Ngày
công</t>
  </si>
  <si>
    <t>Mức
lương</t>
  </si>
  <si>
    <t>H01A</t>
  </si>
  <si>
    <t>T01B</t>
  </si>
  <si>
    <t>H02A</t>
  </si>
  <si>
    <t>H01C</t>
  </si>
  <si>
    <t>H02C</t>
  </si>
  <si>
    <t>T02B</t>
  </si>
  <si>
    <t>Trần Thanh</t>
  </si>
  <si>
    <t>Lê Hoàng</t>
  </si>
  <si>
    <t>Trần</t>
  </si>
  <si>
    <t>Thanh</t>
  </si>
  <si>
    <t>Lê</t>
  </si>
  <si>
    <t>Hoàng</t>
  </si>
  <si>
    <t>Ngọc</t>
  </si>
  <si>
    <t>Vân</t>
  </si>
  <si>
    <t>Thảo</t>
  </si>
  <si>
    <t>Thuý</t>
  </si>
  <si>
    <t>Kiều</t>
  </si>
  <si>
    <t>Từ</t>
  </si>
  <si>
    <t>Hải</t>
  </si>
  <si>
    <t>GĐ</t>
  </si>
  <si>
    <t>?</t>
  </si>
  <si>
    <t>PGĐ</t>
  </si>
  <si>
    <t>TP</t>
  </si>
  <si>
    <t>NV</t>
  </si>
  <si>
    <t>PP</t>
  </si>
  <si>
    <t>KT</t>
  </si>
  <si>
    <t>Tổng cộng</t>
  </si>
  <si>
    <t>STT</t>
  </si>
  <si>
    <t>MANV</t>
  </si>
  <si>
    <t>A01</t>
  </si>
  <si>
    <t>B02</t>
  </si>
  <si>
    <t>C01</t>
  </si>
  <si>
    <t>A02</t>
  </si>
  <si>
    <t>HỌ VÀ TÊN</t>
  </si>
  <si>
    <t xml:space="preserve">Tôn Ngộ  </t>
  </si>
  <si>
    <t>Không</t>
  </si>
  <si>
    <t xml:space="preserve">Trư Bát   </t>
  </si>
  <si>
    <t>Giới</t>
  </si>
  <si>
    <t xml:space="preserve">Đường    </t>
  </si>
  <si>
    <t>Tăng</t>
  </si>
  <si>
    <t xml:space="preserve">Sa Ngộ   </t>
  </si>
  <si>
    <t>Tĩnh</t>
  </si>
  <si>
    <t>HSL</t>
  </si>
  <si>
    <t>HSPC</t>
  </si>
  <si>
    <t>BHXH</t>
  </si>
  <si>
    <t>LƯƠNG</t>
  </si>
  <si>
    <t>CÒN LẠI</t>
  </si>
  <si>
    <t>MAHS</t>
  </si>
  <si>
    <t>01MN</t>
  </si>
  <si>
    <t>02NT</t>
  </si>
  <si>
    <t>01NT</t>
  </si>
  <si>
    <t>02MN</t>
  </si>
  <si>
    <t>Vinh</t>
  </si>
  <si>
    <t>Phan Thanh</t>
  </si>
  <si>
    <t>04MN</t>
  </si>
  <si>
    <t>Minh</t>
  </si>
  <si>
    <t>TOÁN</t>
  </si>
  <si>
    <t>LÝ</t>
  </si>
  <si>
    <t>HOÁ</t>
  </si>
  <si>
    <t>ĐT</t>
  </si>
  <si>
    <t>ĐTB</t>
  </si>
  <si>
    <t>XẾP LOẠI</t>
  </si>
  <si>
    <t>Trần Nhân</t>
  </si>
  <si>
    <t>Tông</t>
  </si>
  <si>
    <t>Lê Thanh</t>
  </si>
  <si>
    <t>Thuỷ</t>
  </si>
  <si>
    <t>Lê Minh</t>
  </si>
  <si>
    <t>Trí</t>
  </si>
  <si>
    <t>Nguyễn Thành</t>
  </si>
  <si>
    <t>Lê Công</t>
  </si>
  <si>
    <t>Nguyễn Anh</t>
  </si>
  <si>
    <t>Tuấn</t>
  </si>
  <si>
    <t>NGÀY
CÔNG</t>
  </si>
  <si>
    <t>CÁC KHOẢN KHẤU TRỪ</t>
  </si>
  <si>
    <t>TẠM ỨNG</t>
  </si>
  <si>
    <t>BHYT</t>
  </si>
  <si>
    <t>KHÁC</t>
  </si>
  <si>
    <t>KÝ NHẬN</t>
  </si>
  <si>
    <t>LƯƠNG
CÒN LẠI</t>
  </si>
  <si>
    <t>Trần Văn</t>
  </si>
  <si>
    <t>Anh</t>
  </si>
  <si>
    <t>Trương Văn</t>
  </si>
  <si>
    <t>Hiệp</t>
  </si>
  <si>
    <t>Lê Hữu</t>
  </si>
  <si>
    <t>Đức</t>
  </si>
  <si>
    <t>Phan</t>
  </si>
  <si>
    <t>Bảo</t>
  </si>
  <si>
    <t>Võ Hoàng</t>
  </si>
  <si>
    <t>Nam</t>
  </si>
  <si>
    <t>Nguyễn Duy</t>
  </si>
  <si>
    <t>Linh</t>
  </si>
  <si>
    <t>Nguyễn Đình</t>
  </si>
  <si>
    <t>Bán</t>
  </si>
  <si>
    <t>Lê Quang</t>
  </si>
  <si>
    <t>Nhân</t>
  </si>
  <si>
    <t>Thái Văn</t>
  </si>
  <si>
    <t>Dục</t>
  </si>
  <si>
    <t>Trần Hữu</t>
  </si>
  <si>
    <t>Hạnh</t>
  </si>
  <si>
    <t>PHÁI</t>
  </si>
  <si>
    <t>KẾT QUẢ</t>
  </si>
  <si>
    <t>ĐIỂM
HỆ SỐ</t>
  </si>
  <si>
    <t>VỊ
THỨ</t>
  </si>
  <si>
    <t>Thứ</t>
  </si>
  <si>
    <t>Lê Anh</t>
  </si>
  <si>
    <t>Đào</t>
  </si>
  <si>
    <t>Nguyễn Hoàng</t>
  </si>
  <si>
    <t>Gia</t>
  </si>
  <si>
    <t>Võ Hữu</t>
  </si>
  <si>
    <t>Danh</t>
  </si>
  <si>
    <t>Lương Công</t>
  </si>
  <si>
    <t>Cao</t>
  </si>
  <si>
    <t>Bình</t>
  </si>
  <si>
    <t>Long</t>
  </si>
  <si>
    <t>Hà</t>
  </si>
  <si>
    <t>Đào Thu</t>
  </si>
  <si>
    <t>Trang</t>
  </si>
  <si>
    <t>Mã NV</t>
  </si>
  <si>
    <t>Trăm</t>
  </si>
  <si>
    <t>Năm</t>
  </si>
  <si>
    <t>Trong</t>
  </si>
  <si>
    <t>Cõi</t>
  </si>
  <si>
    <t>Người</t>
  </si>
  <si>
    <t>Ta</t>
  </si>
  <si>
    <t>BẢNG PHỤ CẤP</t>
  </si>
  <si>
    <t>ANH</t>
  </si>
  <si>
    <t>SỐ
TT</t>
  </si>
  <si>
    <t>HỌ VÀ TÊN
THÍ SINH</t>
  </si>
  <si>
    <t>Trời</t>
  </si>
  <si>
    <t xml:space="preserve">Đất </t>
  </si>
  <si>
    <t>Nữ</t>
  </si>
  <si>
    <t>Nổi</t>
  </si>
  <si>
    <t>Cơn</t>
  </si>
  <si>
    <t>Cao nhất</t>
  </si>
  <si>
    <t>Thấp nhất</t>
  </si>
  <si>
    <t>Trung bình</t>
  </si>
  <si>
    <t>Bảng Kết Quả</t>
  </si>
  <si>
    <t>Lưu ban</t>
  </si>
  <si>
    <t>Thi lại</t>
  </si>
  <si>
    <t>Khá</t>
  </si>
  <si>
    <t>Giỏi</t>
  </si>
  <si>
    <t>TỔNG HỢP SỐ LIỆU</t>
  </si>
  <si>
    <t>Loại</t>
  </si>
  <si>
    <t>Số Thí Sinh</t>
  </si>
  <si>
    <t>LCB</t>
  </si>
  <si>
    <t>Họ Tên</t>
  </si>
  <si>
    <t>Chức
vụ</t>
  </si>
  <si>
    <t>Công</t>
  </si>
  <si>
    <t>Cha</t>
  </si>
  <si>
    <t>Đ02T</t>
  </si>
  <si>
    <t>Như</t>
  </si>
  <si>
    <t>Núi</t>
  </si>
  <si>
    <t>Thái</t>
  </si>
  <si>
    <t>Sơn</t>
  </si>
  <si>
    <t>Bảng PCCV</t>
  </si>
  <si>
    <t>BẢNG TỔNG HỢP SỐ LIỆU</t>
  </si>
  <si>
    <t>Phòng</t>
  </si>
  <si>
    <t>Số người</t>
  </si>
  <si>
    <t>HC</t>
  </si>
  <si>
    <t>TÊN  KHÁCH
HÀNG</t>
  </si>
  <si>
    <t>NGÀY
ĐẾN</t>
  </si>
  <si>
    <t>NGÀY
ĐI</t>
  </si>
  <si>
    <t>PHÒNG</t>
  </si>
  <si>
    <t>LOẠI</t>
  </si>
  <si>
    <t>TẦNG</t>
  </si>
  <si>
    <t>B</t>
  </si>
  <si>
    <t>A</t>
  </si>
  <si>
    <t>C</t>
  </si>
  <si>
    <t>Sử</t>
  </si>
  <si>
    <t>Lê Đức</t>
  </si>
  <si>
    <t>Trịnh Quốc</t>
  </si>
  <si>
    <t>Cường</t>
  </si>
  <si>
    <t>Võ Văn</t>
  </si>
  <si>
    <t>Dũng</t>
  </si>
  <si>
    <t>BẢNG GIÁ</t>
  </si>
  <si>
    <t>GIÁ</t>
  </si>
  <si>
    <t>BẢNG HỆ SỐ</t>
  </si>
  <si>
    <t>HỆ SỐ</t>
  </si>
  <si>
    <t>SỐ
NGÀY</t>
  </si>
  <si>
    <t>ĐƠN GIÁ
PHÒNG</t>
  </si>
  <si>
    <t>THÀNH
TIỀN</t>
  </si>
  <si>
    <t>BẢNG THANH TOÁN LƯƠNG + THƯỞNG
Tháng 8 năm 2014</t>
  </si>
  <si>
    <t>Yêu cầu:</t>
  </si>
  <si>
    <t>A)</t>
  </si>
  <si>
    <t>Tính toán</t>
  </si>
  <si>
    <t>B)</t>
  </si>
  <si>
    <t>Định dạng bảng tính như trong bài tập</t>
  </si>
  <si>
    <t>C)</t>
  </si>
  <si>
    <t>D)</t>
  </si>
  <si>
    <t>Bài tập 1:</t>
  </si>
  <si>
    <r>
      <t xml:space="preserve">1. </t>
    </r>
    <r>
      <rPr>
        <b/>
        <sz val="11"/>
        <rFont val="Times New Roman"/>
        <family val="1"/>
      </rPr>
      <t>Phụ cấp chức vụ</t>
    </r>
    <r>
      <rPr>
        <sz val="11"/>
        <rFont val="Times New Roman"/>
        <family val="1"/>
      </rPr>
      <t>: Nếu GĐ thì 5000, nếu PGĐ hoặc TP thì 4000, 
    nếu PP hoặc KT thì 3000, còn lại thì không có phụ cấp</t>
    </r>
  </si>
  <si>
    <r>
      <t>2.</t>
    </r>
    <r>
      <rPr>
        <b/>
        <sz val="11"/>
        <rFont val="Times New Roman"/>
        <family val="1"/>
      </rPr>
      <t xml:space="preserve"> Lương</t>
    </r>
    <r>
      <rPr>
        <sz val="11"/>
        <rFont val="Times New Roman"/>
        <family val="1"/>
      </rPr>
      <t xml:space="preserve">: </t>
    </r>
    <r>
      <rPr>
        <b/>
        <i/>
        <sz val="11"/>
        <rFont val="Times New Roman"/>
        <family val="1"/>
        <charset val="163"/>
      </rPr>
      <t>Hệ số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Mức lương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Ngày công</t>
    </r>
  </si>
  <si>
    <r>
      <t xml:space="preserve">3. </t>
    </r>
    <r>
      <rPr>
        <b/>
        <sz val="11"/>
        <rFont val="Times New Roman"/>
        <family val="1"/>
      </rPr>
      <t>Tiền lĩnh</t>
    </r>
    <r>
      <rPr>
        <sz val="11"/>
        <rFont val="Times New Roman"/>
        <family val="1"/>
      </rPr>
      <t xml:space="preserve">: </t>
    </r>
    <r>
      <rPr>
        <b/>
        <i/>
        <sz val="11"/>
        <rFont val="Times New Roman"/>
        <family val="1"/>
        <charset val="163"/>
      </rPr>
      <t>Phụ cấp chức vụ</t>
    </r>
    <r>
      <rPr>
        <sz val="11"/>
        <rFont val="Times New Roman"/>
        <family val="1"/>
      </rPr>
      <t xml:space="preserve"> cộng với </t>
    </r>
    <r>
      <rPr>
        <b/>
        <i/>
        <sz val="11"/>
        <rFont val="Times New Roman"/>
        <family val="1"/>
        <charset val="163"/>
      </rPr>
      <t>Lương</t>
    </r>
  </si>
  <si>
    <r>
      <t xml:space="preserve">4. Tổng của các cột </t>
    </r>
    <r>
      <rPr>
        <b/>
        <i/>
        <sz val="11"/>
        <rFont val="Times New Roman"/>
        <family val="1"/>
        <charset val="163"/>
      </rPr>
      <t>Phụ cấp chức vụ</t>
    </r>
    <r>
      <rPr>
        <sz val="11"/>
        <rFont val="Times New Roman"/>
        <family val="1"/>
      </rPr>
      <t xml:space="preserve">, </t>
    </r>
    <r>
      <rPr>
        <b/>
        <i/>
        <sz val="11"/>
        <rFont val="Times New Roman"/>
        <family val="1"/>
        <charset val="163"/>
      </rPr>
      <t>Ngày công</t>
    </r>
    <r>
      <rPr>
        <sz val="11"/>
        <rFont val="Times New Roman"/>
        <family val="1"/>
      </rPr>
      <t xml:space="preserve">,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, </t>
    </r>
    <r>
      <rPr>
        <b/>
        <i/>
        <sz val="11"/>
        <rFont val="Times New Roman"/>
        <family val="1"/>
        <charset val="163"/>
      </rPr>
      <t>Tiền lĩnh</t>
    </r>
  </si>
  <si>
    <r>
      <t xml:space="preserve">Lưu tệp tin với tên là: </t>
    </r>
    <r>
      <rPr>
        <b/>
        <i/>
        <sz val="11"/>
        <rFont val="Times New Roman"/>
        <family val="1"/>
        <charset val="163"/>
      </rPr>
      <t>BAI TAP EXCEL</t>
    </r>
  </si>
  <si>
    <r>
      <t xml:space="preserve">BẢNG LƯƠNG THÁNG 9 NĂM 2014
</t>
    </r>
    <r>
      <rPr>
        <b/>
        <sz val="14"/>
        <rFont val="Wingdings"/>
        <charset val="2"/>
      </rPr>
      <t>{</t>
    </r>
  </si>
  <si>
    <r>
      <t xml:space="preserve">1. </t>
    </r>
    <r>
      <rPr>
        <b/>
        <sz val="11"/>
        <rFont val="Times New Roman"/>
        <family val="1"/>
      </rPr>
      <t xml:space="preserve">Hệ số </t>
    </r>
    <r>
      <rPr>
        <sz val="11"/>
        <rFont val="Times New Roman"/>
        <family val="1"/>
      </rPr>
      <t>p</t>
    </r>
    <r>
      <rPr>
        <b/>
        <sz val="11"/>
        <rFont val="Times New Roman"/>
        <family val="1"/>
      </rPr>
      <t>hụ cấp (HSPC)</t>
    </r>
    <r>
      <rPr>
        <sz val="11"/>
        <rFont val="Times New Roman"/>
        <family val="1"/>
      </rPr>
      <t xml:space="preserve">: Nếu ký tự đầu của </t>
    </r>
    <r>
      <rPr>
        <b/>
        <i/>
        <sz val="11"/>
        <rFont val="Times New Roman"/>
        <family val="1"/>
        <charset val="163"/>
      </rPr>
      <t>MANV</t>
    </r>
    <r>
      <rPr>
        <sz val="11"/>
        <rFont val="Times New Roman"/>
        <family val="1"/>
      </rPr>
      <t xml:space="preserve"> là "A" thì </t>
    </r>
    <r>
      <rPr>
        <b/>
        <i/>
        <sz val="11"/>
        <rFont val="Times New Roman"/>
        <family val="1"/>
        <charset val="163"/>
      </rPr>
      <t>HSPC</t>
    </r>
    <r>
      <rPr>
        <sz val="11"/>
        <rFont val="Times New Roman"/>
        <family val="1"/>
      </rPr>
      <t xml:space="preserve"> bằng 0.4,
    nếu là "B" thì 0.2, còn lại không có.</t>
    </r>
  </si>
  <si>
    <r>
      <t>2.</t>
    </r>
    <r>
      <rPr>
        <b/>
        <sz val="11"/>
        <rFont val="Times New Roman"/>
        <family val="1"/>
      </rPr>
      <t xml:space="preserve"> BHXH</t>
    </r>
    <r>
      <rPr>
        <sz val="11"/>
        <rFont val="Times New Roman"/>
        <family val="1"/>
      </rPr>
      <t xml:space="preserve">: Bằng 5% của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với </t>
    </r>
    <r>
      <rPr>
        <b/>
        <i/>
        <sz val="11"/>
        <rFont val="Times New Roman"/>
        <family val="1"/>
        <charset val="163"/>
      </rPr>
      <t>LCB</t>
    </r>
  </si>
  <si>
    <r>
      <t xml:space="preserve">3. </t>
    </r>
    <r>
      <rPr>
        <b/>
        <sz val="11"/>
        <rFont val="Times New Roman"/>
        <family val="1"/>
      </rPr>
      <t>Lương</t>
    </r>
    <r>
      <rPr>
        <sz val="11"/>
        <rFont val="Times New Roman"/>
        <family val="1"/>
      </rPr>
      <t xml:space="preserve">: Bằng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LCB</t>
    </r>
    <r>
      <rPr>
        <sz val="11"/>
        <rFont val="Times New Roman"/>
        <family val="1"/>
      </rPr>
      <t xml:space="preserve"> cộng với </t>
    </r>
    <r>
      <rPr>
        <b/>
        <i/>
        <sz val="11"/>
        <rFont val="Times New Roman"/>
        <family val="1"/>
        <charset val="163"/>
      </rPr>
      <t>HSPC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LCB</t>
    </r>
  </si>
  <si>
    <r>
      <t xml:space="preserve">4. </t>
    </r>
    <r>
      <rPr>
        <b/>
        <sz val="11"/>
        <rFont val="Times New Roman"/>
        <family val="1"/>
      </rPr>
      <t>Còn lại</t>
    </r>
    <r>
      <rPr>
        <sz val="11"/>
        <rFont val="Times New Roman"/>
        <family val="1"/>
      </rPr>
      <t xml:space="preserve">: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 trừ </t>
    </r>
    <r>
      <rPr>
        <b/>
        <i/>
        <sz val="11"/>
        <rFont val="Times New Roman"/>
        <family val="1"/>
        <charset val="163"/>
      </rPr>
      <t>BHXH</t>
    </r>
  </si>
  <si>
    <t>Lưu tệp tin</t>
  </si>
  <si>
    <t>Kết Quả Thi Học Kỳ I Năm Học 2013 - 2014</t>
  </si>
  <si>
    <r>
      <t xml:space="preserve">Bài tập 2: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 kích vào nút new Sheet </t>
    </r>
    <r>
      <rPr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</si>
  <si>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t>03BT</t>
  </si>
  <si>
    <r>
      <t xml:space="preserve">1. </t>
    </r>
    <r>
      <rPr>
        <b/>
        <sz val="11"/>
        <rFont val="Times New Roman"/>
        <family val="1"/>
      </rPr>
      <t>Điểm thưởng (ĐT)</t>
    </r>
    <r>
      <rPr>
        <sz val="11"/>
        <rFont val="Times New Roman"/>
        <family val="1"/>
      </rPr>
      <t xml:space="preserve">: = 1 nếu hai ký tự cuối của </t>
    </r>
    <r>
      <rPr>
        <b/>
        <i/>
        <sz val="11"/>
        <rFont val="Times New Roman"/>
        <family val="1"/>
        <charset val="163"/>
      </rPr>
      <t>MAHS</t>
    </r>
    <r>
      <rPr>
        <sz val="11"/>
        <rFont val="Times New Roman"/>
        <family val="1"/>
      </rPr>
      <t xml:space="preserve"> là "MN"
                                  = 0.5 nếu hai ký tự cuối của MAHS là "NT"
                                  = 0 nếu là "BT"</t>
    </r>
  </si>
  <si>
    <r>
      <t>2.</t>
    </r>
    <r>
      <rPr>
        <b/>
        <sz val="11"/>
        <rFont val="Times New Roman"/>
        <family val="1"/>
      </rPr>
      <t xml:space="preserve"> ĐTB</t>
    </r>
    <r>
      <rPr>
        <sz val="11"/>
        <rFont val="Times New Roman"/>
        <family val="1"/>
      </rPr>
      <t>: = (Toán * 3 + Lý * 2 + Hóa * 2) / 7 + ĐT, làm tròn đến 1 số lẻ</t>
    </r>
  </si>
  <si>
    <r>
      <t xml:space="preserve">3. </t>
    </r>
    <r>
      <rPr>
        <b/>
        <sz val="11"/>
        <rFont val="Times New Roman"/>
        <family val="1"/>
      </rPr>
      <t>Xếp loại</t>
    </r>
    <r>
      <rPr>
        <sz val="11"/>
        <rFont val="Times New Roman"/>
        <family val="1"/>
      </rPr>
      <t xml:space="preserve">: = "Giỏi"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&gt;= 9
                  = "Khá"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&gt;= 7
                  = "T Bình"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&gt;= 5
                  = Yếu"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khác các trường hợp trên</t>
    </r>
  </si>
  <si>
    <r>
      <t xml:space="preserve">Bài tập 3: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>new Sheet</t>
    </r>
    <r>
      <rPr>
        <b/>
        <i/>
        <sz val="11"/>
        <rFont val="Symbol"/>
        <family val="1"/>
        <charset val="2"/>
      </rPr>
      <t xml:space="preserve"> </t>
    </r>
    <r>
      <rPr>
        <b/>
        <sz val="11"/>
        <rFont val="Symbol"/>
        <family val="1"/>
        <charset val="2"/>
      </rPr>
      <t>Å</t>
    </r>
    <r>
      <rPr>
        <sz val="11"/>
        <rFont val="Symbol"/>
        <family val="1"/>
        <charset val="2"/>
      </rPr>
      <t xml:space="preserve"> </t>
    </r>
    <r>
      <rPr>
        <sz val="11"/>
        <rFont val="Times New Roman"/>
        <family val="1"/>
      </rPr>
      <t>làm bài tập sau:</t>
    </r>
  </si>
  <si>
    <t>BẢNG THANH TOÁN LƯƠNG THÁNG 7/2014
-------o0o-------</t>
  </si>
  <si>
    <r>
      <t xml:space="preserve">Bài tập 4: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</si>
  <si>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r>
      <t>2.</t>
    </r>
    <r>
      <rPr>
        <b/>
        <sz val="11"/>
        <rFont val="Times New Roman"/>
        <family val="1"/>
      </rPr>
      <t xml:space="preserve"> Tạm ứng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200000 chia 3</t>
    </r>
  </si>
  <si>
    <r>
      <rPr>
        <b/>
        <sz val="11"/>
        <rFont val="Times New Roman"/>
        <family val="1"/>
      </rPr>
      <t>Bổ sung</t>
    </r>
    <r>
      <rPr>
        <sz val="11"/>
        <rFont val="Times New Roman"/>
        <family val="1"/>
      </rPr>
      <t>: Chèn thêm 1 cột có tên "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" vào bên phải cột </t>
    </r>
    <r>
      <rPr>
        <b/>
        <i/>
        <sz val="11"/>
        <rFont val="Times New Roman"/>
        <family val="1"/>
        <charset val="163"/>
      </rPr>
      <t>Ngày công</t>
    </r>
  </si>
  <si>
    <r>
      <t xml:space="preserve">3. </t>
    </r>
    <r>
      <rPr>
        <b/>
        <sz val="11"/>
        <rFont val="Times New Roman"/>
        <family val="1"/>
      </rPr>
      <t>BHXH</t>
    </r>
    <r>
      <rPr>
        <sz val="11"/>
        <rFont val="Times New Roman"/>
        <family val="1"/>
      </rPr>
      <t>: = 5%</t>
    </r>
    <r>
      <rPr>
        <b/>
        <i/>
        <sz val="11"/>
        <rFont val="Times New Roman"/>
        <family val="1"/>
        <charset val="163"/>
      </rPr>
      <t>Lương</t>
    </r>
  </si>
  <si>
    <r>
      <t>4. BHYT: = 1%</t>
    </r>
    <r>
      <rPr>
        <b/>
        <i/>
        <sz val="11"/>
        <rFont val="Times New Roman"/>
        <family val="1"/>
        <charset val="163"/>
      </rPr>
      <t>Lương</t>
    </r>
  </si>
  <si>
    <r>
      <t xml:space="preserve">5. </t>
    </r>
    <r>
      <rPr>
        <b/>
        <sz val="11"/>
        <rFont val="Times New Roman"/>
        <family val="1"/>
      </rPr>
      <t>Lương còn lại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 trừ các khoản khấu trừ</t>
    </r>
  </si>
  <si>
    <t>6. Tính tổng của các cột có tô nền</t>
  </si>
  <si>
    <r>
      <t xml:space="preserve">7. Sắp xếp bảng tính theo </t>
    </r>
    <r>
      <rPr>
        <b/>
        <i/>
        <sz val="11"/>
        <rFont val="Times New Roman"/>
        <family val="1"/>
        <charset val="163"/>
      </rPr>
      <t>Tên</t>
    </r>
  </si>
  <si>
    <r>
      <t xml:space="preserve">Định dạng bảng tính như trong bài tập, cột </t>
    </r>
    <r>
      <rPr>
        <b/>
        <i/>
        <sz val="11"/>
        <rFont val="Times New Roman"/>
        <family val="1"/>
        <charset val="163"/>
      </rPr>
      <t>Lương còn lại</t>
    </r>
    <r>
      <rPr>
        <sz val="11"/>
        <rFont val="Times New Roman"/>
        <family val="1"/>
      </rPr>
      <t xml:space="preserve"> định dạng theo tiền Đ</t>
    </r>
    <r>
      <rPr>
        <b/>
        <sz val="11"/>
        <rFont val="Times New Roman"/>
        <family val="1"/>
      </rPr>
      <t>VN</t>
    </r>
  </si>
  <si>
    <t>E)</t>
  </si>
  <si>
    <r>
      <t xml:space="preserve">Sở Giáo dục TP Đà Nẵng
Trường PTTH Lê Quý Đôn
</t>
    </r>
    <r>
      <rPr>
        <b/>
        <sz val="11"/>
        <rFont val="Wingdings"/>
        <charset val="2"/>
      </rPr>
      <t>@&amp;?</t>
    </r>
  </si>
  <si>
    <t>KẾT QUẢ THI TUYỂN VÀO LỚP 10 CHUYÊN TOÁN
NĂM 2014</t>
  </si>
  <si>
    <r>
      <t xml:space="preserve">1. </t>
    </r>
    <r>
      <rPr>
        <b/>
        <sz val="11"/>
        <rFont val="Times New Roman"/>
        <family val="1"/>
      </rPr>
      <t>Điểm hệ số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Toán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2</t>
    </r>
    <r>
      <rPr>
        <sz val="11"/>
        <rFont val="Times New Roman"/>
        <family val="1"/>
      </rPr>
      <t xml:space="preserve"> cộng </t>
    </r>
    <r>
      <rPr>
        <b/>
        <i/>
        <sz val="11"/>
        <rFont val="Times New Roman"/>
        <family val="1"/>
        <charset val="163"/>
      </rPr>
      <t>Lý</t>
    </r>
    <r>
      <rPr>
        <sz val="11"/>
        <rFont val="Times New Roman"/>
        <family val="1"/>
      </rPr>
      <t xml:space="preserve"> cộng </t>
    </r>
    <r>
      <rPr>
        <b/>
        <i/>
        <sz val="11"/>
        <rFont val="Times New Roman"/>
        <family val="1"/>
        <charset val="163"/>
      </rPr>
      <t>Hóa</t>
    </r>
  </si>
  <si>
    <r>
      <t>2.</t>
    </r>
    <r>
      <rPr>
        <b/>
        <sz val="11"/>
        <rFont val="Times New Roman"/>
        <family val="1"/>
      </rPr>
      <t xml:space="preserve"> Xếp hạng</t>
    </r>
    <r>
      <rPr>
        <sz val="11"/>
        <rFont val="Times New Roman"/>
        <family val="1"/>
      </rPr>
      <t xml:space="preserve">: Căn cứ vào cột </t>
    </r>
    <r>
      <rPr>
        <b/>
        <i/>
        <sz val="11"/>
        <rFont val="Times New Roman"/>
        <family val="1"/>
        <charset val="163"/>
      </rPr>
      <t>Điểm hệ số</t>
    </r>
    <r>
      <rPr>
        <sz val="11"/>
        <rFont val="Times New Roman"/>
        <family val="1"/>
      </rPr>
      <t xml:space="preserve"> để xếp hạng</t>
    </r>
  </si>
  <si>
    <r>
      <t xml:space="preserve">3. </t>
    </r>
    <r>
      <rPr>
        <b/>
        <sz val="11"/>
        <rFont val="Times New Roman"/>
        <family val="1"/>
      </rPr>
      <t>Kết quả</t>
    </r>
    <r>
      <rPr>
        <sz val="11"/>
        <rFont val="Times New Roman"/>
        <family val="1"/>
      </rPr>
      <t>: Thí sinh có hạng nhỏ hơn 5 thì "</t>
    </r>
    <r>
      <rPr>
        <b/>
        <i/>
        <sz val="11"/>
        <rFont val="Times New Roman"/>
        <family val="1"/>
        <charset val="163"/>
      </rPr>
      <t>Đậu</t>
    </r>
    <r>
      <rPr>
        <sz val="11"/>
        <rFont val="Times New Roman"/>
        <family val="1"/>
      </rPr>
      <t>", còn lại thì "</t>
    </r>
    <r>
      <rPr>
        <b/>
        <i/>
        <sz val="11"/>
        <rFont val="Times New Roman"/>
        <family val="1"/>
        <charset val="163"/>
      </rPr>
      <t>Hỏng</t>
    </r>
    <r>
      <rPr>
        <sz val="11"/>
        <rFont val="Times New Roman"/>
        <family val="1"/>
      </rPr>
      <t>"</t>
    </r>
  </si>
  <si>
    <r>
      <t xml:space="preserve">4. Sắp xếp lại bảng tính theo cột </t>
    </r>
    <r>
      <rPr>
        <b/>
        <i/>
        <sz val="11"/>
        <rFont val="Times New Roman"/>
        <family val="1"/>
        <charset val="163"/>
      </rPr>
      <t>Xếp hạng</t>
    </r>
  </si>
  <si>
    <r>
      <t xml:space="preserve">5. Xóa bỏ cột </t>
    </r>
    <r>
      <rPr>
        <b/>
        <i/>
        <sz val="11"/>
        <rFont val="Times New Roman"/>
        <family val="1"/>
        <charset val="163"/>
      </rPr>
      <t>Phái</t>
    </r>
  </si>
  <si>
    <t>Định dạng bảng tính như trong bài tập, những chữ "Đậu" có màu xanh, chữ "Hỏng" có màu đỏ</t>
  </si>
  <si>
    <r>
      <t xml:space="preserve">Bài tập 5: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</si>
  <si>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r>
      <t xml:space="preserve">Bài tập 6: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</si>
  <si>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t>BẢNG THANH TOÁN LƯƠNG THÁNG 8 NĂM 2014</t>
  </si>
  <si>
    <r>
      <t xml:space="preserve">1. </t>
    </r>
    <r>
      <rPr>
        <b/>
        <sz val="11"/>
        <rFont val="Times New Roman"/>
        <family val="1"/>
      </rPr>
      <t>Phụ cấp</t>
    </r>
    <r>
      <rPr>
        <sz val="11"/>
        <rFont val="Times New Roman"/>
        <family val="1"/>
      </rPr>
      <t xml:space="preserve">: Dùng hàm Vlookup tham chiếu </t>
    </r>
    <r>
      <rPr>
        <b/>
        <i/>
        <sz val="11"/>
        <rFont val="Times New Roman"/>
        <family val="1"/>
        <charset val="163"/>
      </rPr>
      <t>Bảng phụ cấp</t>
    </r>
    <r>
      <rPr>
        <sz val="11"/>
        <rFont val="Times New Roman"/>
        <family val="1"/>
      </rPr>
      <t xml:space="preserve"> để tính</t>
    </r>
  </si>
  <si>
    <t>Bảo hiểm</t>
  </si>
  <si>
    <r>
      <t xml:space="preserve">4. </t>
    </r>
    <r>
      <rPr>
        <b/>
        <sz val="11"/>
        <rFont val="Times New Roman"/>
        <family val="1"/>
      </rPr>
      <t>Tiền lĩnh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Phụ cấp</t>
    </r>
    <r>
      <rPr>
        <sz val="11"/>
        <rFont val="Times New Roman"/>
        <family val="1"/>
      </rPr>
      <t xml:space="preserve"> cộng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 trừ </t>
    </r>
    <r>
      <rPr>
        <b/>
        <i/>
        <sz val="11"/>
        <rFont val="Times New Roman"/>
        <family val="1"/>
        <charset val="163"/>
      </rPr>
      <t>Bảo hiểm</t>
    </r>
  </si>
  <si>
    <t>5. Tính tổng cho các cột tô màu</t>
  </si>
  <si>
    <r>
      <t>2.</t>
    </r>
    <r>
      <rPr>
        <b/>
        <sz val="11"/>
        <rFont val="Times New Roman"/>
        <family val="1"/>
      </rPr>
      <t xml:space="preserve"> Lương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120000</t>
    </r>
  </si>
  <si>
    <r>
      <t xml:space="preserve">Định dạng bảng tính như trong bài tập, cột </t>
    </r>
    <r>
      <rPr>
        <b/>
        <i/>
        <sz val="11"/>
        <rFont val="Times New Roman"/>
        <family val="1"/>
        <charset val="163"/>
      </rPr>
      <t>Tiền lĩnh</t>
    </r>
    <r>
      <rPr>
        <sz val="11"/>
        <rFont val="Times New Roman"/>
        <family val="1"/>
      </rPr>
      <t xml:space="preserve"> định dạng theo tiền </t>
    </r>
    <r>
      <rPr>
        <b/>
        <sz val="11"/>
        <rFont val="Times New Roman"/>
        <family val="1"/>
      </rPr>
      <t>USD</t>
    </r>
  </si>
  <si>
    <t>Khi</t>
  </si>
  <si>
    <t>Giông</t>
  </si>
  <si>
    <r>
      <t xml:space="preserve">Bài tập 7: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</si>
  <si>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r>
      <t xml:space="preserve">Trường Đại học Sư phạm Đà Nẵng
Kết quả thi học kỳ 1 năm học 2013 - 2014
</t>
    </r>
    <r>
      <rPr>
        <b/>
        <sz val="12"/>
        <rFont val="Wingdings"/>
        <charset val="2"/>
      </rPr>
      <t>Ï¶Ò</t>
    </r>
  </si>
  <si>
    <t>THĐCC</t>
  </si>
  <si>
    <t>TCC</t>
  </si>
  <si>
    <t>LTĐT</t>
  </si>
  <si>
    <t>ĐKQ</t>
  </si>
  <si>
    <t>CHỨC VỤ</t>
  </si>
  <si>
    <t>LP</t>
  </si>
  <si>
    <t>TV</t>
  </si>
  <si>
    <t>LT</t>
  </si>
  <si>
    <t>BT</t>
  </si>
  <si>
    <r>
      <t xml:space="preserve">1. </t>
    </r>
    <r>
      <rPr>
        <b/>
        <sz val="11"/>
        <rFont val="Times New Roman"/>
        <family val="1"/>
      </rPr>
      <t>ĐTB</t>
    </r>
    <r>
      <rPr>
        <sz val="11"/>
        <rFont val="Times New Roman"/>
        <family val="1"/>
      </rPr>
      <t>: = (</t>
    </r>
    <r>
      <rPr>
        <b/>
        <i/>
        <sz val="11"/>
        <rFont val="Times New Roman"/>
        <family val="1"/>
        <charset val="163"/>
      </rPr>
      <t>THĐCC</t>
    </r>
    <r>
      <rPr>
        <sz val="11"/>
        <rFont val="Times New Roman"/>
        <family val="1"/>
      </rPr>
      <t xml:space="preserve"> * 4 + </t>
    </r>
    <r>
      <rPr>
        <b/>
        <i/>
        <sz val="11"/>
        <rFont val="Times New Roman"/>
        <family val="1"/>
        <charset val="163"/>
      </rPr>
      <t>TCC</t>
    </r>
    <r>
      <rPr>
        <sz val="11"/>
        <rFont val="Times New Roman"/>
        <family val="1"/>
      </rPr>
      <t xml:space="preserve"> * 3 +</t>
    </r>
    <r>
      <rPr>
        <b/>
        <i/>
        <sz val="11"/>
        <rFont val="Times New Roman"/>
        <family val="1"/>
        <charset val="163"/>
      </rPr>
      <t xml:space="preserve"> ANH</t>
    </r>
    <r>
      <rPr>
        <sz val="11"/>
        <rFont val="Times New Roman"/>
        <family val="1"/>
      </rPr>
      <t xml:space="preserve"> * 2 + </t>
    </r>
    <r>
      <rPr>
        <b/>
        <i/>
        <sz val="11"/>
        <rFont val="Times New Roman"/>
        <family val="1"/>
        <charset val="163"/>
      </rPr>
      <t>LTĐT</t>
    </r>
    <r>
      <rPr>
        <sz val="11"/>
        <rFont val="Times New Roman"/>
        <family val="1"/>
      </rPr>
      <t xml:space="preserve"> * 3)/12, làm tròn đến 2 số lẻ</t>
    </r>
  </si>
  <si>
    <r>
      <t>2.</t>
    </r>
    <r>
      <rPr>
        <b/>
        <sz val="11"/>
        <rFont val="Times New Roman"/>
        <family val="1"/>
      </rPr>
      <t xml:space="preserve"> ĐKQ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+ 1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LT hoặc BT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+ 0.5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LP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nếu là TV</t>
    </r>
  </si>
  <si>
    <r>
      <t xml:space="preserve">3. </t>
    </r>
    <r>
      <rPr>
        <b/>
        <sz val="11"/>
        <rFont val="Times New Roman"/>
        <family val="1"/>
      </rPr>
      <t>KẾT QUẢ</t>
    </r>
    <r>
      <rPr>
        <sz val="11"/>
        <rFont val="Times New Roman"/>
        <family val="1"/>
      </rPr>
      <t xml:space="preserve">: Căn cứ cột </t>
    </r>
    <r>
      <rPr>
        <b/>
        <i/>
        <sz val="11"/>
        <rFont val="Times New Roman"/>
        <family val="1"/>
        <charset val="163"/>
      </rPr>
      <t>ĐKQ</t>
    </r>
    <r>
      <rPr>
        <sz val="11"/>
        <rFont val="Times New Roman"/>
        <family val="1"/>
      </rPr>
      <t xml:space="preserve"> và tham chiếu </t>
    </r>
    <r>
      <rPr>
        <b/>
        <i/>
        <sz val="11"/>
        <rFont val="Times New Roman"/>
        <family val="1"/>
        <charset val="163"/>
      </rPr>
      <t>Bảng kết quả</t>
    </r>
    <r>
      <rPr>
        <sz val="11"/>
        <rFont val="Times New Roman"/>
        <family val="1"/>
      </rPr>
      <t xml:space="preserve"> để tính</t>
    </r>
  </si>
  <si>
    <t>4. Tính giá trị cao nhất, trung bình và thấp nhất cho các cột có dấu ?</t>
  </si>
  <si>
    <r>
      <t xml:space="preserve">5. Lập bảng </t>
    </r>
    <r>
      <rPr>
        <b/>
        <i/>
        <sz val="11"/>
        <rFont val="Times New Roman"/>
        <family val="1"/>
        <charset val="163"/>
      </rPr>
      <t>TỔNG HỢP SỐ LIỆU</t>
    </r>
    <r>
      <rPr>
        <sz val="11"/>
        <rFont val="Times New Roman"/>
        <family val="1"/>
      </rPr>
      <t xml:space="preserve"> theo kết quả</t>
    </r>
  </si>
  <si>
    <t>N03V</t>
  </si>
  <si>
    <r>
      <t xml:space="preserve">1. </t>
    </r>
    <r>
      <rPr>
        <b/>
        <sz val="11"/>
        <rFont val="Times New Roman"/>
        <family val="1"/>
      </rPr>
      <t>Phòng</t>
    </r>
    <r>
      <rPr>
        <sz val="11"/>
        <rFont val="Times New Roman"/>
        <family val="1"/>
      </rPr>
      <t xml:space="preserve">: = "HC" nếu ký tự đầu của </t>
    </r>
    <r>
      <rPr>
        <b/>
        <i/>
        <sz val="11"/>
        <rFont val="Times New Roman"/>
        <family val="1"/>
        <charset val="163"/>
      </rPr>
      <t>MNV</t>
    </r>
    <r>
      <rPr>
        <sz val="11"/>
        <rFont val="Times New Roman"/>
        <family val="1"/>
      </rPr>
      <t xml:space="preserve"> là "H" và ký tự cuối là "C"
               = "ĐT" nếu ký tự đầu của MNV là "Đ" và ký tự cuối là "T"
               = "NV" còn lại</t>
    </r>
  </si>
  <si>
    <t>MNV</t>
  </si>
  <si>
    <r>
      <t xml:space="preserve">3. </t>
    </r>
    <r>
      <rPr>
        <b/>
        <sz val="11"/>
        <rFont val="Times New Roman"/>
        <family val="1"/>
      </rPr>
      <t>Lương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* </t>
    </r>
    <r>
      <rPr>
        <b/>
        <i/>
        <sz val="11"/>
        <rFont val="Times New Roman"/>
        <family val="1"/>
        <charset val="163"/>
      </rPr>
      <t>LCB</t>
    </r>
    <r>
      <rPr>
        <sz val="11"/>
        <rFont val="Times New Roman"/>
        <family val="1"/>
      </rPr>
      <t xml:space="preserve"> * </t>
    </r>
    <r>
      <rPr>
        <b/>
        <i/>
        <sz val="11"/>
        <rFont val="Times New Roman"/>
        <family val="1"/>
        <charset val="163"/>
      </rPr>
      <t>Ngày công</t>
    </r>
  </si>
  <si>
    <r>
      <t>2.</t>
    </r>
    <r>
      <rPr>
        <b/>
        <sz val="11"/>
        <rFont val="Times New Roman"/>
        <family val="1"/>
      </rPr>
      <t xml:space="preserve"> Phụ cấp chức vụ</t>
    </r>
    <r>
      <rPr>
        <sz val="11"/>
        <rFont val="Times New Roman"/>
        <family val="1"/>
      </rPr>
      <t xml:space="preserve">: Căn cứ vào </t>
    </r>
    <r>
      <rPr>
        <b/>
        <i/>
        <sz val="11"/>
        <rFont val="Times New Roman"/>
        <family val="1"/>
        <charset val="163"/>
      </rPr>
      <t>BẢng PCCV</t>
    </r>
    <r>
      <rPr>
        <sz val="11"/>
        <rFont val="Times New Roman"/>
        <family val="1"/>
      </rPr>
      <t xml:space="preserve"> ở trên để tính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+ 0.5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LP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nếu là TV</t>
    </r>
  </si>
  <si>
    <r>
      <t xml:space="preserve">4. </t>
    </r>
    <r>
      <rPr>
        <b/>
        <sz val="11"/>
        <rFont val="Times New Roman"/>
        <family val="1"/>
      </rPr>
      <t>Tiền lĩnh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Phụ cấp chức vụ</t>
    </r>
    <r>
      <rPr>
        <sz val="11"/>
        <rFont val="Times New Roman"/>
        <family val="1"/>
      </rPr>
      <t xml:space="preserve"> +</t>
    </r>
    <r>
      <rPr>
        <b/>
        <i/>
        <sz val="11"/>
        <rFont val="Times New Roman"/>
        <family val="1"/>
        <charset val="163"/>
      </rPr>
      <t xml:space="preserve"> Lương</t>
    </r>
  </si>
  <si>
    <r>
      <t>5. Sắp xếp bảng tính theo cột</t>
    </r>
    <r>
      <rPr>
        <b/>
        <i/>
        <sz val="11"/>
        <rFont val="Times New Roman"/>
        <family val="1"/>
        <charset val="163"/>
      </rPr>
      <t xml:space="preserve"> Phòng</t>
    </r>
  </si>
  <si>
    <r>
      <t xml:space="preserve">6. Lập </t>
    </r>
    <r>
      <rPr>
        <b/>
        <sz val="11"/>
        <rFont val="Times New Roman"/>
        <family val="1"/>
      </rPr>
      <t>Bảng TỔ</t>
    </r>
    <r>
      <rPr>
        <b/>
        <i/>
        <sz val="11"/>
        <rFont val="Times New Roman"/>
        <family val="1"/>
        <charset val="163"/>
      </rPr>
      <t>NG HỢP SỐ LIỆU</t>
    </r>
    <r>
      <rPr>
        <sz val="11"/>
        <rFont val="Times New Roman"/>
        <family val="1"/>
      </rPr>
      <t xml:space="preserve"> ở trên</t>
    </r>
  </si>
  <si>
    <r>
      <t xml:space="preserve">1. Số ngày: = 1 nếu </t>
    </r>
    <r>
      <rPr>
        <b/>
        <i/>
        <sz val="11"/>
        <rFont val="Times New Roman"/>
        <family val="1"/>
        <charset val="163"/>
      </rPr>
      <t>Ngày đi</t>
    </r>
    <r>
      <rPr>
        <sz val="11"/>
        <rFont val="Times New Roman"/>
        <family val="1"/>
      </rPr>
      <t xml:space="preserve"> bằng</t>
    </r>
    <r>
      <rPr>
        <b/>
        <i/>
        <sz val="11"/>
        <rFont val="Times New Roman"/>
        <family val="1"/>
        <charset val="163"/>
      </rPr>
      <t xml:space="preserve"> Ngày đến</t>
    </r>
    <r>
      <rPr>
        <sz val="11"/>
        <rFont val="Times New Roman"/>
        <family val="1"/>
      </rPr>
      <t xml:space="preserve">
                 = </t>
    </r>
    <r>
      <rPr>
        <b/>
        <i/>
        <sz val="11"/>
        <rFont val="Times New Roman"/>
        <family val="1"/>
        <charset val="163"/>
      </rPr>
      <t>Ngày đi</t>
    </r>
    <r>
      <rPr>
        <sz val="11"/>
        <rFont val="Times New Roman"/>
        <family val="1"/>
      </rPr>
      <t xml:space="preserve"> -</t>
    </r>
    <r>
      <rPr>
        <b/>
        <i/>
        <sz val="11"/>
        <rFont val="Times New Roman"/>
        <family val="1"/>
        <charset val="163"/>
      </rPr>
      <t xml:space="preserve"> Ngày đến</t>
    </r>
    <r>
      <rPr>
        <sz val="11"/>
        <rFont val="Times New Roman"/>
        <family val="1"/>
      </rPr>
      <t xml:space="preserve"> nếu </t>
    </r>
    <r>
      <rPr>
        <b/>
        <i/>
        <sz val="11"/>
        <rFont val="Times New Roman"/>
        <family val="1"/>
        <charset val="163"/>
      </rPr>
      <t>Ngày đi</t>
    </r>
    <r>
      <rPr>
        <sz val="11"/>
        <rFont val="Times New Roman"/>
        <family val="1"/>
      </rPr>
      <t xml:space="preserve"> khác </t>
    </r>
    <r>
      <rPr>
        <b/>
        <i/>
        <sz val="11"/>
        <rFont val="Times New Roman"/>
        <family val="1"/>
        <charset val="163"/>
      </rPr>
      <t>Ngày đến</t>
    </r>
    <r>
      <rPr>
        <sz val="11"/>
        <rFont val="Times New Roman"/>
        <family val="1"/>
      </rPr>
      <t xml:space="preserve">
               = "ĐT" nếu ký tự đầu của MNV là "Đ" và ký tự cuối là "T"
               = "NV" còn lại</t>
    </r>
  </si>
  <si>
    <r>
      <t>2.</t>
    </r>
    <r>
      <rPr>
        <b/>
        <sz val="11"/>
        <rFont val="Times New Roman"/>
        <family val="1"/>
      </rPr>
      <t xml:space="preserve"> Đơn giá phòng</t>
    </r>
    <r>
      <rPr>
        <sz val="11"/>
        <rFont val="Times New Roman"/>
        <family val="1"/>
      </rPr>
      <t xml:space="preserve">: = giá loại phòng nhân hệ số tầng lầu, căn cứ vào </t>
    </r>
    <r>
      <rPr>
        <b/>
        <i/>
        <sz val="11"/>
        <rFont val="Times New Roman"/>
        <family val="1"/>
        <charset val="163"/>
      </rPr>
      <t xml:space="preserve">BẢNG GÍA </t>
    </r>
    <r>
      <rPr>
        <sz val="11"/>
        <rFont val="Times New Roman"/>
        <family val="1"/>
      </rPr>
      <t>và</t>
    </r>
    <r>
      <rPr>
        <b/>
        <i/>
        <sz val="11"/>
        <rFont val="Times New Roman"/>
        <family val="1"/>
        <charset val="163"/>
      </rPr>
      <t xml:space="preserve"> BẢNG HỆ SỐ</t>
    </r>
    <r>
      <rPr>
        <sz val="11"/>
        <rFont val="Times New Roman"/>
        <family val="1"/>
      </rPr>
      <t xml:space="preserve"> ở trên để tính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+ 0.5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LP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nếu là TV</t>
    </r>
  </si>
  <si>
    <r>
      <t xml:space="preserve">3. </t>
    </r>
    <r>
      <rPr>
        <b/>
        <i/>
        <sz val="11"/>
        <rFont val="Times New Roman"/>
        <family val="1"/>
        <charset val="163"/>
      </rPr>
      <t>Thành tiền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Đơn giá phòng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Số ngày</t>
    </r>
  </si>
  <si>
    <t>Thiết lập mật khẩu để bảo vệ cấu trúc bảng tính</t>
  </si>
  <si>
    <t>Thiết lập mật khẩu để bảo vệ không cho sửa công thức và dữ liệu trong Sheet</t>
  </si>
  <si>
    <t xml:space="preserve">      HỌ   </t>
  </si>
  <si>
    <t>TÊN</t>
  </si>
  <si>
    <t>NGÀY SINH</t>
  </si>
  <si>
    <t>NƠI SINH</t>
  </si>
  <si>
    <t>NỮ</t>
  </si>
  <si>
    <t>LỚP</t>
  </si>
  <si>
    <t>TRƯỜNG</t>
  </si>
  <si>
    <t>MÔN</t>
  </si>
  <si>
    <t>ĐIỂM</t>
  </si>
  <si>
    <t>Huỳnh Tiến</t>
  </si>
  <si>
    <t>Bửu</t>
  </si>
  <si>
    <t>TP.HCM</t>
  </si>
  <si>
    <t>11A8</t>
  </si>
  <si>
    <t>Bùi Thị Xuân</t>
  </si>
  <si>
    <t>Toán</t>
  </si>
  <si>
    <t xml:space="preserve">Nguyễn Đạt </t>
  </si>
  <si>
    <t>Thịnh</t>
  </si>
  <si>
    <t>11A5</t>
  </si>
  <si>
    <t>Nguyễn Thị Thu</t>
  </si>
  <si>
    <t>Hằng</t>
  </si>
  <si>
    <t>X</t>
  </si>
  <si>
    <t>12A6</t>
  </si>
  <si>
    <t>Nguyễn Tiến</t>
  </si>
  <si>
    <t>12A2</t>
  </si>
  <si>
    <t>Trần Ngọc</t>
  </si>
  <si>
    <t>Tươi</t>
  </si>
  <si>
    <t>12A1</t>
  </si>
  <si>
    <t>Lý</t>
  </si>
  <si>
    <t>Nguyễn Khoa</t>
  </si>
  <si>
    <t>Huân</t>
  </si>
  <si>
    <t>Ninh Thuận</t>
  </si>
  <si>
    <t>11A1</t>
  </si>
  <si>
    <t>Mai Trọng</t>
  </si>
  <si>
    <t>Nghĩa</t>
  </si>
  <si>
    <t>Hóa</t>
  </si>
  <si>
    <t>Nguyễn Phúc</t>
  </si>
  <si>
    <t>12A7</t>
  </si>
  <si>
    <t>Phạm Ngọc</t>
  </si>
  <si>
    <t>Lạng Sơn</t>
  </si>
  <si>
    <t>Võ Hà Minh</t>
  </si>
  <si>
    <t>Thương</t>
  </si>
  <si>
    <t>Văn</t>
  </si>
  <si>
    <t>Châu Ngọc</t>
  </si>
  <si>
    <t>Bùi Quang Thục</t>
  </si>
  <si>
    <t xml:space="preserve">Ngô Thị Ngọc </t>
  </si>
  <si>
    <t>12A10</t>
  </si>
  <si>
    <t>Củ Chi</t>
  </si>
  <si>
    <t>Trần Thị Thu</t>
  </si>
  <si>
    <t>12a11</t>
  </si>
  <si>
    <t xml:space="preserve">Lê Đức </t>
  </si>
  <si>
    <t>Đồng Nai</t>
  </si>
  <si>
    <t>Nguyễn Lê Thu</t>
  </si>
  <si>
    <t>Cúc</t>
  </si>
  <si>
    <t>Gia Định</t>
  </si>
  <si>
    <t>Nguyễn Thị Thanh</t>
  </si>
  <si>
    <t>11C</t>
  </si>
  <si>
    <t>Lương Thanh Anh</t>
  </si>
  <si>
    <t>Tp.HCM</t>
  </si>
  <si>
    <t>Nguyễn Văn Anh</t>
  </si>
  <si>
    <t>Việt</t>
  </si>
  <si>
    <t>Nguyễn Thị Ngọc</t>
  </si>
  <si>
    <t>Hiếu</t>
  </si>
  <si>
    <t>12A4</t>
  </si>
  <si>
    <t>Trịnh Thị</t>
  </si>
  <si>
    <t>Thắm</t>
  </si>
  <si>
    <t>Hải Dương</t>
  </si>
  <si>
    <t>12A5</t>
  </si>
  <si>
    <t>Đặng Thị Mỹ</t>
  </si>
  <si>
    <t>Dung</t>
  </si>
  <si>
    <t>Trần Thụy Đan</t>
  </si>
  <si>
    <t>11A4</t>
  </si>
  <si>
    <t>Phạm Thái Bảo</t>
  </si>
  <si>
    <t>Nguyễn Ngọc Thành</t>
  </si>
  <si>
    <t>Ninh Bình</t>
  </si>
  <si>
    <t>Đặng Trần Tấn</t>
  </si>
  <si>
    <t>Khoa</t>
  </si>
  <si>
    <t>BẢNG THỐNG KÊ</t>
  </si>
  <si>
    <t>Tổng số thí sinh trường Gia Định</t>
  </si>
  <si>
    <t>Điểm trung bình cộng môn Toán của trường Gia Định</t>
  </si>
  <si>
    <t>Lê Độ</t>
  </si>
  <si>
    <t>Số thí sinh dự thi đông nhất của cùng 1 trường</t>
  </si>
  <si>
    <t>Số thí sinh trường Gia Định thi môn Văn</t>
  </si>
  <si>
    <t>Số thí sinh trường Gia Định thi môn Văn dưới 5 điểm</t>
  </si>
  <si>
    <t>Vẽ biểu đồ hình cột để minh hoạ cho các số liệu sau:</t>
  </si>
  <si>
    <t xml:space="preserve">KẾT QUẢ HỌC TẬP CÁC KHÓA </t>
  </si>
  <si>
    <t>KHÓA</t>
  </si>
  <si>
    <t>GIỎI (%)</t>
  </si>
  <si>
    <t>KHÁ (%)</t>
  </si>
  <si>
    <t>T.BÌNH (%)</t>
  </si>
  <si>
    <t>YẾU (%)</t>
  </si>
  <si>
    <t>K2008</t>
  </si>
  <si>
    <t>K2009</t>
  </si>
  <si>
    <t>K2010</t>
  </si>
  <si>
    <t>K2011</t>
  </si>
  <si>
    <t>Loại quả</t>
  </si>
  <si>
    <t>Số lượng (KG)</t>
  </si>
  <si>
    <t>Giá (USD)</t>
  </si>
  <si>
    <t>Ngày bán</t>
  </si>
  <si>
    <t>Chuối</t>
  </si>
  <si>
    <t>Dứa</t>
  </si>
  <si>
    <t>Táo</t>
  </si>
  <si>
    <t>Cam</t>
  </si>
  <si>
    <t>Chanh</t>
  </si>
  <si>
    <t>Tính toán: Hãy lập công thức mảng để tính cột Thành tiền = Số lượng * Giá</t>
  </si>
  <si>
    <t>Hãy thực hiện các thống kê sau:</t>
  </si>
  <si>
    <t>1. Tổng tiền bán được của mỗi loại quả</t>
  </si>
  <si>
    <t>2. Tổng tiền bán được của mỗi loại quả theo từng ngày</t>
  </si>
  <si>
    <t>3. Số lượng hóa đơn đã bán theo mỗi loại</t>
  </si>
  <si>
    <t>4. Số lượng (kg) bán được của mỗi loại theo từng ngày hoặc tất cả các ngày</t>
  </si>
  <si>
    <t>5. Số lượng (kg) bán được của các loại Cam, Táo, Chuối</t>
  </si>
  <si>
    <t>Thành tiền
(USD)</t>
  </si>
  <si>
    <t>Thực hiện các hiệu chỉnh để có kết quả như đồ thị bên phải</t>
  </si>
  <si>
    <t>Hãy xoay chiều biểu diễn của đồ thị</t>
  </si>
  <si>
    <t>BẢNG THỐNG KÊ ĐỘI NGỦ GIÁO VIÊN TP ĐÀ NẴNG</t>
  </si>
  <si>
    <t>QUẬN</t>
  </si>
  <si>
    <t>Hải Châu</t>
  </si>
  <si>
    <t>Thanh Khê</t>
  </si>
  <si>
    <t>Sơn Trà</t>
  </si>
  <si>
    <t>Liên Chiểu</t>
  </si>
  <si>
    <t>Cẩm Lệ</t>
  </si>
  <si>
    <t>Ngũ Hành Sơn</t>
  </si>
  <si>
    <t>GIỚI TÍNH</t>
  </si>
  <si>
    <t>NAM</t>
  </si>
  <si>
    <t>ĐỘ TUỔI</t>
  </si>
  <si>
    <t>THÂM NIÊN CÔNG TÁC</t>
  </si>
  <si>
    <t>Dưới 30</t>
  </si>
  <si>
    <t>31-45</t>
  </si>
  <si>
    <t>Trên 45</t>
  </si>
  <si>
    <t>1 - 10 Năm</t>
  </si>
  <si>
    <t>11 - 25 Năm</t>
  </si>
  <si>
    <t>&gt; 25 Năm</t>
  </si>
  <si>
    <t>Tổng</t>
  </si>
  <si>
    <t>Cho bảng số liệu sau:</t>
  </si>
  <si>
    <t>Vẽ đồ thị à thực hiện các thao tác hiệu chỉnh để được các đồ thị sau:</t>
  </si>
  <si>
    <t>Ngày</t>
  </si>
  <si>
    <t>Nhân viên</t>
  </si>
  <si>
    <t>Cửa hàng</t>
  </si>
  <si>
    <t>Sản phẩm</t>
  </si>
  <si>
    <t>Thành tiền</t>
  </si>
  <si>
    <t>Số 1</t>
  </si>
  <si>
    <t>Số 2</t>
  </si>
  <si>
    <t>Hồng</t>
  </si>
  <si>
    <t>Huệ</t>
  </si>
  <si>
    <t>Lan</t>
  </si>
  <si>
    <t>Bánh</t>
  </si>
  <si>
    <t>Kẹo</t>
  </si>
  <si>
    <t>Mứt</t>
  </si>
  <si>
    <t>Số lượng</t>
  </si>
  <si>
    <t>Hãy dùng Pivot Table để tổng hợp số tiền theo từng cửa hàng, từng nhân viên và từng ngày</t>
  </si>
  <si>
    <t>XSTK</t>
  </si>
  <si>
    <t>PPNCKH</t>
  </si>
  <si>
    <t>HĐH</t>
  </si>
  <si>
    <t>Lê Văn</t>
  </si>
  <si>
    <t>Nguyễn Văn</t>
  </si>
  <si>
    <t>Nguyễn Hữu</t>
  </si>
  <si>
    <t>Điệp</t>
  </si>
  <si>
    <t>Trần Thị</t>
  </si>
  <si>
    <t>Giang</t>
  </si>
  <si>
    <t>Võ Duy</t>
  </si>
  <si>
    <t>Phan Thị</t>
  </si>
  <si>
    <t>MMT</t>
  </si>
  <si>
    <t>Nguyễn Lan</t>
  </si>
  <si>
    <t>Võ Hà</t>
  </si>
  <si>
    <t>TBC</t>
  </si>
  <si>
    <t>Số TC</t>
  </si>
  <si>
    <t>KẾT QUẢ HỌC TẬP LỚP SPT</t>
  </si>
  <si>
    <t>Bán bảo hiểm</t>
  </si>
  <si>
    <t>Chi bồi thường tai nạn</t>
  </si>
  <si>
    <t>Chi viện phí BHYT</t>
  </si>
  <si>
    <t>Xe máy</t>
  </si>
  <si>
    <t>xe ô tô</t>
  </si>
  <si>
    <t>y tế</t>
  </si>
  <si>
    <t>xe máy</t>
  </si>
  <si>
    <t>NGÀY</t>
  </si>
  <si>
    <t>LÝ DO</t>
  </si>
  <si>
    <t>THU</t>
  </si>
  <si>
    <t>CHI</t>
  </si>
  <si>
    <t>GHI CHÚ</t>
  </si>
  <si>
    <t>LOẠI BH</t>
  </si>
  <si>
    <t>Lợi nhuận</t>
  </si>
  <si>
    <t>Tổng thu</t>
  </si>
  <si>
    <t>Tổng chi</t>
  </si>
  <si>
    <t>Số khách</t>
  </si>
  <si>
    <t>TỔNG CÔNG TY BẢO HIỂM VIỆT NAM</t>
  </si>
  <si>
    <t>NGHIỆP VỤ PHÁT SINH QUÝ II
-----o0o-----</t>
  </si>
  <si>
    <t>Sử dụng các công thức DFUNCTION để thực hiện các bảng thống kê sau</t>
  </si>
  <si>
    <t>BẢNG DOANH THU BẢO HIỂM</t>
  </si>
  <si>
    <t>Cao nhất cho 1 vụ</t>
  </si>
  <si>
    <t>Thấp nhất cho 1 vụ</t>
  </si>
  <si>
    <t>Trung bình cho 1 vụ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</si>
  <si>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Pivot Table 1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</si>
  <si>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Pivot Table 2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</si>
  <si>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Do thi 1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</si>
  <si>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Do thi 2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</si>
  <si>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H-Vlookup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</si>
  <si>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Hlookup-Count-Sumif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</si>
  <si>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Vlookup-Countif</t>
    </r>
  </si>
  <si>
    <t>Đổi tên Sheet thành: If-Sum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</si>
  <si>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SX-Định dạng ĐVN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</si>
  <si>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Rank-Định dạng ĐK</t>
    </r>
  </si>
  <si>
    <t>Đổi tên Sheet thành: Phep toan co ban - Left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</si>
  <si>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If-Round-Right</t>
    </r>
  </si>
  <si>
    <t>A1BC</t>
  </si>
  <si>
    <t>C1BC</t>
  </si>
  <si>
    <t>B1HĐ</t>
  </si>
  <si>
    <t>A2HĐ</t>
  </si>
  <si>
    <t>B2HĐ</t>
  </si>
  <si>
    <t>C3HĐ</t>
  </si>
  <si>
    <r>
      <t xml:space="preserve">3. </t>
    </r>
    <r>
      <rPr>
        <b/>
        <sz val="11"/>
        <rFont val="Times New Roman"/>
        <family val="1"/>
      </rPr>
      <t>Bảo hiểm</t>
    </r>
    <r>
      <rPr>
        <sz val="11"/>
        <rFont val="Times New Roman"/>
        <family val="1"/>
      </rPr>
      <t xml:space="preserve">: Nếu ký tự đầu của </t>
    </r>
    <r>
      <rPr>
        <b/>
        <i/>
        <sz val="11"/>
        <rFont val="Times New Roman"/>
        <family val="1"/>
        <charset val="163"/>
      </rPr>
      <t>Mã NV</t>
    </r>
    <r>
      <rPr>
        <sz val="11"/>
        <rFont val="Times New Roman"/>
        <family val="1"/>
      </rPr>
      <t xml:space="preserve"> là "A" và 2 ký tự cuối là "BC" thì bằng 10%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,
    nếu ký tự đầu của Mã NV là "A" hoặc "B" và 2 ký tự cuối là "HĐ" thì bằng 5% Lương,
    còn lại bằng 0% </t>
    </r>
    <r>
      <rPr>
        <b/>
        <i/>
        <sz val="11"/>
        <rFont val="Times New Roman"/>
        <family val="1"/>
        <charset val="163"/>
      </rPr>
      <t>Lương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</si>
  <si>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Vlookup-Logic</t>
    </r>
  </si>
  <si>
    <t>BẢNG TÍNH TIỀN THUÊ XE</t>
  </si>
  <si>
    <t>Máy xúc</t>
  </si>
  <si>
    <t>Nâng hàng</t>
  </si>
  <si>
    <t>Tải nhẹ 2.5 T</t>
  </si>
  <si>
    <t>Tải nặng 5 T</t>
  </si>
  <si>
    <t>Hùng</t>
  </si>
  <si>
    <t>Châu</t>
  </si>
  <si>
    <t>Tổng Cộng</t>
  </si>
  <si>
    <t>Stt</t>
  </si>
  <si>
    <t>Đơn giá</t>
  </si>
  <si>
    <t>Số ngày</t>
  </si>
  <si>
    <t>Ngày trả</t>
  </si>
  <si>
    <t>Ngày thuê</t>
  </si>
  <si>
    <t>Loại xe</t>
  </si>
  <si>
    <r>
      <t xml:space="preserve">1. Hãy lập công thức mảng để tính </t>
    </r>
    <r>
      <rPr>
        <b/>
        <i/>
        <sz val="11"/>
        <rFont val="Times New Roman"/>
        <family val="1"/>
        <charset val="163"/>
      </rPr>
      <t>Số ngày</t>
    </r>
    <r>
      <rPr>
        <sz val="11"/>
        <rFont val="Times New Roman"/>
        <family val="1"/>
      </rPr>
      <t xml:space="preserve"> thuê</t>
    </r>
  </si>
  <si>
    <r>
      <t xml:space="preserve">2. Tham chiếu </t>
    </r>
    <r>
      <rPr>
        <b/>
        <i/>
        <sz val="11"/>
        <rFont val="Times New Roman"/>
        <family val="1"/>
        <charset val="163"/>
      </rPr>
      <t>Bảng giá</t>
    </r>
    <r>
      <rPr>
        <sz val="11"/>
        <rFont val="Times New Roman"/>
        <family val="1"/>
      </rPr>
      <t xml:space="preserve"> để tính cột </t>
    </r>
    <r>
      <rPr>
        <b/>
        <i/>
        <sz val="11"/>
        <rFont val="Times New Roman"/>
        <family val="1"/>
        <charset val="163"/>
      </rPr>
      <t>Đơn giá</t>
    </r>
  </si>
  <si>
    <t>Bảng giá</t>
  </si>
  <si>
    <t>Bảng thống kê</t>
  </si>
  <si>
    <t>Tổng tiền</t>
  </si>
  <si>
    <t>Tổng số ngày</t>
  </si>
  <si>
    <r>
      <t xml:space="preserve">4. Tính tổng cho các cột </t>
    </r>
    <r>
      <rPr>
        <b/>
        <i/>
        <sz val="11"/>
        <rFont val="Times New Roman"/>
        <family val="1"/>
        <charset val="163"/>
      </rPr>
      <t>Số ngày</t>
    </r>
    <r>
      <rPr>
        <sz val="11"/>
        <rFont val="Times New Roman"/>
        <family val="1"/>
      </rPr>
      <t xml:space="preserve"> và </t>
    </r>
    <r>
      <rPr>
        <b/>
        <i/>
        <sz val="11"/>
        <rFont val="Times New Roman"/>
        <family val="1"/>
        <charset val="163"/>
      </rPr>
      <t>Thành tiền</t>
    </r>
  </si>
  <si>
    <t>Số lần thuê</t>
  </si>
  <si>
    <t>Tên khách hàng trả tiền thuê nhiều nhất</t>
  </si>
  <si>
    <t>4. Dùng các công thức mảng và hàm Dfunction để tính bảng thống kê sau</t>
  </si>
  <si>
    <t>Số tín chỉ</t>
  </si>
  <si>
    <t>ĐRL</t>
  </si>
  <si>
    <t>Họ và tên</t>
  </si>
  <si>
    <t>Học bổng</t>
  </si>
  <si>
    <t>3. Xét Học bổng theo quy định: Sinh viên có ĐRL&gt;=85 và ĐTB&gt;=7 thì có "HB", ngược lại thì "KHB".</t>
  </si>
  <si>
    <t>Tính toán: Hãy lập công thức mảng để thực hiện các yêu cầu sau</t>
  </si>
  <si>
    <r>
      <t xml:space="preserve">1. Tính </t>
    </r>
    <r>
      <rPr>
        <b/>
        <sz val="11"/>
        <rFont val="Times New Roman"/>
        <family val="1"/>
      </rPr>
      <t>Số TC</t>
    </r>
    <r>
      <rPr>
        <sz val="11"/>
        <rFont val="Times New Roman"/>
        <family val="1"/>
      </rPr>
      <t xml:space="preserve"> của mỗi sinh viên</t>
    </r>
  </si>
  <si>
    <r>
      <t>2. Tính ĐT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của mỗi sinh viên</t>
    </r>
  </si>
  <si>
    <r>
      <t xml:space="preserve">4. Thực hiện </t>
    </r>
    <r>
      <rPr>
        <b/>
        <sz val="11"/>
        <rFont val="Times New Roman"/>
        <family val="1"/>
      </rPr>
      <t>Bảng thống kê</t>
    </r>
    <r>
      <rPr>
        <sz val="11"/>
        <rFont val="Times New Roman"/>
        <family val="1"/>
      </rPr>
      <t xml:space="preserve"> sau</t>
    </r>
  </si>
  <si>
    <t>Số sinh viên học lực yếu</t>
  </si>
  <si>
    <t>Số sinh viên có học bổng</t>
  </si>
  <si>
    <t>Xe ô tô</t>
  </si>
  <si>
    <t>Y tế</t>
  </si>
  <si>
    <t>THỐNG KÊ CHI XE MÁY</t>
  </si>
  <si>
    <r>
      <t xml:space="preserve">1. Thực hiện </t>
    </r>
    <r>
      <rPr>
        <b/>
        <sz val="11"/>
        <rFont val="Times New Roman"/>
        <family val="1"/>
      </rPr>
      <t>BẢNG THỐNG KÊ</t>
    </r>
    <r>
      <rPr>
        <sz val="11"/>
        <rFont val="Times New Roman"/>
        <family val="1"/>
      </rPr>
      <t xml:space="preserve"> sau:</t>
    </r>
  </si>
  <si>
    <t>XH 
Môn</t>
  </si>
  <si>
    <t>XH 
Trường</t>
  </si>
  <si>
    <t>XH 
Trường - Môn</t>
  </si>
  <si>
    <r>
      <t xml:space="preserve">2. Căn cứ vào </t>
    </r>
    <r>
      <rPr>
        <b/>
        <sz val="11"/>
        <rFont val="Times New Roman"/>
        <family val="1"/>
      </rPr>
      <t>ĐIỂM</t>
    </r>
    <r>
      <rPr>
        <sz val="11"/>
        <rFont val="Times New Roman"/>
        <family val="1"/>
      </rPr>
      <t xml:space="preserve"> để xếp hạng học sinh theo </t>
    </r>
    <r>
      <rPr>
        <b/>
        <sz val="11"/>
        <rFont val="Times New Roman"/>
        <family val="1"/>
      </rPr>
      <t>MÔN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TRƯỜNG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TRƯỜNG-MÔN</t>
    </r>
    <r>
      <rPr>
        <sz val="11"/>
        <rFont val="Times New Roman"/>
        <family val="1"/>
      </rPr>
      <t>; đồng điểm và đồng môn thì đồng hạng.</t>
    </r>
  </si>
  <si>
    <r>
      <t xml:space="preserve">3. Hãy lập công thức mảng để tính </t>
    </r>
    <r>
      <rPr>
        <b/>
        <i/>
        <sz val="11"/>
        <rFont val="Times New Roman"/>
        <family val="1"/>
        <charset val="163"/>
      </rPr>
      <t>Thành tiền</t>
    </r>
    <r>
      <rPr>
        <sz val="11"/>
        <rFont val="Times New Roman"/>
        <family val="1"/>
      </rPr>
      <t xml:space="preserve"> = </t>
    </r>
    <r>
      <rPr>
        <b/>
        <i/>
        <sz val="11"/>
        <rFont val="Times New Roman"/>
        <family val="1"/>
        <charset val="163"/>
      </rPr>
      <t>Số ngày</t>
    </r>
    <r>
      <rPr>
        <sz val="11"/>
        <rFont val="Times New Roman"/>
        <family val="1"/>
      </rPr>
      <t xml:space="preserve"> * </t>
    </r>
    <r>
      <rPr>
        <b/>
        <i/>
        <sz val="11"/>
        <rFont val="Times New Roman"/>
        <family val="1"/>
        <charset val="163"/>
      </rPr>
      <t>Đơn giá</t>
    </r>
    <r>
      <rPr>
        <sz val="11"/>
        <rFont val="Times New Roman"/>
        <family val="1"/>
      </rPr>
      <t xml:space="preserve">.
    Biết rằng: Trong số ngày từ </t>
    </r>
    <r>
      <rPr>
        <b/>
        <sz val="11"/>
        <rFont val="Times New Roman"/>
        <family val="1"/>
      </rPr>
      <t>Ngày thuê</t>
    </r>
    <r>
      <rPr>
        <sz val="11"/>
        <rFont val="Times New Roman"/>
        <family val="1"/>
      </rPr>
      <t xml:space="preserve"> đến </t>
    </r>
    <r>
      <rPr>
        <b/>
        <sz val="11"/>
        <rFont val="Times New Roman"/>
        <family val="1"/>
      </rPr>
      <t>Ngày trả</t>
    </r>
    <r>
      <rPr>
        <sz val="11"/>
        <rFont val="Times New Roman"/>
        <family val="1"/>
      </rPr>
      <t xml:space="preserve">, nếu có ngày Chủ Nhật thì </t>
    </r>
    <r>
      <rPr>
        <b/>
        <sz val="11"/>
        <rFont val="Times New Roman"/>
        <family val="1"/>
      </rPr>
      <t>Đơn giá</t>
    </r>
    <r>
      <rPr>
        <sz val="11"/>
        <rFont val="Times New Roman"/>
        <family val="1"/>
      </rPr>
      <t xml:space="preserve"> tính gấp đôi.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</si>
  <si>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 1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</si>
  <si>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 2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</si>
  <si>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Array-Dfunction</t>
    </r>
  </si>
  <si>
    <t>Khách hàng</t>
  </si>
  <si>
    <t>KẾT QUẢ THI TUYỂN SINH KHÓA 2014</t>
  </si>
  <si>
    <t>Lệ</t>
  </si>
  <si>
    <t>Nguyễn Thế</t>
  </si>
  <si>
    <t>Nguyễn Thị</t>
  </si>
  <si>
    <t>Mai</t>
  </si>
  <si>
    <t>Ngô Thị</t>
  </si>
  <si>
    <t>Phạm Thị</t>
  </si>
  <si>
    <t>Dương Quang</t>
  </si>
  <si>
    <t>Luận</t>
  </si>
  <si>
    <t>Mơ</t>
  </si>
  <si>
    <t>Hương</t>
  </si>
  <si>
    <t>Tổng
điểm</t>
  </si>
  <si>
    <t>Kết
quả</t>
  </si>
  <si>
    <t>SBD</t>
  </si>
  <si>
    <t>Diện
ưu tiên</t>
  </si>
  <si>
    <t>Điểm
ưu tiên</t>
  </si>
  <si>
    <t>Sinh</t>
  </si>
  <si>
    <t>K</t>
  </si>
  <si>
    <t>TB</t>
  </si>
  <si>
    <t>LS</t>
  </si>
  <si>
    <t>MN</t>
  </si>
  <si>
    <t>ĐIỂM CHUẨN</t>
  </si>
  <si>
    <t>ĐIỂM ƯU TIÊN</t>
  </si>
  <si>
    <t>A10</t>
  </si>
  <si>
    <t>B09</t>
  </si>
  <si>
    <t>A08</t>
  </si>
  <si>
    <t>B06</t>
  </si>
  <si>
    <t>A07</t>
  </si>
  <si>
    <t>A05</t>
  </si>
  <si>
    <t>B04</t>
  </si>
  <si>
    <t>A03</t>
  </si>
  <si>
    <r>
      <t xml:space="preserve">1. Tham chiếu bảng </t>
    </r>
    <r>
      <rPr>
        <b/>
        <sz val="11"/>
        <rFont val="Times New Roman"/>
        <family val="1"/>
      </rPr>
      <t>ĐIỂM ƯU TIÊN</t>
    </r>
    <r>
      <rPr>
        <sz val="11"/>
        <rFont val="Times New Roman"/>
        <family val="1"/>
      </rPr>
      <t xml:space="preserve"> để tính </t>
    </r>
    <r>
      <rPr>
        <b/>
        <sz val="11"/>
        <rFont val="Times New Roman"/>
        <family val="1"/>
      </rPr>
      <t>Điểm ưu tiên</t>
    </r>
    <r>
      <rPr>
        <sz val="11"/>
        <rFont val="Times New Roman"/>
        <family val="1"/>
      </rPr>
      <t xml:space="preserve"> cho thí sinh</t>
    </r>
  </si>
  <si>
    <r>
      <t xml:space="preserve">2. Tính </t>
    </r>
    <r>
      <rPr>
        <b/>
        <sz val="11"/>
        <rFont val="Times New Roman"/>
        <family val="1"/>
      </rPr>
      <t>Tổng điểm</t>
    </r>
    <r>
      <rPr>
        <sz val="11"/>
        <rFont val="Times New Roman"/>
        <family val="1"/>
      </rPr>
      <t xml:space="preserve"> cho thí sinh</t>
    </r>
  </si>
  <si>
    <r>
      <t xml:space="preserve">3. Xét </t>
    </r>
    <r>
      <rPr>
        <b/>
        <sz val="11"/>
        <rFont val="Times New Roman"/>
        <family val="1"/>
      </rPr>
      <t>Kết quả</t>
    </r>
    <r>
      <rPr>
        <sz val="11"/>
        <rFont val="Times New Roman"/>
        <family val="1"/>
      </rPr>
      <t xml:space="preserve"> theo bảng </t>
    </r>
    <r>
      <rPr>
        <b/>
        <sz val="11"/>
        <rFont val="Times New Roman"/>
        <family val="1"/>
      </rPr>
      <t>ĐIỂM CHUẨN</t>
    </r>
  </si>
  <si>
    <r>
      <t xml:space="preserve">Đổi tên Sheet thành: </t>
    </r>
    <r>
      <rPr>
        <b/>
        <i/>
        <sz val="11"/>
        <rFont val="Calibri Light"/>
        <family val="1"/>
        <charset val="163"/>
        <scheme val="major"/>
      </rPr>
      <t>Dfunction</t>
    </r>
  </si>
  <si>
    <t>Sort &amp; Filter</t>
  </si>
  <si>
    <t xml:space="preserve">Họ và </t>
  </si>
  <si>
    <t>tên</t>
  </si>
  <si>
    <t>3. Thực hiện chức năng AutoFilter để xem danh sách thí sinh đậu hoặc hỏng</t>
  </si>
  <si>
    <r>
      <t xml:space="preserve">2. Sắp xếp bảng giảm dần theo cột </t>
    </r>
    <r>
      <rPr>
        <b/>
        <sz val="11"/>
        <rFont val="Times New Roman"/>
        <family val="1"/>
      </rPr>
      <t>Tổng điểm</t>
    </r>
    <r>
      <rPr>
        <sz val="11"/>
        <rFont val="Times New Roman"/>
        <family val="1"/>
      </rPr>
      <t>,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>nếu điểm trùng thì sắp xếp theo tên</t>
    </r>
  </si>
  <si>
    <t>1. Định dạng cột Kết quả với điều kiện chữ "Đậu" có màu xanh và chữ "Hỏng" có màu đỏ</t>
  </si>
  <si>
    <t>TT</t>
  </si>
  <si>
    <t>Nguyễn Tuấn</t>
  </si>
  <si>
    <t>Trần Hoàng</t>
  </si>
  <si>
    <t>Trương Thị Phương</t>
  </si>
  <si>
    <t>Chi</t>
  </si>
  <si>
    <t>Mai Hùng</t>
  </si>
  <si>
    <t>Nguyễn Thị Hạnh</t>
  </si>
  <si>
    <t>Hậu</t>
  </si>
  <si>
    <t>Hoàng Đức</t>
  </si>
  <si>
    <t>Hiển</t>
  </si>
  <si>
    <t>Thái Bá</t>
  </si>
  <si>
    <t>Phan Vĩnh</t>
  </si>
  <si>
    <t>Khải</t>
  </si>
  <si>
    <t>Huỳnh Nguyễn Nhật</t>
  </si>
  <si>
    <t>Khánh</t>
  </si>
  <si>
    <t>Họ và</t>
  </si>
  <si>
    <t>THĐC</t>
  </si>
  <si>
    <t>TLH</t>
  </si>
  <si>
    <t>HĐC</t>
  </si>
  <si>
    <t>Mức học phí cho 1 TC</t>
  </si>
  <si>
    <t>Số TC
đăng ký</t>
  </si>
  <si>
    <t>Học phí
đã đóng</t>
  </si>
  <si>
    <t>Học phí
còn nợ</t>
  </si>
  <si>
    <t>Kết luận</t>
  </si>
  <si>
    <t>Học phí
phải đóng</t>
  </si>
  <si>
    <t>5. Xóa điều kiện lọc của các cột</t>
  </si>
  <si>
    <r>
      <t xml:space="preserve">1. Tính </t>
    </r>
    <r>
      <rPr>
        <b/>
        <sz val="11"/>
        <rFont val="Times New Roman"/>
        <family val="1"/>
      </rPr>
      <t>Số TC đăng ký</t>
    </r>
    <r>
      <rPr>
        <sz val="11"/>
        <rFont val="Times New Roman"/>
        <family val="1"/>
      </rPr>
      <t xml:space="preserve"> của sinh viên (ô có dấu X là đăng ký)</t>
    </r>
  </si>
  <si>
    <t>4. Căn cứ Học phí còn nợ để Kết luận, những sinh viên còn nợ học phí thì không được thi.</t>
  </si>
  <si>
    <t>1. Định dạng cột Kết luận với điều kiện chữ "KĐT" có màu đỏ</t>
  </si>
  <si>
    <t>3. Thực hiện chức năng AutoFilter để xem danh sách thí sinh còn nợ học phí</t>
  </si>
  <si>
    <t>4. Lọc những sinh đã đóng học phí từ 1,000,000 đến 1,200,000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</si>
  <si>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Array-Sort &amp; Filter 2</t>
    </r>
  </si>
  <si>
    <r>
      <t>4. Dùng chức năng Advanced Filter để trích lọc danh sách sinh viên "Đậu", "Hỏng".
Lọc những thí sinh khối B có 16 =&lt;</t>
    </r>
    <r>
      <rPr>
        <b/>
        <sz val="11"/>
        <rFont val="Times New Roman"/>
        <family val="1"/>
      </rPr>
      <t>Tổng điểm</t>
    </r>
    <r>
      <rPr>
        <sz val="11"/>
        <rFont val="Times New Roman"/>
        <family val="1"/>
      </rPr>
      <t xml:space="preserve"> &lt;17.5</t>
    </r>
  </si>
  <si>
    <r>
      <t xml:space="preserve">2. Tính </t>
    </r>
    <r>
      <rPr>
        <b/>
        <sz val="11"/>
        <rFont val="Times New Roman"/>
        <family val="1"/>
      </rPr>
      <t>Học phí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đã đóng</t>
    </r>
    <r>
      <rPr>
        <sz val="11"/>
        <rFont val="Times New Roman"/>
        <family val="1"/>
      </rPr>
      <t xml:space="preserve"> cho thí sinh = </t>
    </r>
    <r>
      <rPr>
        <b/>
        <sz val="11"/>
        <rFont val="Times New Roman"/>
        <family val="1"/>
      </rPr>
      <t>Số TC đăng ký</t>
    </r>
    <r>
      <rPr>
        <sz val="11"/>
        <rFont val="Times New Roman"/>
        <family val="1"/>
      </rPr>
      <t xml:space="preserve"> * </t>
    </r>
    <r>
      <rPr>
        <b/>
        <sz val="11"/>
        <rFont val="Times New Roman"/>
        <family val="1"/>
      </rPr>
      <t>Mức học phí cho 1 TC</t>
    </r>
  </si>
  <si>
    <r>
      <t xml:space="preserve">3. Tính </t>
    </r>
    <r>
      <rPr>
        <b/>
        <sz val="11"/>
        <rFont val="Times New Roman"/>
        <family val="1"/>
      </rPr>
      <t>Học phí còn nợ</t>
    </r>
    <r>
      <rPr>
        <sz val="11"/>
        <rFont val="Times New Roman"/>
        <family val="1"/>
      </rPr>
      <t xml:space="preserve"> của mỗi sinh viên</t>
    </r>
  </si>
  <si>
    <r>
      <t xml:space="preserve">2. Sắp xếp bảng giảm dần theo cột </t>
    </r>
    <r>
      <rPr>
        <b/>
        <sz val="11"/>
        <rFont val="Times New Roman"/>
        <family val="1"/>
      </rPr>
      <t>Học phí đã đóng</t>
    </r>
    <r>
      <rPr>
        <sz val="11"/>
        <rFont val="Times New Roman"/>
        <family val="1"/>
      </rPr>
      <t>,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>nếu trùng thì sắp xếp theo tên.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</si>
  <si>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Array-Sort &amp; Filter 1</t>
    </r>
  </si>
  <si>
    <t>Bài tập 0</t>
  </si>
  <si>
    <t>KẾT QUẢ TUYỂN SINH KHOÁ 2015</t>
  </si>
  <si>
    <t>Khu vực</t>
  </si>
  <si>
    <t xml:space="preserve">Anh văn </t>
  </si>
  <si>
    <t xml:space="preserve">Toán </t>
  </si>
  <si>
    <t>Tin học</t>
  </si>
  <si>
    <t>Điểm KV</t>
  </si>
  <si>
    <t>Tổng điểm</t>
  </si>
  <si>
    <t>Kết quả</t>
  </si>
  <si>
    <t>Trần Đình Anh</t>
  </si>
  <si>
    <t>346B</t>
  </si>
  <si>
    <t xml:space="preserve">Bảo Ngọc </t>
  </si>
  <si>
    <t>890C</t>
  </si>
  <si>
    <t>Bùi Thị Thu Cúc</t>
  </si>
  <si>
    <t>342B</t>
  </si>
  <si>
    <t>Nguyễn Thị Hằng</t>
  </si>
  <si>
    <t>674B</t>
  </si>
  <si>
    <t>Bùi Văn Tuấn</t>
  </si>
  <si>
    <t>781B</t>
  </si>
  <si>
    <t>Trần Bình Minh</t>
  </si>
  <si>
    <t>201C</t>
  </si>
  <si>
    <t>Trần Văn Hùng</t>
  </si>
  <si>
    <t>549A</t>
  </si>
  <si>
    <t>Bùi Thanh</t>
  </si>
  <si>
    <t>576C</t>
  </si>
  <si>
    <t>324A</t>
  </si>
  <si>
    <t>Tổng điểm thấp nhất</t>
  </si>
  <si>
    <t>Tổng điểm cao nhất</t>
  </si>
  <si>
    <t>Tổng điểm trung bình</t>
  </si>
  <si>
    <t>Yêu cầu</t>
  </si>
  <si>
    <t>1) Điền số thứ tự vào cột STT</t>
  </si>
  <si>
    <r>
      <t xml:space="preserve">2) Điểm KV: Nếu là Khu vực 3 thì </t>
    </r>
    <r>
      <rPr>
        <b/>
        <sz val="10"/>
        <rFont val="Arial"/>
        <family val="2"/>
        <charset val="163"/>
      </rPr>
      <t>Điểm KV=1</t>
    </r>
    <r>
      <rPr>
        <sz val="10"/>
        <rFont val="Arial"/>
      </rPr>
      <t xml:space="preserve">, còn không </t>
    </r>
    <r>
      <rPr>
        <b/>
        <sz val="10"/>
        <rFont val="Arial"/>
        <family val="2"/>
        <charset val="163"/>
      </rPr>
      <t>Điểm KV=2</t>
    </r>
  </si>
  <si>
    <t>3) Tổng điểm: Anh văn hệ số 1, Toán và Tin học hệ số 2, cộng với điểm khu vực</t>
  </si>
  <si>
    <r>
      <t xml:space="preserve">4) Kết quả: Nếu tổng điểm bé hơn 25 thì kết quả là </t>
    </r>
    <r>
      <rPr>
        <b/>
        <sz val="10"/>
        <rFont val="Arial"/>
        <family val="2"/>
        <charset val="163"/>
      </rPr>
      <t>Thi lại</t>
    </r>
    <r>
      <rPr>
        <sz val="10"/>
        <rFont val="Arial"/>
      </rPr>
      <t xml:space="preserve">, ngược lại là </t>
    </r>
    <r>
      <rPr>
        <b/>
        <sz val="10"/>
        <rFont val="Arial"/>
        <family val="2"/>
        <charset val="163"/>
      </rPr>
      <t>Đỗ</t>
    </r>
  </si>
  <si>
    <t>5) Tìm tổng điểm thấp nhất, cao nhất, trung bình</t>
  </si>
  <si>
    <r>
      <t xml:space="preserve">6) Tính lại Điểm KV: Nếu là Khu vực 3 thì </t>
    </r>
    <r>
      <rPr>
        <b/>
        <sz val="10"/>
        <rFont val="Arial"/>
        <family val="2"/>
        <charset val="163"/>
      </rPr>
      <t>Điểm KV=0</t>
    </r>
    <r>
      <rPr>
        <sz val="10"/>
        <rFont val="Arial"/>
      </rPr>
      <t>, Khu vực 2 thì Điểm KV=1, còn không thì Điểm KV=2</t>
    </r>
  </si>
  <si>
    <r>
      <t xml:space="preserve">1. </t>
    </r>
    <r>
      <rPr>
        <b/>
        <sz val="11"/>
        <rFont val="Times New Roman"/>
        <family val="1"/>
      </rPr>
      <t>Lương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Ngày công</t>
    </r>
    <r>
      <rPr>
        <sz val="11"/>
        <rFont val="Times New Roman"/>
        <family val="1"/>
      </rPr>
      <t xml:space="preserve"> nhân 200000 chia 6, làm tròn đến hàng nghìn</t>
    </r>
  </si>
  <si>
    <t>Tháng:</t>
  </si>
  <si>
    <t>HỌ TÊN</t>
  </si>
  <si>
    <t>MÃ NV</t>
  </si>
  <si>
    <t>TÊN
ĐƠN VỊ</t>
  </si>
  <si>
    <t>SỐ LƯỢNG
SP</t>
  </si>
  <si>
    <t>LƯƠNG SP</t>
  </si>
  <si>
    <t>THU NHẬP</t>
  </si>
  <si>
    <t>TẠM
ỨNG</t>
  </si>
  <si>
    <t>THUẾ</t>
  </si>
  <si>
    <t>THỰC LÃNH</t>
  </si>
  <si>
    <t>An</t>
  </si>
  <si>
    <t>01DH4</t>
  </si>
  <si>
    <t>SX-PX1</t>
  </si>
  <si>
    <t>02NH2</t>
  </si>
  <si>
    <t>SX-PX2</t>
  </si>
  <si>
    <t>03NH6</t>
  </si>
  <si>
    <t>QL-PX1</t>
  </si>
  <si>
    <t>04DH4</t>
  </si>
  <si>
    <t>QL-PX2</t>
  </si>
  <si>
    <t>05NH2</t>
  </si>
  <si>
    <t>SX-PX3</t>
  </si>
  <si>
    <t>06DH2</t>
  </si>
  <si>
    <t>07DH1</t>
  </si>
  <si>
    <t>08DH7</t>
  </si>
  <si>
    <t>QL-PX3</t>
  </si>
  <si>
    <t>Loan</t>
  </si>
  <si>
    <t>09NH5</t>
  </si>
  <si>
    <t>QL-PX4</t>
  </si>
  <si>
    <t>10NH3</t>
  </si>
  <si>
    <t>SX-PX4</t>
  </si>
  <si>
    <t>BẢNG ĐƠN GIÁ</t>
  </si>
  <si>
    <t>SX</t>
  </si>
  <si>
    <t>QL</t>
  </si>
  <si>
    <t>Bậc</t>
  </si>
  <si>
    <t>PX1</t>
  </si>
  <si>
    <t>PX2</t>
  </si>
  <si>
    <t>PX3</t>
  </si>
  <si>
    <t>PX4</t>
  </si>
  <si>
    <t>Hãy nhập và trình bày bảng tính trên, thực hiện các yêu cầu sau:</t>
  </si>
  <si>
    <t>1) Lập công thức tính lương sản phẩm:</t>
  </si>
  <si>
    <t>LƯƠNG SP = SỐ LƯỢNG SP * ĐƠN GIÁ</t>
  </si>
  <si>
    <t>2) Bảo hiểm xã hội (BHXH) được quy định bằng 5% lương sản phẩm nhưng chỉ tính cho</t>
  </si>
  <si>
    <t>những người có hợp đồng dài hạn là loại hợp đồng được ghi trong MÃ NV.</t>
  </si>
  <si>
    <t>(DH: Dài hạn, NH: Ngắn hạn)</t>
  </si>
  <si>
    <t>3) Điền dữ liệu vào cột HỆ SỐ dựa vào cấp bậc (là ký tự cuối của MÃ NV) và BẢNG HỆ SỐ.</t>
  </si>
  <si>
    <t>4) THU NHẬP: Nếu thuộc bộ phận quản lý (QL) thì THU NHẬP = LƯƠNG SP * HỆ SỐ,</t>
  </si>
  <si>
    <t>ngược lại: THU NHẬP chính là LƯƠNG SP.</t>
  </si>
  <si>
    <t>5) TẠM ỨNG: Công nhân có cấp bậc từ 5 trở lên sẽ được tạm ứng bằng 1/3 của mức</t>
  </si>
  <si>
    <t>THU NHẬP, ngược lại TẠM ỨNG là 1/5 mức THU NHẬP.</t>
  </si>
  <si>
    <t>6) THUẾ: chỉ áp dụng cho những người có mức thu nhập từ 50.000 trở lên và được tính</t>
  </si>
  <si>
    <t>bằng 30% của số tiền vượt trên 50.000.</t>
  </si>
  <si>
    <t>7) THỰC LÃNH = THU NHẬP - (BHXH + TẠM ỨNG).</t>
  </si>
  <si>
    <t>8) Rút trích ra những công nhân viên có mức thu nhập &gt;= 50.000</t>
  </si>
  <si>
    <t>9) Tháng: Dùng hàm lấy ra Tháng và Năm hiện tại. Vd: 09/2006.</t>
  </si>
  <si>
    <r>
      <t xml:space="preserve">10) Trang trí như bảng tính trên và lưu với tên </t>
    </r>
    <r>
      <rPr>
        <b/>
        <sz val="12"/>
        <rFont val="Times New Roman"/>
        <family val="1"/>
      </rPr>
      <t>Ontap1.xlsx</t>
    </r>
    <r>
      <rPr>
        <sz val="12"/>
        <rFont val="Times New Roman"/>
        <family val="1"/>
      </rPr>
      <t>.</t>
    </r>
  </si>
  <si>
    <t>NHỮNG CÔNG NHÂN VIÊN CÓ MỨC THU NHẬP &gt;=50.000</t>
  </si>
  <si>
    <t>ĐK</t>
  </si>
  <si>
    <t>&gt;=50000</t>
  </si>
  <si>
    <t>BẢNG KÊ TIỀN CHO THUÊ MÁY VI TÍNH</t>
  </si>
  <si>
    <t>MÃ SỐ</t>
  </si>
  <si>
    <t>HÌNH THỨC THUÊ</t>
  </si>
  <si>
    <t>NHẬN MÁY</t>
  </si>
  <si>
    <t>TRẢ MÁY</t>
  </si>
  <si>
    <t>THỜI GIAN THUÊ</t>
  </si>
  <si>
    <t>TIỀN</t>
  </si>
  <si>
    <t>TIỀN GIẢM</t>
  </si>
  <si>
    <t>TIỀN PHẢI TRẢ</t>
  </si>
  <si>
    <t>GIỜ</t>
  </si>
  <si>
    <t>PHÚT</t>
  </si>
  <si>
    <t>01T</t>
  </si>
  <si>
    <t>02I</t>
  </si>
  <si>
    <t>03M</t>
  </si>
  <si>
    <t>06T</t>
  </si>
  <si>
    <t>09I</t>
  </si>
  <si>
    <t>01I</t>
  </si>
  <si>
    <t>05M</t>
  </si>
  <si>
    <t>08T</t>
  </si>
  <si>
    <t>BẢNG 1</t>
  </si>
  <si>
    <t>MÃ THUÊ</t>
  </si>
  <si>
    <t>I</t>
  </si>
  <si>
    <t>T</t>
  </si>
  <si>
    <t>STT Máy</t>
  </si>
  <si>
    <t>Doanh thu</t>
  </si>
  <si>
    <t>Số lần thuê trong ngày</t>
  </si>
  <si>
    <t>Đơn giá/1 giờ</t>
  </si>
  <si>
    <t>01</t>
  </si>
  <si>
    <t>Đơn giá/1 phút</t>
  </si>
  <si>
    <t>02</t>
  </si>
  <si>
    <t>03</t>
  </si>
  <si>
    <t>Mô tả:</t>
  </si>
  <si>
    <t>- 2 ký tự đầu của Mã số cho biết STT Máy.</t>
  </si>
  <si>
    <t>- Ký tự cuối của Mã số cho biết Hình thức thuê máy là Thực hành (T), Internet (I) hay Check Mail (M).</t>
  </si>
  <si>
    <t>1- Hình thức thuê: dựa vào ký tự cuối của Mã số để điền giá trị thích hợp.</t>
  </si>
  <si>
    <t>2- Giờ = Trả máy - Nhận máy. Lưu ý: Chỉ lấy phần giờ.</t>
  </si>
  <si>
    <t xml:space="preserve">    Vd: Nhận máy lúc 9:00, trả máy lúc 10:30 --&gt; Giờ (Thời gian thuê) sẽ là 1.</t>
  </si>
  <si>
    <t>3- Phút = Trả máy - Nhận máy. Lưu ý: Chỉ lấy phần phút.</t>
  </si>
  <si>
    <t xml:space="preserve">    Vd: Nhận máy lúc 9:00, trả máy lúc 10:30 --&gt; Phút (Thời gian thuê) sẽ là 30.</t>
  </si>
  <si>
    <t>4- Tiền thuê:</t>
  </si>
  <si>
    <t>+ Nếu hình thức thuê là Check Mail thì tiền thuê là = 3500,</t>
  </si>
  <si>
    <t xml:space="preserve">   còn ngược lại thì Tiền thuê = Giờ * Đơn giá/1 giờ + Phút * Đơn giá/1 phút.</t>
  </si>
  <si>
    <t>Với: Đơn giá/1 giờ: dựa vào hình thức thuê, tra trong BẢNG 1 để lấy Đơn giá theo giờ tương ứng.</t>
  </si>
  <si>
    <t xml:space="preserve">       Đơn giá/1 phút: dựa vào hình thức thuê, tra trong BẢNG 1 để lấy Đơn giá theo phút tương ứng.</t>
  </si>
  <si>
    <t>5- Tiền giảm: nếu thuê nhiều hơn 2 giờ thì Tiền giảm = 20% của Tiền thuê, còn ngược lại thì không giảm.</t>
  </si>
  <si>
    <t>6- Tiền phải trả = Tiền thuê - Tiền giảm.</t>
  </si>
  <si>
    <t>7- Rút trích các thông tin liên quan đến các máy được thuê để Thực hành hay để Internet.</t>
  </si>
  <si>
    <t>8- Thống kê như BẢNG THỐNG KÊ trên.</t>
  </si>
  <si>
    <t>9- Trang trí như bảng tính trên và lưu với tên Ontap2.xlsx</t>
  </si>
  <si>
    <t>Thực hành</t>
  </si>
  <si>
    <t>Internet</t>
  </si>
  <si>
    <t>BẢNG TÍNH TIỀN KHÁCH SẠN</t>
  </si>
  <si>
    <t>Tên KH</t>
  </si>
  <si>
    <t>Quốc tịch</t>
  </si>
  <si>
    <t>Mã PH</t>
  </si>
  <si>
    <t>Ngày đến</t>
  </si>
  <si>
    <t>Ngày đi</t>
  </si>
  <si>
    <t>Số
ngày ở</t>
  </si>
  <si>
    <t>Tiền
phòng</t>
  </si>
  <si>
    <t>Tiền ăn</t>
  </si>
  <si>
    <t>Tiền PV</t>
  </si>
  <si>
    <t>Tổng
cộng</t>
  </si>
  <si>
    <t>David</t>
  </si>
  <si>
    <t>Pháp</t>
  </si>
  <si>
    <t>L1A-F1</t>
  </si>
  <si>
    <t>Việt Nam</t>
  </si>
  <si>
    <t>L1A-F3</t>
  </si>
  <si>
    <t>L1C-F1</t>
  </si>
  <si>
    <t>John</t>
  </si>
  <si>
    <t>Mỹ</t>
  </si>
  <si>
    <t>L2A-F2</t>
  </si>
  <si>
    <t>Kim</t>
  </si>
  <si>
    <t>Korea</t>
  </si>
  <si>
    <t>Lee</t>
  </si>
  <si>
    <t>L2B-F1</t>
  </si>
  <si>
    <t>L1B-F2</t>
  </si>
  <si>
    <t>Peter</t>
  </si>
  <si>
    <t>L2B-F2</t>
  </si>
  <si>
    <t>Yoo</t>
  </si>
  <si>
    <t>L2A-F3</t>
  </si>
  <si>
    <t>BẢNG ĐƠN GIÁ PHÒNG</t>
  </si>
  <si>
    <t>BẢNG GIÁ ĂN</t>
  </si>
  <si>
    <t>Loại phòng</t>
  </si>
  <si>
    <t>F1</t>
  </si>
  <si>
    <t>F2</t>
  </si>
  <si>
    <t>F3</t>
  </si>
  <si>
    <t>Lầu</t>
  </si>
  <si>
    <t>Giá</t>
  </si>
  <si>
    <t>L1</t>
  </si>
  <si>
    <t>L2</t>
  </si>
  <si>
    <t>BẢNG THỐNG KÊ TIỀN PHÒNG</t>
  </si>
  <si>
    <t>L3</t>
  </si>
  <si>
    <t>- 2 ký tự đầu của Mã phòng cho biết phòng đó thuộc Lầu mấy.</t>
  </si>
  <si>
    <t>- Ký tự thứ 3 của Mã phòng cho biết Loại phòng.</t>
  </si>
  <si>
    <t>1- Số ngày ở = (Ngày đi - Ngày đến) +1.</t>
  </si>
  <si>
    <t>2- Tiền phòng = Số ngày ở * Đơn giá phòng.</t>
  </si>
  <si>
    <t xml:space="preserve">    Đơn giá phòng: Dựa vào Loại phòng, tra trong BẢNG ĐƠN GIÁ PHÒNG kết hợp với Lầu để lấy giá trị.</t>
  </si>
  <si>
    <t>3- Tiền ăn = Số ngày ở * Giá ăn. (Định dạng 1,000).</t>
  </si>
  <si>
    <t xml:space="preserve">    Giá ăn: Dựa vào 2 ký tự cuối của Mã phòng, tra trong BẢNG GIÁ ĂN để có giá trị hợp lý.</t>
  </si>
  <si>
    <t>4- Tiền PV:</t>
  </si>
  <si>
    <t>- Nếu là khách trong nước (Việt Nam) thì tiền PV = 0,</t>
  </si>
  <si>
    <t>ngược lại thì Tiền PV = Số ngày ở * 30000/ngày.</t>
  </si>
  <si>
    <t>5- Tổng cộng = Tiền phòng + Tiền ăn + Tiền PV.</t>
  </si>
  <si>
    <t>6- Sắp xếp bảng tính tăng dần theo Mã phòng, nếu trùng thì sắp giảm dần theo Quốc tịch.</t>
  </si>
  <si>
    <t>7- Rút trích ra danh sách khách hàng có Quốc tịch là Korea và Anh ở tại khách sạn trong 15 ngày đầu</t>
  </si>
  <si>
    <t xml:space="preserve">    của tháng 09/06.</t>
  </si>
  <si>
    <t>8- Thống kê tiền phòng theo mẫu trên.</t>
  </si>
  <si>
    <r>
      <t xml:space="preserve">9- Trang trí như bảng tính trên và lưu với tên </t>
    </r>
    <r>
      <rPr>
        <b/>
        <sz val="12"/>
        <rFont val="Times New Roman"/>
        <family val="1"/>
      </rPr>
      <t>Ontap3.xlsx</t>
    </r>
  </si>
  <si>
    <t>BẢNG ĐIỂM HỌC KỲ 2</t>
  </si>
  <si>
    <t>MÃ SV</t>
  </si>
  <si>
    <t xml:space="preserve">TOÁN </t>
  </si>
  <si>
    <t>TIN</t>
  </si>
  <si>
    <t>PHẪU THUẬT</t>
  </si>
  <si>
    <t>TỔNG ĐIỂM</t>
  </si>
  <si>
    <t>ĐIỂM 
TRUNG BÌNH</t>
  </si>
  <si>
    <t>ĐIỂM THƯỞNG</t>
  </si>
  <si>
    <t>ĐIỂM XÉT HB</t>
  </si>
  <si>
    <t>XẾP HẠNG</t>
  </si>
  <si>
    <t>Nguyễn Văn Tí</t>
  </si>
  <si>
    <t>Trần Văn Thanh</t>
  </si>
  <si>
    <t>Lê Thị Mai</t>
  </si>
  <si>
    <t>Mai Xuân Ly</t>
  </si>
  <si>
    <t>Phùng Bá Hưng</t>
  </si>
  <si>
    <t>Phùng Xuân Trang</t>
  </si>
  <si>
    <t>Lê Hồng Hạnh</t>
  </si>
  <si>
    <t>09MN</t>
  </si>
  <si>
    <t>Phan Thị Nở</t>
  </si>
  <si>
    <t>09NT</t>
  </si>
  <si>
    <t>Lâm Chí Phèo</t>
  </si>
  <si>
    <t>BẢNG TỔNG HỢP</t>
  </si>
  <si>
    <t>BẢNG PHỤ LỤC XẾP LOẠI</t>
  </si>
  <si>
    <t>BẢNG PHỤ LỤC ĐIỂM ƯU TIÊN</t>
  </si>
  <si>
    <t>SỐ LƯỢNG</t>
  </si>
  <si>
    <t>TỔNG ĐIỂM TB</t>
  </si>
  <si>
    <t>Học lại</t>
  </si>
  <si>
    <t>NT</t>
  </si>
  <si>
    <t>Số lượng sinh viên có điểm Toán nhỏ hơn 5 và điểm Tin lớn hơn 6</t>
  </si>
  <si>
    <t>Tổng điểm 3 môn của các sinh viên có điểm Toán và Tin đều lớn hơn 5</t>
  </si>
  <si>
    <t>Tính điểm trung bình 3 môn của các sinh viên có điểm Tin và phẫu thuật lớn hơn 5</t>
  </si>
  <si>
    <t>Số sinh viên có điểm Toán bằng điểm Tin</t>
  </si>
  <si>
    <t xml:space="preserve">Yêu cầu: </t>
  </si>
  <si>
    <t>1. Tính tổng điểm (Toán + Tin + Phẫu thuật)</t>
  </si>
  <si>
    <t>2. Tính điểm trung bình, làm tròn đến 1 chữ số thập phân</t>
  </si>
  <si>
    <t>3. Tính điểm thưởng: Điểm thưởng bằng 0.3 nếu 2 ký tự cuối của mã SV là MN và có Toán và Tin đều lớn hơn 5, bằng 0.2 nếu chỉ Toán hoặc Tin lớn hơn 5 - không quan tâm tới mã SV, còn lại bằng 0</t>
  </si>
  <si>
    <t>4. Tính điểm ưu tiên dựa vào Bảng phụ lục điểm ưu tiên và 2 ký tự cuối của mã SV</t>
  </si>
  <si>
    <t>5. Xếp loại dựa vào Bảng phụ lục xếp loại</t>
  </si>
  <si>
    <t>6. Tính điểm xét học bổng = điểm trung bình +  điểm thưởng + điểm ưu tiên</t>
  </si>
  <si>
    <t>7. Xếp thứ hạng dựa trên điểm xét HB</t>
  </si>
  <si>
    <t>8. Điền thông tin vào bảng tổng hợp: Tính số lượng Theo xếp loại và tổng điểm theo xếp loại</t>
  </si>
  <si>
    <t>9. Điền thông tin vào bảng thống kê với 4 yêu cầu:</t>
  </si>
  <si>
    <t>a) Số lượng sinh viên có điểm Toán nhỏ hơn 5 mà điểm Tin lớn hơn 5</t>
  </si>
  <si>
    <t xml:space="preserve">b) Tổng điểm 3 môn của các sinh viên có điểm Toán và Tin đều lớn hơn 5   </t>
  </si>
  <si>
    <t xml:space="preserve">c) Tính điểm trung bình 3 môn của các sinh viên có điểm Tin và phẫu thuật lớn hơn 5   </t>
  </si>
  <si>
    <r>
      <t>Tính toán: H</t>
    </r>
    <r>
      <rPr>
        <sz val="11"/>
        <rFont val="Times New Roman"/>
        <family val="1"/>
      </rPr>
      <t xml:space="preserve">ãy dùng các công thức thống kê nhiều điều kiện (COUNTIFS, SUMIFS, ...) để thực hiện các yêu cầu sau: </t>
    </r>
  </si>
  <si>
    <t>d) Số sinh viên có điểm Toán bằng điểm Tin (nâng cao, dùng công thức mảng)</t>
  </si>
  <si>
    <t>TB tiền lĩnh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</si>
</sst>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.0"/>
    <numFmt numFmtId="167" formatCode="_(* #,##0_);_(* \(#,##0\);_(* &quot;-&quot;??_);_(@_)"/>
    <numFmt numFmtId="168" formatCode="mm/yyyy"/>
    <numFmt numFmtId="169" formatCode="dd/mm"/>
    <numFmt numFmtId="170" formatCode="_(&quot;$&quot;* #,##0_);_(&quot;$&quot;* \(#,##0\);_(&quot;$&quot;* &quot;-&quot;??_);_(@_)"/>
  </numFmts>
  <fonts count="92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Arial"/>
      <family val="2"/>
      <charset val="163"/>
    </font>
    <font>
      <b/>
      <sz val="12"/>
      <name val="Times New Roman"/>
      <family val="1"/>
    </font>
    <font>
      <sz val="10"/>
      <name val="Arial"/>
      <family val="2"/>
      <charset val="163"/>
    </font>
    <font>
      <sz val="10"/>
      <name val="Times New Roman"/>
      <family val="1"/>
      <charset val="163"/>
    </font>
    <font>
      <b/>
      <i/>
      <sz val="12"/>
      <color indexed="23"/>
      <name val="Times New Roman"/>
      <family val="1"/>
      <charset val="163"/>
    </font>
    <font>
      <b/>
      <sz val="11"/>
      <color indexed="8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color indexed="8"/>
      <name val="Times New Roman"/>
      <family val="1"/>
      <charset val="163"/>
    </font>
    <font>
      <b/>
      <i/>
      <sz val="10"/>
      <name val="Times New Roman"/>
      <family val="1"/>
      <charset val="163"/>
    </font>
    <font>
      <sz val="11"/>
      <name val="Times New Roman"/>
      <family val="1"/>
      <charset val="163"/>
    </font>
    <font>
      <b/>
      <sz val="14"/>
      <name val="Times New Roman"/>
      <family val="1"/>
      <charset val="163"/>
    </font>
    <font>
      <b/>
      <u/>
      <sz val="11"/>
      <name val="Times New Roman"/>
      <family val="1"/>
      <charset val="163"/>
    </font>
    <font>
      <b/>
      <i/>
      <sz val="11"/>
      <name val="Times New Roman"/>
      <family val="1"/>
      <charset val="163"/>
    </font>
    <font>
      <sz val="11"/>
      <name val="Arial"/>
      <family val="2"/>
      <charset val="163"/>
    </font>
    <font>
      <sz val="12"/>
      <name val="Arial"/>
      <family val="2"/>
      <charset val="163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sz val="14"/>
      <name val="Wingdings"/>
      <charset val="2"/>
    </font>
    <font>
      <b/>
      <i/>
      <sz val="11"/>
      <name val="Symbol"/>
      <family val="1"/>
      <charset val="2"/>
    </font>
    <font>
      <b/>
      <sz val="11"/>
      <name val="Symbol"/>
      <family val="1"/>
      <charset val="2"/>
    </font>
    <font>
      <sz val="11"/>
      <name val="Symbol"/>
      <family val="1"/>
      <charset val="2"/>
    </font>
    <font>
      <i/>
      <sz val="11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b/>
      <sz val="16"/>
      <name val="Times New Roman"/>
      <family val="1"/>
      <charset val="163"/>
    </font>
    <font>
      <b/>
      <sz val="11"/>
      <name val="Wingdings"/>
      <charset val="2"/>
    </font>
    <font>
      <i/>
      <sz val="11"/>
      <name val="Times New Roman"/>
      <family val="1"/>
      <charset val="163"/>
    </font>
    <font>
      <b/>
      <sz val="12"/>
      <name val="Wingdings"/>
      <charset val="2"/>
    </font>
    <font>
      <b/>
      <sz val="12"/>
      <color indexed="18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2"/>
      <color indexed="16"/>
      <name val="Times New Roman"/>
      <family val="1"/>
    </font>
    <font>
      <b/>
      <sz val="10"/>
      <color rgb="FFFF0000"/>
      <name val="Times New Roman"/>
      <family val="1"/>
      <charset val="163"/>
    </font>
    <font>
      <b/>
      <sz val="12"/>
      <color theme="5"/>
      <name val="Times New Roman"/>
      <family val="1"/>
      <charset val="163"/>
    </font>
    <font>
      <b/>
      <sz val="11"/>
      <name val="Calibri Light"/>
      <family val="1"/>
      <charset val="163"/>
      <scheme val="major"/>
    </font>
    <font>
      <sz val="11"/>
      <name val="Calibri Light"/>
      <family val="1"/>
      <charset val="163"/>
      <scheme val="major"/>
    </font>
    <font>
      <b/>
      <sz val="14"/>
      <color rgb="FFFF0000"/>
      <name val="Times New Roman"/>
      <family val="1"/>
    </font>
    <font>
      <b/>
      <sz val="8.5"/>
      <color theme="1"/>
      <name val="Tahoma"/>
      <family val="2"/>
      <charset val="163"/>
    </font>
    <font>
      <sz val="12"/>
      <color theme="1"/>
      <name val="Times New Roman"/>
      <family val="1"/>
      <charset val="163"/>
    </font>
    <font>
      <sz val="12"/>
      <color rgb="FFCC0066"/>
      <name val="Times New Roman"/>
      <family val="1"/>
    </font>
    <font>
      <sz val="10"/>
      <color rgb="FFCC0066"/>
      <name val="Arial"/>
      <family val="2"/>
      <charset val="163"/>
    </font>
    <font>
      <b/>
      <i/>
      <sz val="12"/>
      <name val="Times New Roman"/>
      <family val="1"/>
      <charset val="163"/>
    </font>
    <font>
      <b/>
      <sz val="10"/>
      <name val="Arial"/>
      <family val="2"/>
      <charset val="163"/>
    </font>
    <font>
      <sz val="12"/>
      <color indexed="18"/>
      <name val="Times New Roman"/>
      <family val="1"/>
    </font>
    <font>
      <sz val="12"/>
      <color indexed="62"/>
      <name val="Times New Roman"/>
      <family val="1"/>
    </font>
    <font>
      <sz val="10"/>
      <name val="Calibri Light"/>
      <family val="1"/>
      <charset val="163"/>
      <scheme val="major"/>
    </font>
    <font>
      <b/>
      <sz val="10"/>
      <name val="Calibri Light"/>
      <family val="1"/>
      <charset val="163"/>
      <scheme val="major"/>
    </font>
    <font>
      <b/>
      <u/>
      <sz val="11"/>
      <name val="Calibri Light"/>
      <family val="1"/>
      <charset val="163"/>
      <scheme val="major"/>
    </font>
    <font>
      <b/>
      <i/>
      <sz val="11"/>
      <name val="Calibri Light"/>
      <family val="1"/>
      <charset val="163"/>
      <scheme val="major"/>
    </font>
    <font>
      <b/>
      <sz val="10"/>
      <color rgb="FFFF0000"/>
      <name val="Calibri Light"/>
      <family val="1"/>
      <charset val="163"/>
      <scheme val="major"/>
    </font>
    <font>
      <b/>
      <sz val="10"/>
      <color theme="5" tint="-0.249977111117893"/>
      <name val="Calibri Light"/>
      <family val="1"/>
      <charset val="163"/>
      <scheme val="major"/>
    </font>
    <font>
      <b/>
      <sz val="14"/>
      <color indexed="20"/>
      <name val="Times New Roman"/>
      <family val="1"/>
    </font>
    <font>
      <b/>
      <sz val="12"/>
      <color indexed="5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60"/>
      <name val="Times New Roman"/>
      <family val="1"/>
    </font>
    <font>
      <b/>
      <sz val="12"/>
      <color indexed="56"/>
      <name val="Times New Roman"/>
      <family val="1"/>
    </font>
    <font>
      <sz val="10"/>
      <name val="Arial"/>
      <family val="2"/>
      <charset val="163"/>
    </font>
    <font>
      <b/>
      <sz val="11"/>
      <color rgb="FFFF0000"/>
      <name val="Times New Roman"/>
      <family val="1"/>
      <charset val="163"/>
    </font>
    <font>
      <sz val="12"/>
      <color indexed="20"/>
      <name val="Times New Roman"/>
      <family val="1"/>
    </font>
    <font>
      <b/>
      <sz val="10"/>
      <color rgb="FFFF0000"/>
      <name val="Arial"/>
      <family val="2"/>
      <charset val="163"/>
    </font>
    <font>
      <b/>
      <sz val="10"/>
      <color theme="8"/>
      <name val="Arial"/>
      <family val="2"/>
      <charset val="163"/>
    </font>
    <font>
      <sz val="10"/>
      <color indexed="6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1"/>
      <color rgb="FFC00000"/>
      <name val="Times New Roman"/>
      <family val="1"/>
      <charset val="163"/>
    </font>
    <font>
      <b/>
      <sz val="11"/>
      <color theme="5"/>
      <name val="Times New Roman"/>
      <family val="1"/>
      <charset val="163"/>
    </font>
    <font>
      <b/>
      <sz val="14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6"/>
      <color indexed="10"/>
      <name val="Times New Roman"/>
      <family val="1"/>
      <charset val="163"/>
    </font>
    <font>
      <sz val="12"/>
      <color indexed="10"/>
      <name val="Times New Roman"/>
      <family val="1"/>
    </font>
    <font>
      <b/>
      <i/>
      <u/>
      <sz val="12"/>
      <name val="Times New Roman"/>
      <family val="1"/>
      <charset val="163"/>
    </font>
    <font>
      <sz val="18"/>
      <name val="Times New Roman"/>
      <family val="1"/>
    </font>
    <font>
      <b/>
      <i/>
      <u/>
      <sz val="12"/>
      <name val="Arial"/>
      <family val="2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gray125">
        <bgColor theme="8" tint="0.79995117038483843"/>
      </patternFill>
    </fill>
    <fill>
      <patternFill patternType="solid">
        <fgColor theme="4" tint="0.79998168889431442"/>
        <bgColor indexed="64"/>
      </patternFill>
    </fill>
    <fill>
      <patternFill patternType="gray0625">
        <bgColor theme="5" tint="0.59996337778862885"/>
      </patternFill>
    </fill>
    <fill>
      <patternFill patternType="gray125">
        <bgColor theme="5" tint="0.79998168889431442"/>
      </patternFill>
    </fill>
    <fill>
      <patternFill patternType="gray0625">
        <bgColor rgb="FFCC99FF"/>
      </patternFill>
    </fill>
    <fill>
      <patternFill patternType="solid">
        <fgColor rgb="FFCCFF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33FF"/>
        <bgColor indexed="64"/>
      </patternFill>
    </fill>
    <fill>
      <patternFill patternType="gray0625">
        <bgColor theme="7" tint="0.79998168889431442"/>
      </patternFill>
    </fill>
    <fill>
      <patternFill patternType="gray125">
        <fgColor theme="7" tint="0.599963377788628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gray0625">
        <bgColor theme="8" tint="0.59996337778862885"/>
      </patternFill>
    </fill>
    <fill>
      <patternFill patternType="gray125">
        <fgColor theme="9"/>
      </patternFill>
    </fill>
    <fill>
      <patternFill patternType="lightDown">
        <fgColor theme="5" tint="0.39994506668294322"/>
        <bgColor indexed="65"/>
      </patternFill>
    </fill>
    <fill>
      <patternFill patternType="gray125">
        <bgColor rgb="FF66FFCC"/>
      </patternFill>
    </fill>
    <fill>
      <patternFill patternType="solid">
        <fgColor theme="5" tint="0.39997558519241921"/>
        <bgColor indexed="64"/>
      </patternFill>
    </fill>
    <fill>
      <patternFill patternType="lightDown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485"/>
        <bgColor indexed="64"/>
      </patternFill>
    </fill>
  </fills>
  <borders count="2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rgb="FFC00000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C00000"/>
      </right>
      <top style="thin">
        <color auto="1"/>
      </top>
      <bottom/>
      <diagonal/>
    </border>
    <border>
      <left style="medium">
        <color rgb="FFC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medium">
        <color rgb="FFC00000"/>
      </left>
      <right style="thin">
        <color auto="1"/>
      </right>
      <top style="dotted">
        <color rgb="FF92D050"/>
      </top>
      <bottom style="dotted">
        <color rgb="FF92D050"/>
      </bottom>
      <diagonal/>
    </border>
    <border>
      <left style="thin">
        <color auto="1"/>
      </left>
      <right style="thin">
        <color auto="1"/>
      </right>
      <top style="dotted">
        <color rgb="FF92D050"/>
      </top>
      <bottom style="dotted">
        <color rgb="FF92D050"/>
      </bottom>
      <diagonal/>
    </border>
    <border>
      <left style="medium">
        <color rgb="FF3333FF"/>
      </left>
      <right style="thin">
        <color auto="1"/>
      </right>
      <top style="medium">
        <color rgb="FF3333FF"/>
      </top>
      <bottom/>
      <diagonal/>
    </border>
    <border>
      <left style="thin">
        <color auto="1"/>
      </left>
      <right style="thin">
        <color auto="1"/>
      </right>
      <top style="medium">
        <color rgb="FF3333FF"/>
      </top>
      <bottom/>
      <diagonal/>
    </border>
    <border>
      <left style="thin">
        <color auto="1"/>
      </left>
      <right style="medium">
        <color rgb="FF3333FF"/>
      </right>
      <top style="medium">
        <color rgb="FF3333FF"/>
      </top>
      <bottom/>
      <diagonal/>
    </border>
    <border>
      <left style="medium">
        <color rgb="FF3333FF"/>
      </left>
      <right style="thin">
        <color auto="1"/>
      </right>
      <top style="dotted">
        <color rgb="FFFF5050"/>
      </top>
      <bottom style="dotted">
        <color rgb="FFFF5050"/>
      </bottom>
      <diagonal/>
    </border>
    <border>
      <left style="thin">
        <color auto="1"/>
      </left>
      <right style="thin">
        <color auto="1"/>
      </right>
      <top style="dotted">
        <color rgb="FFFF5050"/>
      </top>
      <bottom style="dotted">
        <color rgb="FFFF5050"/>
      </bottom>
      <diagonal/>
    </border>
    <border>
      <left style="medium">
        <color rgb="FF3333FF"/>
      </left>
      <right style="thin">
        <color auto="1"/>
      </right>
      <top style="medium">
        <color rgb="FF3333FF"/>
      </top>
      <bottom style="medium">
        <color rgb="FF3333FF"/>
      </bottom>
      <diagonal/>
    </border>
    <border>
      <left style="thin">
        <color auto="1"/>
      </left>
      <right style="thin">
        <color auto="1"/>
      </right>
      <top style="medium">
        <color rgb="FF3333FF"/>
      </top>
      <bottom style="medium">
        <color rgb="FF3333FF"/>
      </bottom>
      <diagonal/>
    </border>
    <border>
      <left style="thin">
        <color auto="1"/>
      </left>
      <right style="medium">
        <color rgb="FF3333FF"/>
      </right>
      <top style="medium">
        <color rgb="FF3333FF"/>
      </top>
      <bottom style="medium">
        <color rgb="FF3333FF"/>
      </bottom>
      <diagonal/>
    </border>
    <border>
      <left style="medium">
        <color rgb="FF3333F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theme="9" tint="-0.24994659260841701"/>
      </top>
      <bottom style="medium">
        <color rgb="FF3333FF"/>
      </bottom>
      <diagonal/>
    </border>
    <border>
      <left style="thin">
        <color auto="1"/>
      </left>
      <right style="medium">
        <color rgb="FF3333FF"/>
      </right>
      <top style="medium">
        <color theme="9" tint="-0.24994659260841701"/>
      </top>
      <bottom style="medium">
        <color rgb="FF3333FF"/>
      </bottom>
      <diagonal/>
    </border>
    <border>
      <left style="double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 style="double">
        <color rgb="FFFF7C80"/>
      </right>
      <top style="thin">
        <color rgb="FFFF7C80"/>
      </top>
      <bottom style="thin">
        <color rgb="FFFF7C80"/>
      </bottom>
      <diagonal/>
    </border>
    <border>
      <left style="double">
        <color rgb="FFFF7C80"/>
      </left>
      <right style="thin">
        <color rgb="FFFF7C80"/>
      </right>
      <top style="thin">
        <color rgb="FFFF7C80"/>
      </top>
      <bottom/>
      <diagonal/>
    </border>
    <border>
      <left style="thin">
        <color rgb="FFFF7C80"/>
      </left>
      <right style="thin">
        <color rgb="FFFF7C80"/>
      </right>
      <top style="thin">
        <color rgb="FFFF7C80"/>
      </top>
      <bottom/>
      <diagonal/>
    </border>
    <border>
      <left style="thin">
        <color rgb="FFFF7C80"/>
      </left>
      <right style="double">
        <color rgb="FFFF7C80"/>
      </right>
      <top style="thin">
        <color rgb="FFFF7C80"/>
      </top>
      <bottom/>
      <diagonal/>
    </border>
    <border>
      <left style="double">
        <color rgb="FFFF7C80"/>
      </left>
      <right style="thin">
        <color rgb="FFFF7C80"/>
      </right>
      <top/>
      <bottom style="double">
        <color rgb="FFFF7C80"/>
      </bottom>
      <diagonal/>
    </border>
    <border>
      <left style="double">
        <color rgb="FFFF7C80"/>
      </left>
      <right style="thin">
        <color rgb="FFFF7C80"/>
      </right>
      <top style="hair">
        <color rgb="FFFF7C80"/>
      </top>
      <bottom style="hair">
        <color rgb="FFFF7C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3333FF"/>
      </bottom>
      <diagonal/>
    </border>
    <border>
      <left style="medium">
        <color theme="8" tint="-0.499984740745262"/>
      </left>
      <right style="thin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thin">
        <color theme="8" tint="-0.499984740745262"/>
      </left>
      <right/>
      <top style="dotted">
        <color rgb="FFCC00FF"/>
      </top>
      <bottom style="dotted">
        <color rgb="FFCC00FF"/>
      </bottom>
      <diagonal/>
    </border>
    <border>
      <left/>
      <right style="thin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thin">
        <color theme="8" tint="-0.499984740745262"/>
      </left>
      <right style="thin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thin">
        <color theme="8" tint="-0.499984740745262"/>
      </left>
      <right style="medium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medium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/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medium">
        <color theme="8" tint="-0.499984740745262"/>
      </right>
      <top/>
      <bottom/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medium">
        <color rgb="FF3333FF"/>
      </left>
      <right style="thin">
        <color auto="1"/>
      </right>
      <top style="medium">
        <color theme="9" tint="-0.24994659260841701"/>
      </top>
      <bottom style="medium">
        <color rgb="FF3333FF"/>
      </bottom>
      <diagonal/>
    </border>
    <border>
      <left style="double">
        <color rgb="FFFF7C80"/>
      </left>
      <right style="thin">
        <color rgb="FFFF7C80"/>
      </right>
      <top style="double">
        <color rgb="FFFF7C80"/>
      </top>
      <bottom style="thin">
        <color rgb="FFFF7C80"/>
      </bottom>
      <diagonal/>
    </border>
    <border>
      <left style="thin">
        <color rgb="FFFF7C80"/>
      </left>
      <right style="thin">
        <color rgb="FFFF7C80"/>
      </right>
      <top style="double">
        <color rgb="FFFF7C80"/>
      </top>
      <bottom style="thin">
        <color rgb="FFFF7C80"/>
      </bottom>
      <diagonal/>
    </border>
    <border>
      <left style="thin">
        <color rgb="FFFF7C80"/>
      </left>
      <right style="double">
        <color rgb="FFFF7C80"/>
      </right>
      <top style="double">
        <color rgb="FFFF7C80"/>
      </top>
      <bottom style="thin">
        <color rgb="FFFF7C80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/>
      <top style="medium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dotted">
        <color rgb="FFFF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dotted">
        <color rgb="FFFF0000"/>
      </bottom>
      <diagonal/>
    </border>
    <border>
      <left style="thin">
        <color rgb="FFC00000"/>
      </left>
      <right style="thin">
        <color rgb="FFC00000"/>
      </right>
      <top style="dotted">
        <color rgb="FFFF0000"/>
      </top>
      <bottom style="dotted">
        <color rgb="FFFF0000"/>
      </bottom>
      <diagonal/>
    </border>
    <border>
      <left style="thin">
        <color rgb="FFC00000"/>
      </left>
      <right style="thin">
        <color rgb="FFC00000"/>
      </right>
      <top style="dotted">
        <color rgb="FFFF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dotted">
        <color rgb="FFFF0000"/>
      </bottom>
      <diagonal/>
    </border>
    <border>
      <left style="medium">
        <color rgb="FFC00000"/>
      </left>
      <right style="thin">
        <color rgb="FFC00000"/>
      </right>
      <top style="dotted">
        <color rgb="FFFF0000"/>
      </top>
      <bottom style="dotted">
        <color rgb="FFFF0000"/>
      </bottom>
      <diagonal/>
    </border>
    <border>
      <left style="thin">
        <color rgb="FFC00000"/>
      </left>
      <right style="medium">
        <color rgb="FFC00000"/>
      </right>
      <top style="dotted">
        <color rgb="FFFF0000"/>
      </top>
      <bottom style="dotted">
        <color rgb="FFFF0000"/>
      </bottom>
      <diagonal/>
    </border>
    <border>
      <left style="medium">
        <color rgb="FFC00000"/>
      </left>
      <right style="thin">
        <color rgb="FFC00000"/>
      </right>
      <top style="dotted">
        <color rgb="FFFF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dotted">
        <color rgb="FFFF0000"/>
      </top>
      <bottom style="medium">
        <color rgb="FFC0000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C00000"/>
      </left>
      <right/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/>
      <top style="medium">
        <color rgb="FFC00000"/>
      </top>
      <bottom style="dotted">
        <color rgb="FFFF0000"/>
      </bottom>
      <diagonal/>
    </border>
    <border>
      <left style="thin">
        <color rgb="FFC00000"/>
      </left>
      <right/>
      <top style="dotted">
        <color rgb="FFFF0000"/>
      </top>
      <bottom style="dotted">
        <color rgb="FFFF0000"/>
      </bottom>
      <diagonal/>
    </border>
    <border>
      <left style="thin">
        <color rgb="FFC00000"/>
      </left>
      <right/>
      <top style="dotted">
        <color rgb="FFFF0000"/>
      </top>
      <bottom style="medium">
        <color rgb="FFC00000"/>
      </bottom>
      <diagonal/>
    </border>
    <border>
      <left style="medium">
        <color rgb="FFFF0000"/>
      </left>
      <right style="thin">
        <color rgb="FF0070C0"/>
      </right>
      <top style="thin">
        <color rgb="FF0070C0"/>
      </top>
      <bottom style="medium">
        <color rgb="FFFF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FF0000"/>
      </bottom>
      <diagonal/>
    </border>
    <border>
      <left style="thin">
        <color rgb="FF0070C0"/>
      </left>
      <right style="medium">
        <color rgb="FFFF0000"/>
      </right>
      <top style="thin">
        <color rgb="FF0070C0"/>
      </top>
      <bottom style="medium">
        <color rgb="FFFF0000"/>
      </bottom>
      <diagonal/>
    </border>
    <border>
      <left style="medium">
        <color rgb="FFFF000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medium">
        <color rgb="FFFF0000"/>
      </right>
      <top/>
      <bottom style="thin">
        <color rgb="FF0070C0"/>
      </bottom>
      <diagonal/>
    </border>
    <border>
      <left style="medium">
        <color rgb="FFFF0000"/>
      </left>
      <right style="thin">
        <color rgb="FF0070C0"/>
      </right>
      <top style="medium">
        <color rgb="FFFF0000"/>
      </top>
      <bottom style="medium">
        <color rgb="FFFF0000"/>
      </bottom>
      <diagonal/>
    </border>
    <border>
      <left style="thin">
        <color rgb="FF0070C0"/>
      </left>
      <right style="thin">
        <color rgb="FF0070C0"/>
      </right>
      <top style="medium">
        <color rgb="FFFF0000"/>
      </top>
      <bottom style="medium">
        <color rgb="FFFF0000"/>
      </bottom>
      <diagonal/>
    </border>
    <border>
      <left style="thin">
        <color rgb="FF0070C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ashed">
        <color rgb="FFFFC000"/>
      </top>
      <bottom style="dashed">
        <color rgb="FFFFC000"/>
      </bottom>
      <diagonal/>
    </border>
    <border>
      <left style="thin">
        <color auto="1"/>
      </left>
      <right style="double">
        <color auto="1"/>
      </right>
      <top style="dashed">
        <color rgb="FFFFC000"/>
      </top>
      <bottom style="dashed">
        <color rgb="FFFFC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double">
        <color theme="9" tint="-0.499984740745262"/>
      </bottom>
      <diagonal/>
    </border>
    <border>
      <left style="thin">
        <color rgb="FF7030A0"/>
      </left>
      <right style="double">
        <color theme="9" tint="-0.499984740745262"/>
      </right>
      <top style="thin">
        <color rgb="FF7030A0"/>
      </top>
      <bottom style="double">
        <color theme="9" tint="-0.499984740745262"/>
      </bottom>
      <diagonal/>
    </border>
    <border>
      <left style="double">
        <color theme="9" tint="-0.499984740745262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double">
        <color theme="9" tint="-0.499984740745262"/>
      </left>
      <right style="thin">
        <color rgb="FF7030A0"/>
      </right>
      <top style="double">
        <color theme="9" tint="-0.499984740745262"/>
      </top>
      <bottom style="slantDashDot">
        <color theme="9" tint="-0.499984740745262"/>
      </bottom>
      <diagonal/>
    </border>
    <border>
      <left style="thin">
        <color rgb="FF7030A0"/>
      </left>
      <right style="thin">
        <color rgb="FF7030A0"/>
      </right>
      <top style="double">
        <color theme="9" tint="-0.499984740745262"/>
      </top>
      <bottom style="slantDashDot">
        <color theme="9" tint="-0.499984740745262"/>
      </bottom>
      <diagonal/>
    </border>
    <border>
      <left style="thin">
        <color rgb="FF7030A0"/>
      </left>
      <right style="double">
        <color theme="9" tint="-0.499984740745262"/>
      </right>
      <top style="double">
        <color theme="9" tint="-0.499984740745262"/>
      </top>
      <bottom style="slantDashDot">
        <color theme="9" tint="-0.499984740745262"/>
      </bottom>
      <diagonal/>
    </border>
    <border>
      <left style="double">
        <color theme="9" tint="-0.499984740745262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double">
        <color theme="9" tint="-0.499984740745262"/>
      </right>
      <top/>
      <bottom/>
      <diagonal/>
    </border>
    <border>
      <left style="double">
        <color theme="9" tint="-0.499984740745262"/>
      </left>
      <right style="thin">
        <color rgb="FF7030A0"/>
      </right>
      <top style="dashDotDot">
        <color theme="9" tint="-0.499984740745262"/>
      </top>
      <bottom style="dashDotDot">
        <color theme="9" tint="-0.499984740745262"/>
      </bottom>
      <diagonal/>
    </border>
    <border>
      <left style="thin">
        <color rgb="FF7030A0"/>
      </left>
      <right style="thin">
        <color rgb="FF7030A0"/>
      </right>
      <top style="dashDotDot">
        <color theme="9" tint="-0.499984740745262"/>
      </top>
      <bottom style="dashDotDot">
        <color theme="9" tint="-0.499984740745262"/>
      </bottom>
      <diagonal/>
    </border>
    <border>
      <left style="thin">
        <color rgb="FF7030A0"/>
      </left>
      <right style="double">
        <color theme="9" tint="-0.499984740745262"/>
      </right>
      <top style="dashDotDot">
        <color theme="9" tint="-0.499984740745262"/>
      </top>
      <bottom style="dashDotDot">
        <color theme="9" tint="-0.499984740745262"/>
      </bottom>
      <diagonal/>
    </border>
    <border>
      <left style="double">
        <color theme="9" tint="-0.499984740745262"/>
      </left>
      <right/>
      <top style="thin">
        <color rgb="FF7030A0"/>
      </top>
      <bottom style="double">
        <color theme="9" tint="-0.499984740745262"/>
      </bottom>
      <diagonal/>
    </border>
    <border>
      <left/>
      <right/>
      <top style="thin">
        <color rgb="FF7030A0"/>
      </top>
      <bottom style="double">
        <color theme="9" tint="-0.499984740745262"/>
      </bottom>
      <diagonal/>
    </border>
    <border>
      <left/>
      <right style="thin">
        <color rgb="FF7030A0"/>
      </right>
      <top style="thin">
        <color rgb="FF7030A0"/>
      </top>
      <bottom style="double">
        <color theme="9" tint="-0.499984740745262"/>
      </bottom>
      <diagonal/>
    </border>
    <border>
      <left style="medium">
        <color rgb="FFCC0066"/>
      </left>
      <right style="thin">
        <color rgb="FFCC0066"/>
      </right>
      <top style="medium">
        <color rgb="FFCC0066"/>
      </top>
      <bottom style="thin">
        <color rgb="FFCC0066"/>
      </bottom>
      <diagonal/>
    </border>
    <border>
      <left style="thin">
        <color rgb="FFCC0066"/>
      </left>
      <right style="thin">
        <color rgb="FFCC0066"/>
      </right>
      <top style="medium">
        <color rgb="FFCC0066"/>
      </top>
      <bottom style="thin">
        <color rgb="FFCC0066"/>
      </bottom>
      <diagonal/>
    </border>
    <border>
      <left style="thin">
        <color rgb="FFCC0066"/>
      </left>
      <right style="medium">
        <color rgb="FFCC0066"/>
      </right>
      <top style="medium">
        <color rgb="FFCC0066"/>
      </top>
      <bottom style="thin">
        <color rgb="FFCC0066"/>
      </bottom>
      <diagonal/>
    </border>
    <border>
      <left style="medium">
        <color rgb="FFCC0066"/>
      </left>
      <right style="thin">
        <color rgb="FFCC0066"/>
      </right>
      <top style="thin">
        <color rgb="FFCC0066"/>
      </top>
      <bottom/>
      <diagonal/>
    </border>
    <border>
      <left style="thin">
        <color rgb="FFCC0066"/>
      </left>
      <right style="thin">
        <color rgb="FFCC0066"/>
      </right>
      <top style="thin">
        <color rgb="FFCC0066"/>
      </top>
      <bottom/>
      <diagonal/>
    </border>
    <border>
      <left style="thin">
        <color rgb="FFCC0066"/>
      </left>
      <right style="medium">
        <color rgb="FFCC0066"/>
      </right>
      <top style="thin">
        <color rgb="FFCC0066"/>
      </top>
      <bottom/>
      <diagonal/>
    </border>
    <border>
      <left style="medium">
        <color rgb="FFCC0066"/>
      </left>
      <right style="thin">
        <color rgb="FFCC0066"/>
      </right>
      <top/>
      <bottom style="medium">
        <color rgb="FFCC0066"/>
      </bottom>
      <diagonal/>
    </border>
    <border>
      <left style="thin">
        <color rgb="FFCC0066"/>
      </left>
      <right style="thin">
        <color rgb="FFCC0066"/>
      </right>
      <top/>
      <bottom style="medium">
        <color rgb="FFCC0066"/>
      </bottom>
      <diagonal/>
    </border>
    <border>
      <left style="thin">
        <color rgb="FFCC0066"/>
      </left>
      <right style="medium">
        <color rgb="FFCC0066"/>
      </right>
      <top/>
      <bottom style="medium">
        <color rgb="FFCC0066"/>
      </bottom>
      <diagonal/>
    </border>
    <border>
      <left style="medium">
        <color rgb="FFCC0066"/>
      </left>
      <right style="thin">
        <color rgb="FFCC0066"/>
      </right>
      <top style="dotted">
        <color rgb="FFCC0066"/>
      </top>
      <bottom style="dotted">
        <color rgb="FFCC0066"/>
      </bottom>
      <diagonal/>
    </border>
    <border>
      <left style="thin">
        <color rgb="FFCC0066"/>
      </left>
      <right style="thin">
        <color rgb="FFCC0066"/>
      </right>
      <top style="dotted">
        <color rgb="FFCC0066"/>
      </top>
      <bottom style="dotted">
        <color rgb="FFCC0066"/>
      </bottom>
      <diagonal/>
    </border>
    <border>
      <left style="thin">
        <color rgb="FFCC0066"/>
      </left>
      <right style="medium">
        <color rgb="FFCC0066"/>
      </right>
      <top style="dotted">
        <color rgb="FFCC0066"/>
      </top>
      <bottom style="dotted">
        <color rgb="FFCC0066"/>
      </bottom>
      <diagonal/>
    </border>
    <border>
      <left style="medium">
        <color rgb="FFCC0066"/>
      </left>
      <right style="thin">
        <color rgb="FFCC0066"/>
      </right>
      <top style="medium">
        <color rgb="FFCC0066"/>
      </top>
      <bottom/>
      <diagonal/>
    </border>
    <border>
      <left style="thin">
        <color rgb="FFCC0066"/>
      </left>
      <right style="thin">
        <color rgb="FFCC0066"/>
      </right>
      <top style="medium">
        <color rgb="FFCC0066"/>
      </top>
      <bottom/>
      <diagonal/>
    </border>
    <border>
      <left style="thin">
        <color rgb="FFCC0066"/>
      </left>
      <right style="medium">
        <color rgb="FFCC0066"/>
      </right>
      <top style="medium">
        <color rgb="FFCC0066"/>
      </top>
      <bottom/>
      <diagonal/>
    </border>
    <border>
      <left style="medium">
        <color rgb="FFCC0066"/>
      </left>
      <right style="thin">
        <color rgb="FFCC0066"/>
      </right>
      <top style="dotted">
        <color rgb="FFCC0066"/>
      </top>
      <bottom style="medium">
        <color rgb="FFCC0066"/>
      </bottom>
      <diagonal/>
    </border>
    <border>
      <left style="thin">
        <color rgb="FFCC0066"/>
      </left>
      <right style="thin">
        <color rgb="FFCC0066"/>
      </right>
      <top style="dotted">
        <color rgb="FFCC0066"/>
      </top>
      <bottom style="medium">
        <color rgb="FFCC0066"/>
      </bottom>
      <diagonal/>
    </border>
    <border>
      <left style="thin">
        <color rgb="FFCC0066"/>
      </left>
      <right style="medium">
        <color rgb="FFCC0066"/>
      </right>
      <top style="dotted">
        <color rgb="FFCC0066"/>
      </top>
      <bottom style="medium">
        <color rgb="FFCC0066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slantDashDot">
        <color auto="1"/>
      </right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slantDashDot">
        <color auto="1"/>
      </right>
      <top style="thin">
        <color auto="1"/>
      </top>
      <bottom style="dotted">
        <color auto="1"/>
      </bottom>
      <diagonal/>
    </border>
    <border>
      <left style="slantDashDot">
        <color auto="1"/>
      </left>
      <right style="thin">
        <color auto="1"/>
      </right>
      <top style="dotted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slantDashDot">
        <color auto="1"/>
      </bottom>
      <diagonal/>
    </border>
    <border>
      <left style="thin">
        <color auto="1"/>
      </left>
      <right style="slantDashDot">
        <color auto="1"/>
      </right>
      <top style="dotted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ashDot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Dot">
        <color auto="1"/>
      </top>
      <bottom style="dashDot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DotDot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1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0" fontId="67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165" fontId="73" fillId="0" borderId="0" applyFont="0" applyFill="0" applyBorder="0" applyAlignment="0" applyProtection="0"/>
  </cellStyleXfs>
  <cellXfs count="836">
    <xf numFmtId="0" fontId="0" fillId="0" borderId="0" xfId="0"/>
    <xf numFmtId="0" fontId="6" fillId="0" borderId="0" xfId="0" applyFont="1"/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 wrapText="1"/>
    </xf>
    <xf numFmtId="0" fontId="19" fillId="0" borderId="12" xfId="0" applyFont="1" applyFill="1" applyBorder="1" applyAlignment="1">
      <alignment horizontal="center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9" fillId="0" borderId="14" xfId="0" applyFont="1" applyFill="1" applyBorder="1" applyAlignment="1">
      <alignment horizontal="center" vertical="top" wrapText="1"/>
    </xf>
    <xf numFmtId="0" fontId="19" fillId="0" borderId="15" xfId="0" applyFont="1" applyFill="1" applyBorder="1" applyAlignment="1">
      <alignment horizontal="center" vertical="top" wrapText="1"/>
    </xf>
    <xf numFmtId="0" fontId="19" fillId="0" borderId="16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9" fillId="0" borderId="18" xfId="0" applyFont="1" applyFill="1" applyBorder="1" applyAlignment="1">
      <alignment horizontal="center" vertical="top" wrapText="1"/>
    </xf>
    <xf numFmtId="0" fontId="19" fillId="0" borderId="19" xfId="0" applyFont="1" applyFill="1" applyBorder="1" applyAlignment="1">
      <alignment horizontal="center" vertical="top" wrapText="1"/>
    </xf>
    <xf numFmtId="0" fontId="19" fillId="0" borderId="20" xfId="0" applyFont="1" applyFill="1" applyBorder="1" applyAlignment="1">
      <alignment horizontal="center" vertical="top" wrapText="1"/>
    </xf>
    <xf numFmtId="0" fontId="19" fillId="0" borderId="21" xfId="0" applyFont="1" applyFill="1" applyBorder="1" applyAlignment="1">
      <alignment horizontal="justify"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6" fillId="0" borderId="24" xfId="0" applyFont="1" applyFill="1" applyBorder="1"/>
    <xf numFmtId="0" fontId="6" fillId="0" borderId="25" xfId="0" applyFont="1" applyFill="1" applyBorder="1"/>
    <xf numFmtId="0" fontId="6" fillId="0" borderId="26" xfId="0" applyFont="1" applyFill="1" applyBorder="1"/>
    <xf numFmtId="0" fontId="18" fillId="5" borderId="27" xfId="0" applyFont="1" applyFill="1" applyBorder="1" applyAlignment="1">
      <alignment horizontal="center" vertical="top" wrapText="1"/>
    </xf>
    <xf numFmtId="0" fontId="18" fillId="5" borderId="28" xfId="0" applyFont="1" applyFill="1" applyBorder="1" applyAlignment="1">
      <alignment horizontal="center" vertical="top" wrapText="1"/>
    </xf>
    <xf numFmtId="0" fontId="18" fillId="5" borderId="29" xfId="0" applyFont="1" applyFill="1" applyBorder="1" applyAlignment="1">
      <alignment horizontal="center" vertical="top" wrapText="1"/>
    </xf>
    <xf numFmtId="0" fontId="11" fillId="0" borderId="30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4" fillId="0" borderId="21" xfId="0" applyFont="1" applyFill="1" applyBorder="1"/>
    <xf numFmtId="0" fontId="24" fillId="0" borderId="24" xfId="0" applyFont="1" applyFill="1" applyBorder="1"/>
    <xf numFmtId="0" fontId="2" fillId="0" borderId="13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4" fillId="0" borderId="35" xfId="0" applyFont="1" applyFill="1" applyBorder="1"/>
    <xf numFmtId="0" fontId="24" fillId="0" borderId="36" xfId="0" applyFont="1" applyFill="1" applyBorder="1"/>
    <xf numFmtId="0" fontId="2" fillId="0" borderId="3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4" fillId="0" borderId="40" xfId="0" applyFont="1" applyFill="1" applyBorder="1"/>
    <xf numFmtId="0" fontId="24" fillId="0" borderId="41" xfId="0" applyFont="1" applyFill="1" applyBorder="1"/>
    <xf numFmtId="0" fontId="2" fillId="0" borderId="3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7" fillId="0" borderId="0" xfId="0" applyFont="1"/>
    <xf numFmtId="0" fontId="12" fillId="0" borderId="0" xfId="0" applyFont="1" applyAlignment="1">
      <alignment horizontal="left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2" fillId="0" borderId="5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vertical="top" wrapText="1"/>
    </xf>
    <xf numFmtId="0" fontId="12" fillId="0" borderId="7" xfId="0" applyFont="1" applyFill="1" applyBorder="1" applyAlignment="1">
      <alignment vertical="top" wrapText="1"/>
    </xf>
    <xf numFmtId="0" fontId="12" fillId="0" borderId="8" xfId="0" applyFont="1" applyFill="1" applyBorder="1" applyAlignment="1">
      <alignment horizontal="center" vertical="top" wrapText="1"/>
    </xf>
    <xf numFmtId="0" fontId="6" fillId="0" borderId="8" xfId="0" applyFont="1" applyFill="1" applyBorder="1"/>
    <xf numFmtId="0" fontId="6" fillId="0" borderId="9" xfId="0" applyFont="1" applyFill="1" applyBorder="1"/>
    <xf numFmtId="0" fontId="6" fillId="0" borderId="11" xfId="0" applyFont="1" applyBorder="1"/>
    <xf numFmtId="0" fontId="37" fillId="7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10" xfId="0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 vertical="top" wrapText="1"/>
    </xf>
    <xf numFmtId="0" fontId="12" fillId="0" borderId="8" xfId="0" applyFont="1" applyFill="1" applyBorder="1" applyAlignment="1">
      <alignment vertical="top" wrapText="1"/>
    </xf>
    <xf numFmtId="0" fontId="12" fillId="0" borderId="8" xfId="0" applyFont="1" applyFill="1" applyBorder="1" applyAlignment="1">
      <alignment horizontal="right" vertical="top" wrapText="1"/>
    </xf>
    <xf numFmtId="0" fontId="12" fillId="0" borderId="12" xfId="0" applyFont="1" applyFill="1" applyBorder="1" applyAlignment="1">
      <alignment horizontal="right" vertical="top" wrapText="1"/>
    </xf>
    <xf numFmtId="0" fontId="12" fillId="0" borderId="13" xfId="0" applyFont="1" applyFill="1" applyBorder="1" applyAlignment="1">
      <alignment vertical="top" wrapText="1"/>
    </xf>
    <xf numFmtId="0" fontId="12" fillId="0" borderId="13" xfId="0" applyFont="1" applyFill="1" applyBorder="1" applyAlignment="1">
      <alignment horizontal="center" vertical="top" wrapText="1"/>
    </xf>
    <xf numFmtId="0" fontId="15" fillId="0" borderId="13" xfId="0" applyFont="1" applyFill="1" applyBorder="1"/>
    <xf numFmtId="0" fontId="15" fillId="0" borderId="13" xfId="0" applyFont="1" applyFill="1" applyBorder="1" applyAlignment="1">
      <alignment horizontal="center" wrapText="1"/>
    </xf>
    <xf numFmtId="0" fontId="12" fillId="0" borderId="14" xfId="0" applyFont="1" applyFill="1" applyBorder="1"/>
    <xf numFmtId="0" fontId="12" fillId="0" borderId="15" xfId="0" applyFont="1" applyFill="1" applyBorder="1" applyAlignment="1">
      <alignment horizontal="right" vertical="top" wrapText="1"/>
    </xf>
    <xf numFmtId="0" fontId="12" fillId="0" borderId="16" xfId="0" applyFont="1" applyFill="1" applyBorder="1"/>
    <xf numFmtId="0" fontId="12" fillId="0" borderId="17" xfId="0" applyFont="1" applyFill="1" applyBorder="1"/>
    <xf numFmtId="0" fontId="12" fillId="0" borderId="18" xfId="0" applyFont="1" applyFill="1" applyBorder="1" applyAlignment="1">
      <alignment horizontal="right" vertical="top" wrapText="1"/>
    </xf>
    <xf numFmtId="0" fontId="12" fillId="0" borderId="19" xfId="0" applyFont="1" applyFill="1" applyBorder="1" applyAlignment="1">
      <alignment vertical="top" wrapText="1"/>
    </xf>
    <xf numFmtId="0" fontId="12" fillId="0" borderId="19" xfId="0" applyFont="1" applyFill="1" applyBorder="1" applyAlignment="1">
      <alignment horizontal="center" vertical="top" wrapText="1"/>
    </xf>
    <xf numFmtId="0" fontId="12" fillId="0" borderId="19" xfId="0" applyFont="1" applyFill="1" applyBorder="1"/>
    <xf numFmtId="0" fontId="12" fillId="0" borderId="20" xfId="0" applyFont="1" applyFill="1" applyBorder="1"/>
    <xf numFmtId="0" fontId="12" fillId="0" borderId="21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vertical="top" wrapText="1"/>
    </xf>
    <xf numFmtId="0" fontId="12" fillId="0" borderId="23" xfId="0" applyFont="1" applyFill="1" applyBorder="1" applyAlignment="1">
      <alignment vertical="top" wrapText="1"/>
    </xf>
    <xf numFmtId="0" fontId="12" fillId="0" borderId="24" xfId="0" applyFont="1" applyFill="1" applyBorder="1" applyAlignment="1">
      <alignment vertical="top" wrapText="1"/>
    </xf>
    <xf numFmtId="0" fontId="12" fillId="0" borderId="25" xfId="0" applyFont="1" applyFill="1" applyBorder="1" applyAlignment="1">
      <alignment vertical="top" wrapText="1"/>
    </xf>
    <xf numFmtId="0" fontId="12" fillId="0" borderId="26" xfId="0" applyFont="1" applyFill="1" applyBorder="1" applyAlignment="1">
      <alignment vertical="top" wrapText="1"/>
    </xf>
    <xf numFmtId="0" fontId="15" fillId="9" borderId="27" xfId="0" applyFont="1" applyFill="1" applyBorder="1" applyAlignment="1">
      <alignment horizontal="center" vertical="center" wrapText="1"/>
    </xf>
    <xf numFmtId="0" fontId="15" fillId="9" borderId="28" xfId="0" applyFont="1" applyFill="1" applyBorder="1" applyAlignment="1">
      <alignment vertical="center" textRotation="90"/>
    </xf>
    <xf numFmtId="0" fontId="15" fillId="9" borderId="2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43" xfId="0" applyFont="1" applyFill="1" applyBorder="1" applyAlignment="1">
      <alignment horizontal="center" vertical="top" wrapText="1"/>
    </xf>
    <xf numFmtId="0" fontId="12" fillId="0" borderId="44" xfId="0" applyFont="1" applyFill="1" applyBorder="1" applyAlignment="1">
      <alignment horizontal="center" vertical="top" wrapText="1"/>
    </xf>
    <xf numFmtId="0" fontId="29" fillId="0" borderId="44" xfId="0" applyFont="1" applyFill="1" applyBorder="1" applyAlignment="1">
      <alignment vertical="top" wrapText="1"/>
    </xf>
    <xf numFmtId="0" fontId="12" fillId="0" borderId="44" xfId="0" applyFont="1" applyFill="1" applyBorder="1" applyAlignment="1">
      <alignment vertical="top" wrapText="1"/>
    </xf>
    <xf numFmtId="0" fontId="12" fillId="0" borderId="44" xfId="0" applyFont="1" applyFill="1" applyBorder="1"/>
    <xf numFmtId="0" fontId="12" fillId="0" borderId="45" xfId="0" applyFont="1" applyFill="1" applyBorder="1"/>
    <xf numFmtId="0" fontId="9" fillId="10" borderId="46" xfId="0" applyFont="1" applyFill="1" applyBorder="1" applyAlignment="1">
      <alignment vertical="top" wrapText="1"/>
    </xf>
    <xf numFmtId="0" fontId="9" fillId="10" borderId="47" xfId="0" applyFont="1" applyFill="1" applyBorder="1" applyAlignment="1">
      <alignment vertical="top" wrapText="1"/>
    </xf>
    <xf numFmtId="0" fontId="9" fillId="10" borderId="47" xfId="0" applyFont="1" applyFill="1" applyBorder="1" applyAlignment="1">
      <alignment horizontal="center" vertical="top" wrapText="1"/>
    </xf>
    <xf numFmtId="0" fontId="9" fillId="10" borderId="48" xfId="0" applyFont="1" applyFill="1" applyBorder="1" applyAlignment="1">
      <alignment vertical="top" wrapText="1"/>
    </xf>
    <xf numFmtId="0" fontId="12" fillId="0" borderId="49" xfId="0" applyFont="1" applyFill="1" applyBorder="1" applyAlignment="1">
      <alignment horizontal="center" vertical="top" wrapText="1"/>
    </xf>
    <xf numFmtId="0" fontId="12" fillId="0" borderId="50" xfId="0" applyFont="1" applyFill="1" applyBorder="1" applyAlignment="1">
      <alignment horizontal="center" vertical="top" wrapText="1"/>
    </xf>
    <xf numFmtId="0" fontId="29" fillId="0" borderId="50" xfId="0" applyFont="1" applyFill="1" applyBorder="1" applyAlignment="1">
      <alignment vertical="top" wrapText="1"/>
    </xf>
    <xf numFmtId="0" fontId="12" fillId="0" borderId="50" xfId="0" applyFont="1" applyFill="1" applyBorder="1" applyAlignment="1">
      <alignment vertical="top" wrapText="1"/>
    </xf>
    <xf numFmtId="0" fontId="12" fillId="0" borderId="50" xfId="0" applyFont="1" applyFill="1" applyBorder="1"/>
    <xf numFmtId="0" fontId="12" fillId="0" borderId="51" xfId="0" applyFont="1" applyFill="1" applyBorder="1"/>
    <xf numFmtId="0" fontId="12" fillId="0" borderId="52" xfId="0" applyFont="1" applyFill="1" applyBorder="1" applyAlignment="1">
      <alignment horizontal="center" vertical="top" wrapText="1"/>
    </xf>
    <xf numFmtId="0" fontId="29" fillId="0" borderId="19" xfId="0" applyFont="1" applyFill="1" applyBorder="1" applyAlignment="1">
      <alignment vertical="top" wrapText="1"/>
    </xf>
    <xf numFmtId="0" fontId="12" fillId="0" borderId="53" xfId="0" applyFont="1" applyFill="1" applyBorder="1"/>
    <xf numFmtId="0" fontId="12" fillId="11" borderId="10" xfId="0" applyFont="1" applyFill="1" applyBorder="1"/>
    <xf numFmtId="0" fontId="12" fillId="11" borderId="11" xfId="0" applyFont="1" applyFill="1" applyBorder="1"/>
    <xf numFmtId="0" fontId="15" fillId="0" borderId="8" xfId="0" applyFont="1" applyFill="1" applyBorder="1" applyAlignment="1">
      <alignment horizontal="center" vertical="top" wrapText="1"/>
    </xf>
    <xf numFmtId="0" fontId="9" fillId="0" borderId="13" xfId="0" applyFont="1" applyFill="1" applyBorder="1" applyAlignment="1">
      <alignment horizontal="center" wrapText="1"/>
    </xf>
    <xf numFmtId="0" fontId="9" fillId="0" borderId="82" xfId="0" applyFont="1" applyFill="1" applyBorder="1" applyAlignment="1">
      <alignment horizontal="center" vertical="center" wrapText="1"/>
    </xf>
    <xf numFmtId="0" fontId="9" fillId="0" borderId="83" xfId="0" applyFont="1" applyFill="1" applyBorder="1" applyAlignment="1">
      <alignment horizontal="center" vertical="center" wrapText="1"/>
    </xf>
    <xf numFmtId="0" fontId="9" fillId="0" borderId="83" xfId="0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horizontal="center" vertical="center"/>
    </xf>
    <xf numFmtId="0" fontId="12" fillId="0" borderId="85" xfId="0" applyFont="1" applyFill="1" applyBorder="1" applyAlignment="1">
      <alignment horizontal="center" vertical="top" wrapText="1"/>
    </xf>
    <xf numFmtId="0" fontId="12" fillId="0" borderId="86" xfId="0" applyFont="1" applyFill="1" applyBorder="1"/>
    <xf numFmtId="0" fontId="12" fillId="0" borderId="87" xfId="0" applyFont="1" applyFill="1" applyBorder="1" applyAlignment="1">
      <alignment horizontal="center" vertical="top" wrapText="1"/>
    </xf>
    <xf numFmtId="0" fontId="15" fillId="0" borderId="88" xfId="0" applyFont="1" applyFill="1" applyBorder="1" applyAlignment="1">
      <alignment horizontal="center" vertical="top" wrapText="1"/>
    </xf>
    <xf numFmtId="0" fontId="12" fillId="0" borderId="89" xfId="0" applyFont="1" applyFill="1" applyBorder="1" applyAlignment="1">
      <alignment horizontal="center" vertical="top" wrapText="1"/>
    </xf>
    <xf numFmtId="0" fontId="12" fillId="0" borderId="90" xfId="0" applyFont="1" applyFill="1" applyBorder="1" applyAlignment="1">
      <alignment vertical="top" wrapText="1"/>
    </xf>
    <xf numFmtId="0" fontId="12" fillId="0" borderId="90" xfId="0" applyFont="1" applyFill="1" applyBorder="1" applyAlignment="1">
      <alignment horizontal="center" vertical="top" wrapText="1"/>
    </xf>
    <xf numFmtId="0" fontId="12" fillId="0" borderId="90" xfId="0" applyFont="1" applyFill="1" applyBorder="1"/>
    <xf numFmtId="0" fontId="12" fillId="12" borderId="8" xfId="0" applyFont="1" applyFill="1" applyBorder="1" applyAlignment="1">
      <alignment vertical="top" wrapText="1"/>
    </xf>
    <xf numFmtId="0" fontId="12" fillId="13" borderId="8" xfId="0" applyFont="1" applyFill="1" applyBorder="1" applyAlignment="1">
      <alignment vertical="top" wrapText="1"/>
    </xf>
    <xf numFmtId="0" fontId="12" fillId="14" borderId="8" xfId="0" applyFont="1" applyFill="1" applyBorder="1" applyAlignment="1">
      <alignment vertical="top" wrapText="1"/>
    </xf>
    <xf numFmtId="0" fontId="12" fillId="15" borderId="8" xfId="0" applyFont="1" applyFill="1" applyBorder="1" applyAlignment="1">
      <alignment vertical="top" wrapText="1"/>
    </xf>
    <xf numFmtId="0" fontId="12" fillId="16" borderId="8" xfId="0" applyFont="1" applyFill="1" applyBorder="1" applyAlignment="1">
      <alignment vertical="top" wrapText="1"/>
    </xf>
    <xf numFmtId="0" fontId="9" fillId="17" borderId="8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vertical="top" wrapText="1"/>
    </xf>
    <xf numFmtId="0" fontId="12" fillId="0" borderId="91" xfId="0" applyFont="1" applyFill="1" applyBorder="1" applyAlignment="1">
      <alignment horizontal="center" vertical="top" wrapText="1"/>
    </xf>
    <xf numFmtId="0" fontId="12" fillId="0" borderId="92" xfId="0" applyFont="1" applyFill="1" applyBorder="1" applyAlignment="1">
      <alignment vertical="top" wrapText="1"/>
    </xf>
    <xf numFmtId="0" fontId="12" fillId="0" borderId="92" xfId="0" applyFont="1" applyFill="1" applyBorder="1" applyAlignment="1">
      <alignment horizontal="center" vertical="top" wrapText="1"/>
    </xf>
    <xf numFmtId="0" fontId="12" fillId="0" borderId="92" xfId="0" applyFont="1" applyFill="1" applyBorder="1"/>
    <xf numFmtId="0" fontId="12" fillId="0" borderId="93" xfId="0" applyFont="1" applyFill="1" applyBorder="1"/>
    <xf numFmtId="0" fontId="12" fillId="0" borderId="94" xfId="0" applyFont="1" applyFill="1" applyBorder="1" applyAlignment="1">
      <alignment horizontal="center" vertical="top" wrapText="1"/>
    </xf>
    <xf numFmtId="0" fontId="12" fillId="0" borderId="95" xfId="0" applyFont="1" applyFill="1" applyBorder="1" applyAlignment="1">
      <alignment vertical="top" wrapText="1"/>
    </xf>
    <xf numFmtId="0" fontId="12" fillId="0" borderId="95" xfId="0" applyFont="1" applyFill="1" applyBorder="1" applyAlignment="1">
      <alignment horizontal="center" vertical="top" wrapText="1"/>
    </xf>
    <xf numFmtId="0" fontId="12" fillId="0" borderId="95" xfId="0" applyFont="1" applyFill="1" applyBorder="1"/>
    <xf numFmtId="0" fontId="9" fillId="18" borderId="96" xfId="0" applyFont="1" applyFill="1" applyBorder="1" applyAlignment="1">
      <alignment horizontal="center" vertical="center" wrapText="1"/>
    </xf>
    <xf numFmtId="0" fontId="9" fillId="18" borderId="97" xfId="0" applyFont="1" applyFill="1" applyBorder="1" applyAlignment="1">
      <alignment horizontal="center" vertical="center"/>
    </xf>
    <xf numFmtId="0" fontId="9" fillId="18" borderId="97" xfId="0" applyFont="1" applyFill="1" applyBorder="1" applyAlignment="1">
      <alignment horizontal="center" vertical="center" wrapText="1"/>
    </xf>
    <xf numFmtId="0" fontId="9" fillId="18" borderId="98" xfId="0" applyFont="1" applyFill="1" applyBorder="1" applyAlignment="1">
      <alignment horizontal="center" vertical="center"/>
    </xf>
    <xf numFmtId="0" fontId="12" fillId="0" borderId="99" xfId="0" applyFont="1" applyFill="1" applyBorder="1" applyAlignment="1">
      <alignment horizontal="center" vertical="top" wrapText="1"/>
    </xf>
    <xf numFmtId="0" fontId="12" fillId="0" borderId="100" xfId="0" applyFont="1" applyFill="1" applyBorder="1"/>
    <xf numFmtId="0" fontId="12" fillId="0" borderId="101" xfId="0" applyFont="1" applyFill="1" applyBorder="1"/>
    <xf numFmtId="0" fontId="29" fillId="19" borderId="54" xfId="0" applyFont="1" applyFill="1" applyBorder="1" applyAlignment="1">
      <alignment horizontal="center" vertical="top" wrapText="1"/>
    </xf>
    <xf numFmtId="0" fontId="29" fillId="19" borderId="8" xfId="0" applyFont="1" applyFill="1" applyBorder="1" applyAlignment="1">
      <alignment horizontal="center" vertical="top" wrapText="1"/>
    </xf>
    <xf numFmtId="0" fontId="29" fillId="19" borderId="55" xfId="0" applyFont="1" applyFill="1" applyBorder="1" applyAlignment="1">
      <alignment horizontal="center" vertical="top" wrapText="1"/>
    </xf>
    <xf numFmtId="0" fontId="9" fillId="19" borderId="56" xfId="0" applyFont="1" applyFill="1" applyBorder="1" applyAlignment="1">
      <alignment horizontal="center" vertical="top" wrapText="1"/>
    </xf>
    <xf numFmtId="0" fontId="9" fillId="19" borderId="57" xfId="0" applyFont="1" applyFill="1" applyBorder="1" applyAlignment="1">
      <alignment horizontal="center" vertical="top" wrapText="1"/>
    </xf>
    <xf numFmtId="0" fontId="9" fillId="19" borderId="58" xfId="0" applyFont="1" applyFill="1" applyBorder="1" applyAlignment="1">
      <alignment horizontal="center" vertical="top" wrapText="1"/>
    </xf>
    <xf numFmtId="0" fontId="9" fillId="3" borderId="102" xfId="0" applyFont="1" applyFill="1" applyBorder="1" applyAlignment="1">
      <alignment horizontal="center" vertical="top" wrapText="1"/>
    </xf>
    <xf numFmtId="0" fontId="9" fillId="3" borderId="103" xfId="0" applyFont="1" applyFill="1" applyBorder="1" applyAlignment="1">
      <alignment horizontal="center" vertical="top" wrapText="1"/>
    </xf>
    <xf numFmtId="0" fontId="9" fillId="3" borderId="104" xfId="0" applyFont="1" applyFill="1" applyBorder="1" applyAlignment="1">
      <alignment horizontal="center" vertical="top" wrapText="1"/>
    </xf>
    <xf numFmtId="0" fontId="12" fillId="3" borderId="105" xfId="0" applyFont="1" applyFill="1" applyBorder="1" applyAlignment="1">
      <alignment horizontal="center" vertical="top" wrapText="1"/>
    </xf>
    <xf numFmtId="0" fontId="12" fillId="3" borderId="106" xfId="0" applyFont="1" applyFill="1" applyBorder="1" applyAlignment="1">
      <alignment vertical="top" wrapText="1"/>
    </xf>
    <xf numFmtId="0" fontId="12" fillId="3" borderId="107" xfId="0" applyFont="1" applyFill="1" applyBorder="1" applyAlignment="1">
      <alignment vertical="top" wrapText="1"/>
    </xf>
    <xf numFmtId="0" fontId="12" fillId="3" borderId="108" xfId="0" applyFont="1" applyFill="1" applyBorder="1" applyAlignment="1">
      <alignment horizontal="center" vertical="top" wrapText="1"/>
    </xf>
    <xf numFmtId="0" fontId="12" fillId="3" borderId="109" xfId="0" applyFont="1" applyFill="1" applyBorder="1" applyAlignment="1">
      <alignment horizontal="center" vertical="top" wrapText="1"/>
    </xf>
    <xf numFmtId="0" fontId="9" fillId="11" borderId="11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0" fontId="2" fillId="0" borderId="111" xfId="0" applyFont="1" applyFill="1" applyBorder="1" applyAlignment="1">
      <alignment horizontal="right" vertical="top" wrapText="1"/>
    </xf>
    <xf numFmtId="0" fontId="2" fillId="0" borderId="112" xfId="0" applyFont="1" applyFill="1" applyBorder="1" applyAlignment="1">
      <alignment vertical="top" wrapText="1"/>
    </xf>
    <xf numFmtId="0" fontId="2" fillId="0" borderId="113" xfId="0" applyFont="1" applyFill="1" applyBorder="1" applyAlignment="1">
      <alignment vertical="top" wrapText="1"/>
    </xf>
    <xf numFmtId="14" fontId="2" fillId="0" borderId="114" xfId="0" applyNumberFormat="1" applyFont="1" applyFill="1" applyBorder="1" applyAlignment="1">
      <alignment vertical="top" wrapText="1"/>
    </xf>
    <xf numFmtId="0" fontId="2" fillId="0" borderId="114" xfId="0" applyFont="1" applyFill="1" applyBorder="1" applyAlignment="1">
      <alignment horizontal="center" vertical="top" wrapText="1"/>
    </xf>
    <xf numFmtId="0" fontId="16" fillId="0" borderId="114" xfId="0" applyFont="1" applyFill="1" applyBorder="1"/>
    <xf numFmtId="0" fontId="16" fillId="0" borderId="115" xfId="0" applyFont="1" applyFill="1" applyBorder="1"/>
    <xf numFmtId="0" fontId="2" fillId="0" borderId="116" xfId="0" applyFont="1" applyFill="1" applyBorder="1" applyAlignment="1">
      <alignment horizontal="right" vertical="top" wrapText="1"/>
    </xf>
    <xf numFmtId="0" fontId="2" fillId="0" borderId="117" xfId="0" applyFont="1" applyFill="1" applyBorder="1" applyAlignment="1">
      <alignment vertical="top" wrapText="1"/>
    </xf>
    <xf numFmtId="0" fontId="2" fillId="0" borderId="118" xfId="0" applyFont="1" applyFill="1" applyBorder="1" applyAlignment="1">
      <alignment vertical="top" wrapText="1"/>
    </xf>
    <xf numFmtId="14" fontId="2" fillId="0" borderId="119" xfId="0" applyNumberFormat="1" applyFont="1" applyFill="1" applyBorder="1" applyAlignment="1">
      <alignment vertical="top" wrapText="1"/>
    </xf>
    <xf numFmtId="0" fontId="2" fillId="0" borderId="119" xfId="0" applyFont="1" applyFill="1" applyBorder="1" applyAlignment="1">
      <alignment horizontal="center" vertical="top" wrapText="1"/>
    </xf>
    <xf numFmtId="0" fontId="16" fillId="0" borderId="119" xfId="0" applyFont="1" applyFill="1" applyBorder="1"/>
    <xf numFmtId="0" fontId="16" fillId="0" borderId="120" xfId="0" applyFont="1" applyFill="1" applyBorder="1"/>
    <xf numFmtId="0" fontId="15" fillId="20" borderId="121" xfId="0" applyFont="1" applyFill="1" applyBorder="1"/>
    <xf numFmtId="0" fontId="1" fillId="21" borderId="122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top" wrapText="1"/>
    </xf>
    <xf numFmtId="0" fontId="15" fillId="22" borderId="9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justify" vertical="top" wrapText="1"/>
    </xf>
    <xf numFmtId="0" fontId="12" fillId="0" borderId="9" xfId="0" applyFont="1" applyFill="1" applyBorder="1" applyAlignment="1">
      <alignment horizontal="center" vertical="top" wrapText="1"/>
    </xf>
    <xf numFmtId="0" fontId="15" fillId="0" borderId="59" xfId="0" applyFont="1" applyFill="1" applyBorder="1" applyAlignment="1">
      <alignment horizontal="justify" vertical="top" wrapText="1"/>
    </xf>
    <xf numFmtId="9" fontId="12" fillId="0" borderId="10" xfId="0" applyNumberFormat="1" applyFont="1" applyFill="1" applyBorder="1" applyAlignment="1">
      <alignment horizontal="center" vertical="center" wrapText="1"/>
    </xf>
    <xf numFmtId="9" fontId="12" fillId="0" borderId="11" xfId="0" applyNumberFormat="1" applyFont="1" applyFill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center" vertical="top" wrapText="1"/>
    </xf>
    <xf numFmtId="0" fontId="12" fillId="0" borderId="11" xfId="0" applyFont="1" applyFill="1" applyBorder="1" applyAlignment="1">
      <alignment horizontal="center" vertical="top" wrapText="1"/>
    </xf>
    <xf numFmtId="0" fontId="38" fillId="2" borderId="46" xfId="0" applyFont="1" applyFill="1" applyBorder="1" applyAlignment="1">
      <alignment horizontal="center" vertical="center"/>
    </xf>
    <xf numFmtId="0" fontId="38" fillId="2" borderId="47" xfId="0" applyFont="1" applyFill="1" applyBorder="1" applyAlignment="1">
      <alignment horizontal="center" vertical="center"/>
    </xf>
    <xf numFmtId="0" fontId="39" fillId="0" borderId="0" xfId="0" applyFont="1"/>
    <xf numFmtId="0" fontId="39" fillId="0" borderId="49" xfId="0" applyFont="1" applyBorder="1" applyAlignment="1">
      <alignment horizontal="center" vertical="center"/>
    </xf>
    <xf numFmtId="0" fontId="39" fillId="0" borderId="62" xfId="0" applyFont="1" applyBorder="1" applyAlignment="1">
      <alignment vertical="center"/>
    </xf>
    <xf numFmtId="0" fontId="38" fillId="0" borderId="63" xfId="0" applyFont="1" applyBorder="1" applyAlignment="1">
      <alignment vertical="center"/>
    </xf>
    <xf numFmtId="14" fontId="39" fillId="0" borderId="50" xfId="0" applyNumberFormat="1" applyFont="1" applyBorder="1" applyAlignment="1">
      <alignment horizontal="center" vertical="center"/>
    </xf>
    <xf numFmtId="0" fontId="39" fillId="0" borderId="50" xfId="0" applyFont="1" applyBorder="1" applyAlignment="1">
      <alignment vertical="center"/>
    </xf>
    <xf numFmtId="0" fontId="39" fillId="0" borderId="50" xfId="0" applyFont="1" applyBorder="1" applyAlignment="1">
      <alignment horizontal="center" vertical="center"/>
    </xf>
    <xf numFmtId="0" fontId="39" fillId="0" borderId="52" xfId="0" applyFont="1" applyBorder="1" applyAlignment="1">
      <alignment horizontal="center" vertical="center"/>
    </xf>
    <xf numFmtId="0" fontId="39" fillId="0" borderId="22" xfId="0" applyFont="1" applyBorder="1" applyAlignment="1">
      <alignment vertical="center"/>
    </xf>
    <xf numFmtId="0" fontId="38" fillId="0" borderId="25" xfId="0" applyFont="1" applyBorder="1" applyAlignment="1">
      <alignment vertical="center"/>
    </xf>
    <xf numFmtId="14" fontId="39" fillId="0" borderId="19" xfId="0" applyNumberFormat="1" applyFont="1" applyBorder="1" applyAlignment="1">
      <alignment horizontal="center" vertical="center"/>
    </xf>
    <xf numFmtId="0" fontId="39" fillId="0" borderId="19" xfId="0" applyFont="1" applyBorder="1" applyAlignment="1">
      <alignment vertical="center"/>
    </xf>
    <xf numFmtId="0" fontId="39" fillId="0" borderId="19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9" fillId="0" borderId="40" xfId="0" applyFont="1" applyBorder="1" applyAlignment="1">
      <alignment vertical="center"/>
    </xf>
    <xf numFmtId="0" fontId="38" fillId="0" borderId="41" xfId="0" applyFont="1" applyBorder="1" applyAlignment="1">
      <alignment vertical="center"/>
    </xf>
    <xf numFmtId="14" fontId="39" fillId="0" borderId="39" xfId="0" applyNumberFormat="1" applyFont="1" applyBorder="1" applyAlignment="1">
      <alignment horizontal="center" vertical="center"/>
    </xf>
    <xf numFmtId="0" fontId="39" fillId="0" borderId="39" xfId="0" applyFont="1" applyBorder="1" applyAlignment="1">
      <alignment vertical="center"/>
    </xf>
    <xf numFmtId="0" fontId="39" fillId="0" borderId="39" xfId="0" applyFont="1" applyBorder="1" applyAlignment="1">
      <alignment horizontal="center" vertical="center"/>
    </xf>
    <xf numFmtId="0" fontId="38" fillId="2" borderId="60" xfId="0" applyFont="1" applyFill="1" applyBorder="1" applyAlignment="1">
      <alignment horizontal="center" vertical="center"/>
    </xf>
    <xf numFmtId="166" fontId="39" fillId="0" borderId="62" xfId="0" applyNumberFormat="1" applyFont="1" applyBorder="1" applyAlignment="1">
      <alignment horizontal="center" vertical="center"/>
    </xf>
    <xf numFmtId="166" fontId="39" fillId="0" borderId="22" xfId="0" applyNumberFormat="1" applyFont="1" applyBorder="1" applyAlignment="1">
      <alignment horizontal="center" vertical="center"/>
    </xf>
    <xf numFmtId="166" fontId="39" fillId="0" borderId="40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top" wrapText="1"/>
    </xf>
    <xf numFmtId="49" fontId="39" fillId="0" borderId="0" xfId="0" applyNumberFormat="1" applyFont="1"/>
    <xf numFmtId="0" fontId="31" fillId="0" borderId="0" xfId="0" applyFont="1" applyAlignment="1">
      <alignment horizontal="center" vertical="center"/>
    </xf>
    <xf numFmtId="0" fontId="32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34" fillId="0" borderId="72" xfId="1" applyFont="1" applyBorder="1" applyAlignment="1">
      <alignment horizontal="center" vertical="center"/>
    </xf>
    <xf numFmtId="0" fontId="34" fillId="0" borderId="73" xfId="1" applyFont="1" applyBorder="1" applyAlignment="1">
      <alignment horizontal="center" vertical="center"/>
    </xf>
    <xf numFmtId="0" fontId="34" fillId="0" borderId="74" xfId="1" applyFont="1" applyBorder="1" applyAlignment="1">
      <alignment horizontal="center" vertical="center"/>
    </xf>
    <xf numFmtId="0" fontId="35" fillId="0" borderId="75" xfId="1" applyFont="1" applyBorder="1" applyAlignment="1">
      <alignment horizontal="center" vertical="center"/>
    </xf>
    <xf numFmtId="0" fontId="35" fillId="0" borderId="76" xfId="1" applyFont="1" applyBorder="1" applyAlignment="1">
      <alignment horizontal="center" vertical="center"/>
    </xf>
    <xf numFmtId="0" fontId="35" fillId="0" borderId="77" xfId="1" applyFont="1" applyBorder="1" applyAlignment="1">
      <alignment horizontal="center" vertical="center"/>
    </xf>
    <xf numFmtId="0" fontId="35" fillId="0" borderId="78" xfId="1" applyFont="1" applyBorder="1" applyAlignment="1">
      <alignment horizontal="center" vertical="center"/>
    </xf>
    <xf numFmtId="0" fontId="35" fillId="0" borderId="34" xfId="1" applyFont="1" applyBorder="1" applyAlignment="1">
      <alignment horizontal="center" vertical="center"/>
    </xf>
    <xf numFmtId="0" fontId="35" fillId="0" borderId="79" xfId="1" applyFont="1" applyBorder="1" applyAlignment="1">
      <alignment horizontal="center" vertical="center"/>
    </xf>
    <xf numFmtId="0" fontId="35" fillId="0" borderId="80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35" fillId="0" borderId="81" xfId="1" applyFont="1" applyBorder="1" applyAlignment="1">
      <alignment horizontal="center" vertical="center"/>
    </xf>
    <xf numFmtId="0" fontId="34" fillId="0" borderId="0" xfId="1" applyFont="1" applyFill="1" applyBorder="1" applyAlignment="1">
      <alignment horizontal="center" vertical="center"/>
    </xf>
    <xf numFmtId="0" fontId="41" fillId="26" borderId="138" xfId="0" applyFont="1" applyFill="1" applyBorder="1" applyAlignment="1">
      <alignment horizontal="center" vertical="center" wrapText="1"/>
    </xf>
    <xf numFmtId="0" fontId="41" fillId="26" borderId="139" xfId="0" applyFont="1" applyFill="1" applyBorder="1" applyAlignment="1">
      <alignment horizontal="center" vertical="center" wrapText="1"/>
    </xf>
    <xf numFmtId="0" fontId="41" fillId="26" borderId="140" xfId="0" applyFont="1" applyFill="1" applyBorder="1" applyAlignment="1">
      <alignment horizontal="center" vertical="center" wrapText="1"/>
    </xf>
    <xf numFmtId="0" fontId="42" fillId="27" borderId="141" xfId="0" applyFont="1" applyFill="1" applyBorder="1" applyAlignment="1">
      <alignment horizontal="center" vertical="center" wrapText="1"/>
    </xf>
    <xf numFmtId="0" fontId="42" fillId="27" borderId="142" xfId="0" applyFont="1" applyFill="1" applyBorder="1" applyAlignment="1">
      <alignment vertical="center" wrapText="1"/>
    </xf>
    <xf numFmtId="0" fontId="42" fillId="27" borderId="142" xfId="0" applyFont="1" applyFill="1" applyBorder="1" applyAlignment="1">
      <alignment horizontal="center" vertical="center" wrapText="1"/>
    </xf>
    <xf numFmtId="0" fontId="42" fillId="27" borderId="143" xfId="0" applyFont="1" applyFill="1" applyBorder="1" applyAlignment="1">
      <alignment horizontal="center" vertical="center" wrapText="1"/>
    </xf>
    <xf numFmtId="0" fontId="42" fillId="27" borderId="144" xfId="0" applyFont="1" applyFill="1" applyBorder="1" applyAlignment="1">
      <alignment horizontal="center" vertical="center" wrapText="1"/>
    </xf>
    <xf numFmtId="14" fontId="42" fillId="27" borderId="145" xfId="0" applyNumberFormat="1" applyFont="1" applyFill="1" applyBorder="1" applyAlignment="1">
      <alignment horizontal="center" vertical="center" wrapText="1"/>
    </xf>
    <xf numFmtId="0" fontId="42" fillId="27" borderId="146" xfId="0" applyFont="1" applyFill="1" applyBorder="1" applyAlignment="1">
      <alignment horizontal="center" vertical="center" wrapText="1"/>
    </xf>
    <xf numFmtId="0" fontId="42" fillId="27" borderId="143" xfId="0" applyFont="1" applyFill="1" applyBorder="1" applyAlignment="1">
      <alignment vertical="center" wrapText="1"/>
    </xf>
    <xf numFmtId="14" fontId="42" fillId="27" borderId="147" xfId="0" applyNumberFormat="1" applyFont="1" applyFill="1" applyBorder="1" applyAlignment="1">
      <alignment horizontal="center" vertical="center" wrapText="1"/>
    </xf>
    <xf numFmtId="0" fontId="42" fillId="27" borderId="148" xfId="0" applyFont="1" applyFill="1" applyBorder="1" applyAlignment="1">
      <alignment horizontal="center" vertical="center" wrapText="1"/>
    </xf>
    <xf numFmtId="0" fontId="42" fillId="27" borderId="144" xfId="0" applyFont="1" applyFill="1" applyBorder="1" applyAlignment="1">
      <alignment vertical="center" wrapText="1"/>
    </xf>
    <xf numFmtId="14" fontId="42" fillId="27" borderId="14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34" fillId="0" borderId="10" xfId="1" applyFont="1" applyBorder="1" applyAlignment="1">
      <alignment horizontal="center" vertical="center"/>
    </xf>
    <xf numFmtId="0" fontId="34" fillId="0" borderId="10" xfId="1" applyFont="1" applyFill="1" applyBorder="1" applyAlignment="1">
      <alignment horizontal="center" vertical="center"/>
    </xf>
    <xf numFmtId="0" fontId="35" fillId="0" borderId="152" xfId="1" applyFont="1" applyBorder="1" applyAlignment="1">
      <alignment horizontal="center" vertical="center"/>
    </xf>
    <xf numFmtId="0" fontId="35" fillId="0" borderId="155" xfId="1" applyFont="1" applyBorder="1" applyAlignment="1">
      <alignment horizontal="center" vertical="center"/>
    </xf>
    <xf numFmtId="0" fontId="35" fillId="0" borderId="157" xfId="1" applyFont="1" applyBorder="1" applyAlignment="1">
      <alignment horizontal="center" vertical="center"/>
    </xf>
    <xf numFmtId="0" fontId="34" fillId="0" borderId="151" xfId="1" applyFont="1" applyBorder="1" applyAlignment="1">
      <alignment horizontal="center" vertical="center"/>
    </xf>
    <xf numFmtId="0" fontId="43" fillId="0" borderId="153" xfId="1" applyFont="1" applyBorder="1" applyAlignment="1">
      <alignment horizontal="center" vertical="center"/>
    </xf>
    <xf numFmtId="0" fontId="44" fillId="0" borderId="153" xfId="0" applyFont="1" applyBorder="1" applyAlignment="1">
      <alignment horizontal="center" vertical="center"/>
    </xf>
    <xf numFmtId="0" fontId="44" fillId="0" borderId="154" xfId="0" applyFont="1" applyBorder="1" applyAlignment="1">
      <alignment horizontal="center" vertical="center"/>
    </xf>
    <xf numFmtId="0" fontId="43" fillId="0" borderId="34" xfId="1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156" xfId="0" applyFont="1" applyBorder="1" applyAlignment="1">
      <alignment horizontal="center" vertical="center"/>
    </xf>
    <xf numFmtId="0" fontId="43" fillId="0" borderId="158" xfId="1" applyFont="1" applyBorder="1" applyAlignment="1">
      <alignment horizontal="center" vertical="center"/>
    </xf>
    <xf numFmtId="0" fontId="44" fillId="0" borderId="158" xfId="0" applyFont="1" applyBorder="1" applyAlignment="1">
      <alignment horizontal="center" vertical="center"/>
    </xf>
    <xf numFmtId="0" fontId="44" fillId="0" borderId="159" xfId="0" applyFont="1" applyBorder="1" applyAlignment="1">
      <alignment horizontal="center" vertical="center"/>
    </xf>
    <xf numFmtId="0" fontId="32" fillId="0" borderId="161" xfId="1" applyFont="1" applyBorder="1" applyAlignment="1">
      <alignment vertical="center"/>
    </xf>
    <xf numFmtId="0" fontId="45" fillId="0" borderId="160" xfId="1" applyFont="1" applyBorder="1" applyAlignment="1">
      <alignment horizontal="right" vertical="center"/>
    </xf>
    <xf numFmtId="0" fontId="32" fillId="0" borderId="162" xfId="1" applyFont="1" applyBorder="1" applyAlignment="1">
      <alignment vertical="center"/>
    </xf>
    <xf numFmtId="14" fontId="42" fillId="27" borderId="142" xfId="0" applyNumberFormat="1" applyFont="1" applyFill="1" applyBorder="1" applyAlignment="1">
      <alignment vertical="center" wrapText="1"/>
    </xf>
    <xf numFmtId="14" fontId="42" fillId="27" borderId="143" xfId="0" applyNumberFormat="1" applyFont="1" applyFill="1" applyBorder="1" applyAlignment="1">
      <alignment vertical="center" wrapText="1"/>
    </xf>
    <xf numFmtId="14" fontId="42" fillId="27" borderId="144" xfId="0" applyNumberFormat="1" applyFont="1" applyFill="1" applyBorder="1" applyAlignment="1">
      <alignment vertical="center" wrapText="1"/>
    </xf>
    <xf numFmtId="0" fontId="41" fillId="26" borderId="163" xfId="0" applyFont="1" applyFill="1" applyBorder="1" applyAlignment="1">
      <alignment horizontal="center" vertical="center" wrapText="1"/>
    </xf>
    <xf numFmtId="0" fontId="42" fillId="27" borderId="164" xfId="0" applyFont="1" applyFill="1" applyBorder="1" applyAlignment="1">
      <alignment horizontal="center" vertical="center" wrapText="1"/>
    </xf>
    <xf numFmtId="0" fontId="42" fillId="27" borderId="165" xfId="0" applyFont="1" applyFill="1" applyBorder="1" applyAlignment="1">
      <alignment horizontal="center" vertical="center" wrapText="1"/>
    </xf>
    <xf numFmtId="0" fontId="42" fillId="27" borderId="166" xfId="0" applyFont="1" applyFill="1" applyBorder="1" applyAlignment="1">
      <alignment horizontal="center" vertical="center" wrapText="1"/>
    </xf>
    <xf numFmtId="0" fontId="0" fillId="0" borderId="167" xfId="0" applyBorder="1" applyAlignment="1">
      <alignment horizontal="center" vertical="center"/>
    </xf>
    <xf numFmtId="0" fontId="0" fillId="0" borderId="168" xfId="0" applyBorder="1" applyAlignment="1">
      <alignment horizontal="center" vertical="center"/>
    </xf>
    <xf numFmtId="0" fontId="0" fillId="0" borderId="169" xfId="0" applyBorder="1" applyAlignment="1">
      <alignment horizontal="center" vertical="center"/>
    </xf>
    <xf numFmtId="0" fontId="46" fillId="0" borderId="170" xfId="0" applyFont="1" applyBorder="1" applyAlignment="1">
      <alignment horizontal="center" vertical="center"/>
    </xf>
    <xf numFmtId="0" fontId="46" fillId="0" borderId="171" xfId="0" applyFont="1" applyBorder="1" applyAlignment="1">
      <alignment horizontal="center" vertical="center"/>
    </xf>
    <xf numFmtId="0" fontId="46" fillId="0" borderId="172" xfId="0" applyFont="1" applyBorder="1" applyAlignment="1">
      <alignment horizontal="center" vertical="center"/>
    </xf>
    <xf numFmtId="1" fontId="42" fillId="27" borderId="145" xfId="0" applyNumberFormat="1" applyFont="1" applyFill="1" applyBorder="1" applyAlignment="1">
      <alignment horizontal="center" vertical="center" wrapText="1"/>
    </xf>
    <xf numFmtId="1" fontId="42" fillId="27" borderId="147" xfId="0" applyNumberFormat="1" applyFont="1" applyFill="1" applyBorder="1" applyAlignment="1">
      <alignment horizontal="center" vertical="center" wrapText="1"/>
    </xf>
    <xf numFmtId="1" fontId="42" fillId="27" borderId="149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32" fillId="0" borderId="0" xfId="0" applyFont="1" applyBorder="1" applyAlignment="1">
      <alignment wrapText="1"/>
    </xf>
    <xf numFmtId="0" fontId="32" fillId="0" borderId="0" xfId="0" applyFont="1" applyBorder="1" applyAlignment="1"/>
    <xf numFmtId="0" fontId="32" fillId="0" borderId="0" xfId="0" applyFont="1" applyBorder="1"/>
    <xf numFmtId="0" fontId="48" fillId="0" borderId="31" xfId="0" applyFont="1" applyBorder="1" applyAlignment="1">
      <alignment horizontal="center"/>
    </xf>
    <xf numFmtId="0" fontId="48" fillId="0" borderId="21" xfId="0" applyFont="1" applyBorder="1"/>
    <xf numFmtId="0" fontId="48" fillId="0" borderId="24" xfId="0" applyFont="1" applyBorder="1"/>
    <xf numFmtId="0" fontId="32" fillId="0" borderId="21" xfId="0" applyFont="1" applyBorder="1" applyAlignment="1">
      <alignment horizontal="center"/>
    </xf>
    <xf numFmtId="166" fontId="32" fillId="0" borderId="21" xfId="0" applyNumberFormat="1" applyFont="1" applyBorder="1" applyAlignment="1">
      <alignment horizontal="center"/>
    </xf>
    <xf numFmtId="0" fontId="48" fillId="0" borderId="33" xfId="0" applyFont="1" applyBorder="1" applyAlignment="1">
      <alignment horizontal="center"/>
    </xf>
    <xf numFmtId="0" fontId="48" fillId="0" borderId="35" xfId="0" applyFont="1" applyBorder="1"/>
    <xf numFmtId="0" fontId="48" fillId="0" borderId="36" xfId="0" applyFont="1" applyBorder="1"/>
    <xf numFmtId="0" fontId="32" fillId="0" borderId="35" xfId="0" applyFont="1" applyBorder="1" applyAlignment="1">
      <alignment horizontal="center"/>
    </xf>
    <xf numFmtId="166" fontId="32" fillId="0" borderId="35" xfId="0" applyNumberFormat="1" applyFont="1" applyBorder="1" applyAlignment="1">
      <alignment horizontal="center"/>
    </xf>
    <xf numFmtId="0" fontId="48" fillId="0" borderId="38" xfId="0" applyFont="1" applyBorder="1" applyAlignment="1">
      <alignment horizontal="center"/>
    </xf>
    <xf numFmtId="0" fontId="48" fillId="0" borderId="40" xfId="0" applyFont="1" applyBorder="1"/>
    <xf numFmtId="0" fontId="48" fillId="0" borderId="41" xfId="0" applyFont="1" applyBorder="1"/>
    <xf numFmtId="0" fontId="32" fillId="0" borderId="40" xfId="0" applyFont="1" applyBorder="1" applyAlignment="1">
      <alignment horizontal="center"/>
    </xf>
    <xf numFmtId="166" fontId="32" fillId="0" borderId="40" xfId="0" applyNumberFormat="1" applyFont="1" applyBorder="1" applyAlignment="1">
      <alignment horizontal="center"/>
    </xf>
    <xf numFmtId="0" fontId="17" fillId="0" borderId="0" xfId="0" applyFont="1" applyBorder="1"/>
    <xf numFmtId="0" fontId="32" fillId="0" borderId="0" xfId="0" applyFont="1"/>
    <xf numFmtId="0" fontId="32" fillId="0" borderId="50" xfId="0" applyFont="1" applyBorder="1"/>
    <xf numFmtId="0" fontId="4" fillId="29" borderId="8" xfId="0" applyFont="1" applyFill="1" applyBorder="1" applyAlignment="1">
      <alignment horizontal="center" vertical="center"/>
    </xf>
    <xf numFmtId="0" fontId="49" fillId="0" borderId="52" xfId="0" applyFont="1" applyBorder="1"/>
    <xf numFmtId="0" fontId="49" fillId="0" borderId="0" xfId="0" applyFont="1"/>
    <xf numFmtId="0" fontId="50" fillId="0" borderId="0" xfId="0" applyFont="1" applyAlignment="1">
      <alignment horizontal="left"/>
    </xf>
    <xf numFmtId="0" fontId="49" fillId="0" borderId="49" xfId="0" applyFont="1" applyBorder="1"/>
    <xf numFmtId="14" fontId="49" fillId="0" borderId="50" xfId="0" applyNumberFormat="1" applyFont="1" applyBorder="1" applyAlignment="1">
      <alignment horizontal="center" vertical="center"/>
    </xf>
    <xf numFmtId="0" fontId="49" fillId="0" borderId="50" xfId="0" applyFont="1" applyBorder="1"/>
    <xf numFmtId="3" fontId="49" fillId="0" borderId="50" xfId="2" applyNumberFormat="1" applyFont="1" applyBorder="1" applyAlignment="1">
      <alignment horizontal="right" vertical="center"/>
    </xf>
    <xf numFmtId="3" fontId="49" fillId="0" borderId="50" xfId="0" applyNumberFormat="1" applyFont="1" applyBorder="1" applyAlignment="1">
      <alignment horizontal="right" vertical="center"/>
    </xf>
    <xf numFmtId="0" fontId="49" fillId="0" borderId="51" xfId="0" applyFont="1" applyBorder="1"/>
    <xf numFmtId="14" fontId="49" fillId="0" borderId="19" xfId="0" applyNumberFormat="1" applyFont="1" applyBorder="1" applyAlignment="1">
      <alignment horizontal="center" vertical="center"/>
    </xf>
    <xf numFmtId="0" fontId="49" fillId="0" borderId="19" xfId="0" applyFont="1" applyBorder="1"/>
    <xf numFmtId="3" fontId="49" fillId="0" borderId="19" xfId="2" applyNumberFormat="1" applyFont="1" applyBorder="1" applyAlignment="1">
      <alignment horizontal="right" vertical="center"/>
    </xf>
    <xf numFmtId="3" fontId="49" fillId="0" borderId="19" xfId="0" applyNumberFormat="1" applyFont="1" applyBorder="1" applyAlignment="1">
      <alignment horizontal="right" vertical="center"/>
    </xf>
    <xf numFmtId="0" fontId="49" fillId="0" borderId="53" xfId="0" applyFont="1" applyBorder="1"/>
    <xf numFmtId="0" fontId="49" fillId="0" borderId="38" xfId="0" applyFont="1" applyBorder="1"/>
    <xf numFmtId="14" fontId="49" fillId="0" borderId="39" xfId="0" applyNumberFormat="1" applyFont="1" applyBorder="1" applyAlignment="1">
      <alignment horizontal="center" vertical="center"/>
    </xf>
    <xf numFmtId="0" fontId="49" fillId="0" borderId="39" xfId="0" applyFont="1" applyBorder="1"/>
    <xf numFmtId="3" fontId="49" fillId="0" borderId="39" xfId="0" applyNumberFormat="1" applyFont="1" applyBorder="1" applyAlignment="1">
      <alignment horizontal="right" vertical="center"/>
    </xf>
    <xf numFmtId="3" fontId="49" fillId="0" borderId="39" xfId="2" applyNumberFormat="1" applyFont="1" applyBorder="1" applyAlignment="1">
      <alignment horizontal="right" vertical="center"/>
    </xf>
    <xf numFmtId="0" fontId="49" fillId="0" borderId="42" xfId="0" applyFont="1" applyBorder="1"/>
    <xf numFmtId="0" fontId="51" fillId="0" borderId="0" xfId="0" applyFont="1"/>
    <xf numFmtId="0" fontId="39" fillId="0" borderId="0" xfId="0" applyFont="1" applyAlignment="1">
      <alignment horizontal="right"/>
    </xf>
    <xf numFmtId="0" fontId="50" fillId="0" borderId="46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49" fillId="0" borderId="33" xfId="0" applyFont="1" applyBorder="1"/>
    <xf numFmtId="0" fontId="39" fillId="0" borderId="0" xfId="0" applyFont="1" applyAlignment="1">
      <alignment horizontal="left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50" fillId="30" borderId="46" xfId="0" applyFont="1" applyFill="1" applyBorder="1" applyAlignment="1">
      <alignment horizontal="center" wrapText="1"/>
    </xf>
    <xf numFmtId="0" fontId="50" fillId="30" borderId="47" xfId="0" applyFont="1" applyFill="1" applyBorder="1" applyAlignment="1">
      <alignment horizontal="center"/>
    </xf>
    <xf numFmtId="0" fontId="50" fillId="30" borderId="4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2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3" fontId="32" fillId="0" borderId="17" xfId="0" applyNumberFormat="1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3" fontId="32" fillId="0" borderId="14" xfId="0" applyNumberFormat="1" applyFont="1" applyBorder="1" applyAlignment="1">
      <alignment horizontal="center" vertical="center"/>
    </xf>
    <xf numFmtId="3" fontId="32" fillId="0" borderId="181" xfId="0" applyNumberFormat="1" applyFont="1" applyBorder="1" applyAlignment="1">
      <alignment horizontal="center" vertical="center"/>
    </xf>
    <xf numFmtId="0" fontId="46" fillId="24" borderId="54" xfId="0" applyFont="1" applyFill="1" applyBorder="1" applyAlignment="1">
      <alignment horizontal="center" vertical="center"/>
    </xf>
    <xf numFmtId="0" fontId="46" fillId="24" borderId="55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left" vertical="center"/>
    </xf>
    <xf numFmtId="0" fontId="32" fillId="0" borderId="180" xfId="0" applyFont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34" fillId="0" borderId="182" xfId="0" applyFont="1" applyBorder="1" applyAlignment="1">
      <alignment vertical="center"/>
    </xf>
    <xf numFmtId="0" fontId="32" fillId="0" borderId="184" xfId="0" applyFont="1" applyBorder="1" applyAlignment="1">
      <alignment horizontal="center" vertical="center"/>
    </xf>
    <xf numFmtId="0" fontId="32" fillId="0" borderId="185" xfId="0" applyFont="1" applyBorder="1" applyAlignment="1">
      <alignment horizontal="left" vertical="center"/>
    </xf>
    <xf numFmtId="14" fontId="32" fillId="0" borderId="185" xfId="0" applyNumberFormat="1" applyFont="1" applyBorder="1" applyAlignment="1">
      <alignment horizontal="center" vertical="center"/>
    </xf>
    <xf numFmtId="0" fontId="56" fillId="32" borderId="186" xfId="0" applyFont="1" applyFill="1" applyBorder="1" applyAlignment="1">
      <alignment horizontal="center" vertical="center"/>
    </xf>
    <xf numFmtId="0" fontId="56" fillId="32" borderId="187" xfId="0" applyFont="1" applyFill="1" applyBorder="1" applyAlignment="1">
      <alignment horizontal="center" vertical="center"/>
    </xf>
    <xf numFmtId="0" fontId="56" fillId="32" borderId="188" xfId="0" applyFont="1" applyFill="1" applyBorder="1" applyAlignment="1">
      <alignment horizontal="center" vertical="center"/>
    </xf>
    <xf numFmtId="0" fontId="32" fillId="0" borderId="189" xfId="0" applyFont="1" applyBorder="1" applyAlignment="1">
      <alignment horizontal="center" vertical="center"/>
    </xf>
    <xf numFmtId="0" fontId="32" fillId="0" borderId="190" xfId="0" applyFont="1" applyBorder="1" applyAlignment="1">
      <alignment horizontal="left" vertical="center"/>
    </xf>
    <xf numFmtId="14" fontId="32" fillId="0" borderId="190" xfId="0" applyNumberFormat="1" applyFont="1" applyBorder="1" applyAlignment="1">
      <alignment horizontal="center" vertical="center"/>
    </xf>
    <xf numFmtId="3" fontId="32" fillId="0" borderId="190" xfId="0" applyNumberFormat="1" applyFont="1" applyBorder="1" applyAlignment="1">
      <alignment vertical="center"/>
    </xf>
    <xf numFmtId="3" fontId="32" fillId="0" borderId="191" xfId="0" applyNumberFormat="1" applyFont="1" applyBorder="1" applyAlignment="1">
      <alignment vertical="center"/>
    </xf>
    <xf numFmtId="0" fontId="32" fillId="0" borderId="192" xfId="0" applyFont="1" applyBorder="1" applyAlignment="1">
      <alignment horizontal="center" vertical="center"/>
    </xf>
    <xf numFmtId="0" fontId="32" fillId="0" borderId="193" xfId="0" applyFont="1" applyBorder="1" applyAlignment="1">
      <alignment horizontal="left" vertical="center"/>
    </xf>
    <xf numFmtId="14" fontId="32" fillId="0" borderId="193" xfId="0" applyNumberFormat="1" applyFont="1" applyBorder="1" applyAlignment="1">
      <alignment horizontal="center" vertical="center"/>
    </xf>
    <xf numFmtId="3" fontId="32" fillId="0" borderId="194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60" fillId="0" borderId="0" xfId="0" applyFont="1"/>
    <xf numFmtId="0" fontId="12" fillId="0" borderId="206" xfId="0" applyFont="1" applyBorder="1" applyAlignment="1">
      <alignment vertical="center" wrapText="1"/>
    </xf>
    <xf numFmtId="0" fontId="32" fillId="0" borderId="207" xfId="0" applyFont="1" applyBorder="1" applyAlignment="1">
      <alignment horizontal="left" vertical="center"/>
    </xf>
    <xf numFmtId="3" fontId="12" fillId="0" borderId="209" xfId="0" applyNumberFormat="1" applyFont="1" applyBorder="1" applyAlignment="1">
      <alignment vertical="center" wrapText="1"/>
    </xf>
    <xf numFmtId="0" fontId="59" fillId="0" borderId="201" xfId="0" applyFont="1" applyBorder="1" applyAlignment="1">
      <alignment horizontal="center" vertical="center"/>
    </xf>
    <xf numFmtId="0" fontId="59" fillId="0" borderId="202" xfId="0" applyFont="1" applyBorder="1" applyAlignment="1">
      <alignment horizontal="center" vertical="center"/>
    </xf>
    <xf numFmtId="0" fontId="59" fillId="0" borderId="203" xfId="0" applyFont="1" applyBorder="1" applyAlignment="1">
      <alignment horizontal="center" vertical="center"/>
    </xf>
    <xf numFmtId="0" fontId="32" fillId="0" borderId="210" xfId="0" applyFont="1" applyBorder="1" applyAlignment="1">
      <alignment horizontal="left" vertical="center"/>
    </xf>
    <xf numFmtId="3" fontId="12" fillId="0" borderId="212" xfId="0" applyNumberFormat="1" applyFont="1" applyBorder="1" applyAlignment="1">
      <alignment horizontal="left" wrapText="1"/>
    </xf>
    <xf numFmtId="0" fontId="32" fillId="0" borderId="213" xfId="0" applyFont="1" applyBorder="1" applyAlignment="1">
      <alignment horizontal="left" vertical="center"/>
    </xf>
    <xf numFmtId="3" fontId="12" fillId="0" borderId="215" xfId="0" applyNumberFormat="1" applyFont="1" applyBorder="1" applyAlignment="1">
      <alignment vertical="center" wrapText="1"/>
    </xf>
    <xf numFmtId="0" fontId="4" fillId="29" borderId="21" xfId="0" applyFont="1" applyFill="1" applyBorder="1" applyAlignment="1">
      <alignment horizontal="center" vertical="center"/>
    </xf>
    <xf numFmtId="49" fontId="32" fillId="0" borderId="35" xfId="0" applyNumberFormat="1" applyFont="1" applyBorder="1" applyAlignment="1">
      <alignment horizontal="center"/>
    </xf>
    <xf numFmtId="3" fontId="49" fillId="0" borderId="50" xfId="0" applyNumberFormat="1" applyFont="1" applyBorder="1"/>
    <xf numFmtId="3" fontId="49" fillId="0" borderId="51" xfId="0" applyNumberFormat="1" applyFont="1" applyBorder="1"/>
    <xf numFmtId="3" fontId="49" fillId="0" borderId="34" xfId="0" applyNumberFormat="1" applyFont="1" applyBorder="1"/>
    <xf numFmtId="3" fontId="49" fillId="0" borderId="37" xfId="0" applyNumberFormat="1" applyFont="1" applyBorder="1"/>
    <xf numFmtId="3" fontId="49" fillId="0" borderId="39" xfId="0" applyNumberFormat="1" applyFont="1" applyBorder="1"/>
    <xf numFmtId="3" fontId="49" fillId="0" borderId="42" xfId="0" applyNumberFormat="1" applyFont="1" applyBorder="1"/>
    <xf numFmtId="0" fontId="49" fillId="0" borderId="0" xfId="0" applyFont="1" applyBorder="1"/>
    <xf numFmtId="3" fontId="49" fillId="0" borderId="0" xfId="0" applyNumberFormat="1" applyFont="1" applyBorder="1"/>
    <xf numFmtId="3" fontId="49" fillId="0" borderId="65" xfId="0" applyNumberFormat="1" applyFont="1" applyBorder="1"/>
    <xf numFmtId="3" fontId="49" fillId="0" borderId="53" xfId="0" applyNumberFormat="1" applyFont="1" applyBorder="1"/>
    <xf numFmtId="3" fontId="49" fillId="0" borderId="64" xfId="0" applyNumberFormat="1" applyFont="1" applyBorder="1"/>
    <xf numFmtId="0" fontId="12" fillId="0" borderId="224" xfId="0" applyFont="1" applyBorder="1" applyAlignment="1">
      <alignment horizontal="center" vertical="center" wrapText="1"/>
    </xf>
    <xf numFmtId="0" fontId="12" fillId="0" borderId="227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39" fillId="0" borderId="6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53" xfId="0" applyFont="1" applyBorder="1" applyAlignment="1">
      <alignment horizontal="center" vertical="center"/>
    </xf>
    <xf numFmtId="0" fontId="39" fillId="0" borderId="64" xfId="0" applyFont="1" applyBorder="1" applyAlignment="1">
      <alignment horizontal="center" vertical="center"/>
    </xf>
    <xf numFmtId="0" fontId="39" fillId="0" borderId="228" xfId="0" applyFont="1" applyBorder="1" applyAlignment="1">
      <alignment horizontal="center" vertical="center"/>
    </xf>
    <xf numFmtId="0" fontId="39" fillId="0" borderId="229" xfId="0" applyFont="1" applyBorder="1" applyAlignment="1">
      <alignment horizontal="center" vertical="center"/>
    </xf>
    <xf numFmtId="0" fontId="38" fillId="2" borderId="65" xfId="0" applyFont="1" applyFill="1" applyBorder="1" applyAlignment="1">
      <alignment horizontal="center" vertical="center" wrapText="1"/>
    </xf>
    <xf numFmtId="0" fontId="38" fillId="2" borderId="46" xfId="0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center" vertical="center" wrapText="1"/>
    </xf>
    <xf numFmtId="0" fontId="38" fillId="2" borderId="61" xfId="0" applyFont="1" applyFill="1" applyBorder="1" applyAlignment="1">
      <alignment horizontal="center" vertical="center"/>
    </xf>
    <xf numFmtId="0" fontId="32" fillId="0" borderId="230" xfId="0" applyFont="1" applyBorder="1" applyAlignment="1">
      <alignment horizontal="center" vertical="center"/>
    </xf>
    <xf numFmtId="1" fontId="4" fillId="0" borderId="230" xfId="0" applyNumberFormat="1" applyFont="1" applyBorder="1" applyAlignment="1">
      <alignment horizontal="center" vertical="center"/>
    </xf>
    <xf numFmtId="166" fontId="4" fillId="0" borderId="230" xfId="0" applyNumberFormat="1" applyFont="1" applyBorder="1" applyAlignment="1">
      <alignment horizontal="center" vertical="center"/>
    </xf>
    <xf numFmtId="0" fontId="32" fillId="0" borderId="231" xfId="0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166" fontId="4" fillId="0" borderId="34" xfId="0" applyNumberFormat="1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176" xfId="0" applyFont="1" applyBorder="1" applyAlignment="1">
      <alignment horizontal="center" vertical="center"/>
    </xf>
    <xf numFmtId="1" fontId="4" fillId="0" borderId="176" xfId="0" applyNumberFormat="1" applyFont="1" applyBorder="1" applyAlignment="1">
      <alignment horizontal="center" vertical="center"/>
    </xf>
    <xf numFmtId="166" fontId="4" fillId="0" borderId="176" xfId="0" applyNumberFormat="1" applyFont="1" applyBorder="1" applyAlignment="1">
      <alignment horizontal="center" vertical="center"/>
    </xf>
    <xf numFmtId="0" fontId="32" fillId="0" borderId="232" xfId="0" applyFont="1" applyBorder="1" applyAlignment="1">
      <alignment horizontal="center" vertical="center"/>
    </xf>
    <xf numFmtId="0" fontId="32" fillId="0" borderId="190" xfId="0" applyNumberFormat="1" applyFont="1" applyBorder="1" applyAlignment="1">
      <alignment horizontal="center" vertical="center"/>
    </xf>
    <xf numFmtId="0" fontId="32" fillId="0" borderId="193" xfId="0" applyNumberFormat="1" applyFont="1" applyBorder="1" applyAlignment="1">
      <alignment horizontal="center" vertical="center"/>
    </xf>
    <xf numFmtId="0" fontId="32" fillId="0" borderId="185" xfId="0" applyNumberFormat="1" applyFont="1" applyBorder="1" applyAlignment="1">
      <alignment horizontal="center" vertical="center"/>
    </xf>
    <xf numFmtId="3" fontId="34" fillId="0" borderId="183" xfId="0" applyNumberFormat="1" applyFont="1" applyBorder="1" applyAlignment="1">
      <alignment vertical="center"/>
    </xf>
    <xf numFmtId="0" fontId="32" fillId="0" borderId="211" xfId="0" applyFont="1" applyBorder="1" applyAlignment="1">
      <alignment horizontal="center" vertical="center"/>
    </xf>
    <xf numFmtId="0" fontId="32" fillId="0" borderId="208" xfId="0" applyFont="1" applyBorder="1" applyAlignment="1">
      <alignment horizontal="center" vertical="center"/>
    </xf>
    <xf numFmtId="0" fontId="32" fillId="0" borderId="214" xfId="0" applyFont="1" applyBorder="1" applyAlignment="1">
      <alignment horizontal="center" vertical="center"/>
    </xf>
    <xf numFmtId="3" fontId="32" fillId="0" borderId="211" xfId="0" applyNumberFormat="1" applyFont="1" applyBorder="1" applyAlignment="1">
      <alignment horizontal="center" vertical="center"/>
    </xf>
    <xf numFmtId="3" fontId="32" fillId="0" borderId="208" xfId="0" applyNumberFormat="1" applyFont="1" applyBorder="1" applyAlignment="1">
      <alignment horizontal="center" vertical="center"/>
    </xf>
    <xf numFmtId="3" fontId="32" fillId="0" borderId="214" xfId="0" applyNumberFormat="1" applyFont="1" applyBorder="1" applyAlignment="1">
      <alignment horizontal="center" vertical="center"/>
    </xf>
    <xf numFmtId="3" fontId="0" fillId="0" borderId="0" xfId="0" applyNumberFormat="1"/>
    <xf numFmtId="0" fontId="48" fillId="0" borderId="71" xfId="0" applyFont="1" applyBorder="1" applyAlignment="1">
      <alignment horizontal="center" vertical="center"/>
    </xf>
    <xf numFmtId="0" fontId="48" fillId="0" borderId="233" xfId="0" applyFont="1" applyBorder="1" applyAlignment="1">
      <alignment horizontal="center" vertical="center"/>
    </xf>
    <xf numFmtId="166" fontId="62" fillId="0" borderId="34" xfId="0" applyNumberFormat="1" applyFont="1" applyBorder="1" applyAlignment="1">
      <alignment horizontal="center" vertical="center"/>
    </xf>
    <xf numFmtId="166" fontId="32" fillId="0" borderId="34" xfId="0" applyNumberFormat="1" applyFont="1" applyBorder="1" applyAlignment="1">
      <alignment horizontal="center" vertical="center"/>
    </xf>
    <xf numFmtId="166" fontId="32" fillId="0" borderId="176" xfId="0" applyNumberFormat="1" applyFont="1" applyBorder="1" applyAlignment="1">
      <alignment horizontal="center" vertical="center"/>
    </xf>
    <xf numFmtId="0" fontId="62" fillId="0" borderId="54" xfId="0" applyFont="1" applyBorder="1" applyAlignment="1">
      <alignment horizontal="center" vertical="center"/>
    </xf>
    <xf numFmtId="0" fontId="62" fillId="0" borderId="55" xfId="0" applyFont="1" applyBorder="1" applyAlignment="1">
      <alignment horizontal="center" vertical="center"/>
    </xf>
    <xf numFmtId="0" fontId="62" fillId="0" borderId="56" xfId="0" applyFont="1" applyBorder="1" applyAlignment="1">
      <alignment horizontal="center" vertical="center"/>
    </xf>
    <xf numFmtId="0" fontId="62" fillId="0" borderId="58" xfId="0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6" fontId="62" fillId="0" borderId="50" xfId="0" applyNumberFormat="1" applyFont="1" applyBorder="1" applyAlignment="1">
      <alignment horizontal="center" vertical="center"/>
    </xf>
    <xf numFmtId="166" fontId="32" fillId="0" borderId="71" xfId="0" applyNumberFormat="1" applyFont="1" applyBorder="1" applyAlignment="1">
      <alignment horizontal="center"/>
    </xf>
    <xf numFmtId="166" fontId="32" fillId="0" borderId="233" xfId="0" applyNumberFormat="1" applyFont="1" applyBorder="1" applyAlignment="1">
      <alignment horizontal="center"/>
    </xf>
    <xf numFmtId="166" fontId="62" fillId="0" borderId="176" xfId="0" applyNumberFormat="1" applyFont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1" fontId="4" fillId="0" borderId="232" xfId="0" applyNumberFormat="1" applyFont="1" applyBorder="1" applyAlignment="1">
      <alignment horizontal="center" vertical="center"/>
    </xf>
    <xf numFmtId="0" fontId="48" fillId="0" borderId="49" xfId="0" applyFont="1" applyBorder="1" applyAlignment="1">
      <alignment horizontal="center"/>
    </xf>
    <xf numFmtId="0" fontId="48" fillId="0" borderId="62" xfId="0" applyFont="1" applyBorder="1"/>
    <xf numFmtId="0" fontId="48" fillId="0" borderId="63" xfId="0" applyFont="1" applyBorder="1"/>
    <xf numFmtId="0" fontId="48" fillId="0" borderId="0" xfId="0" applyFont="1" applyBorder="1" applyAlignment="1">
      <alignment horizontal="center" vertical="center"/>
    </xf>
    <xf numFmtId="166" fontId="32" fillId="0" borderId="62" xfId="0" applyNumberFormat="1" applyFont="1" applyBorder="1" applyAlignment="1">
      <alignment horizontal="center"/>
    </xf>
    <xf numFmtId="166" fontId="62" fillId="0" borderId="234" xfId="0" applyNumberFormat="1" applyFont="1" applyBorder="1" applyAlignment="1">
      <alignment horizontal="center" vertical="center"/>
    </xf>
    <xf numFmtId="166" fontId="32" fillId="0" borderId="234" xfId="0" applyNumberFormat="1" applyFont="1" applyBorder="1" applyAlignment="1">
      <alignment horizontal="center" vertical="center"/>
    </xf>
    <xf numFmtId="1" fontId="4" fillId="0" borderId="235" xfId="0" applyNumberFormat="1" applyFont="1" applyBorder="1" applyAlignment="1">
      <alignment horizontal="center" vertical="center"/>
    </xf>
    <xf numFmtId="0" fontId="4" fillId="29" borderId="47" xfId="0" applyFont="1" applyFill="1" applyBorder="1" applyAlignment="1">
      <alignment horizontal="center" vertical="center"/>
    </xf>
    <xf numFmtId="0" fontId="4" fillId="29" borderId="47" xfId="0" applyFont="1" applyFill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/>
    </xf>
    <xf numFmtId="0" fontId="60" fillId="0" borderId="31" xfId="0" applyFont="1" applyBorder="1" applyAlignment="1">
      <alignment horizontal="center" vertical="center"/>
    </xf>
    <xf numFmtId="0" fontId="60" fillId="0" borderId="59" xfId="0" applyFont="1" applyBorder="1" applyAlignment="1">
      <alignment horizontal="center" vertical="center"/>
    </xf>
    <xf numFmtId="0" fontId="2" fillId="0" borderId="0" xfId="0" applyFont="1" applyBorder="1"/>
    <xf numFmtId="0" fontId="66" fillId="0" borderId="0" xfId="0" applyFont="1" applyBorder="1"/>
    <xf numFmtId="0" fontId="65" fillId="0" borderId="33" xfId="0" applyFont="1" applyBorder="1" applyAlignment="1">
      <alignment horizontal="center"/>
    </xf>
    <xf numFmtId="0" fontId="65" fillId="0" borderId="35" xfId="0" applyFont="1" applyBorder="1"/>
    <xf numFmtId="0" fontId="65" fillId="0" borderId="36" xfId="0" applyFont="1" applyBorder="1"/>
    <xf numFmtId="0" fontId="0" fillId="0" borderId="0" xfId="0" applyBorder="1"/>
    <xf numFmtId="0" fontId="2" fillId="0" borderId="0" xfId="0" applyFont="1"/>
    <xf numFmtId="0" fontId="2" fillId="0" borderId="50" xfId="0" applyFont="1" applyBorder="1"/>
    <xf numFmtId="0" fontId="2" fillId="0" borderId="62" xfId="0" applyFont="1" applyBorder="1"/>
    <xf numFmtId="0" fontId="1" fillId="34" borderId="47" xfId="0" applyFont="1" applyFill="1" applyBorder="1" applyAlignment="1">
      <alignment horizontal="center" vertical="center"/>
    </xf>
    <xf numFmtId="0" fontId="1" fillId="34" borderId="47" xfId="0" applyFont="1" applyFill="1" applyBorder="1" applyAlignment="1">
      <alignment horizontal="center" vertical="center" wrapText="1"/>
    </xf>
    <xf numFmtId="0" fontId="66" fillId="0" borderId="0" xfId="0" applyFont="1" applyBorder="1" applyAlignment="1">
      <alignment horizontal="center" vertical="center"/>
    </xf>
    <xf numFmtId="0" fontId="1" fillId="34" borderId="63" xfId="0" applyFont="1" applyFill="1" applyBorder="1" applyAlignment="1">
      <alignment horizontal="center" vertical="center"/>
    </xf>
    <xf numFmtId="0" fontId="65" fillId="0" borderId="236" xfId="0" applyFont="1" applyBorder="1" applyAlignment="1">
      <alignment horizontal="center"/>
    </xf>
    <xf numFmtId="166" fontId="66" fillId="0" borderId="153" xfId="0" applyNumberFormat="1" applyFont="1" applyBorder="1" applyAlignment="1">
      <alignment horizontal="center"/>
    </xf>
    <xf numFmtId="166" fontId="66" fillId="0" borderId="153" xfId="3" applyNumberFormat="1" applyFont="1" applyBorder="1" applyAlignment="1">
      <alignment horizontal="center"/>
    </xf>
    <xf numFmtId="3" fontId="66" fillId="0" borderId="153" xfId="0" applyNumberFormat="1" applyFont="1" applyBorder="1"/>
    <xf numFmtId="167" fontId="66" fillId="0" borderId="153" xfId="2" applyNumberFormat="1" applyFont="1" applyBorder="1" applyAlignment="1">
      <alignment horizontal="center"/>
    </xf>
    <xf numFmtId="167" fontId="66" fillId="0" borderId="153" xfId="2" applyNumberFormat="1" applyFont="1" applyBorder="1"/>
    <xf numFmtId="0" fontId="66" fillId="0" borderId="237" xfId="0" applyFont="1" applyBorder="1" applyAlignment="1">
      <alignment horizontal="center" vertical="center"/>
    </xf>
    <xf numFmtId="166" fontId="66" fillId="0" borderId="34" xfId="0" applyNumberFormat="1" applyFont="1" applyBorder="1" applyAlignment="1">
      <alignment horizontal="center"/>
    </xf>
    <xf numFmtId="166" fontId="66" fillId="0" borderId="34" xfId="3" applyNumberFormat="1" applyFont="1" applyBorder="1" applyAlignment="1">
      <alignment horizontal="center"/>
    </xf>
    <xf numFmtId="3" fontId="66" fillId="0" borderId="34" xfId="0" applyNumberFormat="1" applyFont="1" applyBorder="1"/>
    <xf numFmtId="167" fontId="66" fillId="0" borderId="34" xfId="2" applyNumberFormat="1" applyFont="1" applyBorder="1" applyAlignment="1">
      <alignment horizontal="center"/>
    </xf>
    <xf numFmtId="167" fontId="66" fillId="0" borderId="34" xfId="2" applyNumberFormat="1" applyFont="1" applyBorder="1"/>
    <xf numFmtId="0" fontId="66" fillId="0" borderId="37" xfId="0" applyFont="1" applyBorder="1" applyAlignment="1">
      <alignment horizontal="center" vertical="center"/>
    </xf>
    <xf numFmtId="0" fontId="65" fillId="0" borderId="238" xfId="0" applyFont="1" applyBorder="1" applyAlignment="1">
      <alignment horizontal="center"/>
    </xf>
    <xf numFmtId="166" fontId="66" fillId="0" borderId="176" xfId="0" applyNumberFormat="1" applyFont="1" applyBorder="1" applyAlignment="1">
      <alignment horizontal="center"/>
    </xf>
    <xf numFmtId="166" fontId="66" fillId="0" borderId="176" xfId="3" applyNumberFormat="1" applyFont="1" applyBorder="1" applyAlignment="1">
      <alignment horizontal="center"/>
    </xf>
    <xf numFmtId="3" fontId="66" fillId="0" borderId="176" xfId="0" applyNumberFormat="1" applyFont="1" applyBorder="1"/>
    <xf numFmtId="167" fontId="66" fillId="0" borderId="176" xfId="2" applyNumberFormat="1" applyFont="1" applyBorder="1" applyAlignment="1">
      <alignment horizontal="center"/>
    </xf>
    <xf numFmtId="167" fontId="66" fillId="0" borderId="176" xfId="2" applyNumberFormat="1" applyFont="1" applyBorder="1"/>
    <xf numFmtId="0" fontId="66" fillId="0" borderId="232" xfId="0" applyFont="1" applyBorder="1" applyAlignment="1">
      <alignment horizontal="center" vertical="center"/>
    </xf>
    <xf numFmtId="0" fontId="1" fillId="34" borderId="60" xfId="0" applyFont="1" applyFill="1" applyBorder="1" applyAlignment="1">
      <alignment horizontal="center" vertical="center"/>
    </xf>
    <xf numFmtId="0" fontId="65" fillId="0" borderId="239" xfId="0" applyFont="1" applyBorder="1"/>
    <xf numFmtId="0" fontId="65" fillId="0" borderId="240" xfId="0" applyFont="1" applyBorder="1"/>
    <xf numFmtId="0" fontId="1" fillId="34" borderId="61" xfId="0" applyFont="1" applyFill="1" applyBorder="1" applyAlignment="1">
      <alignment horizontal="center" vertical="center"/>
    </xf>
    <xf numFmtId="0" fontId="65" fillId="0" borderId="241" xfId="0" applyFont="1" applyBorder="1"/>
    <xf numFmtId="0" fontId="65" fillId="0" borderId="242" xfId="0" applyFont="1" applyBorder="1"/>
    <xf numFmtId="0" fontId="9" fillId="36" borderId="48" xfId="0" applyFont="1" applyFill="1" applyBorder="1"/>
    <xf numFmtId="0" fontId="66" fillId="0" borderId="245" xfId="0" applyFont="1" applyBorder="1"/>
    <xf numFmtId="0" fontId="66" fillId="0" borderId="246" xfId="0" applyFont="1" applyBorder="1" applyAlignment="1">
      <alignment horizontal="center" vertical="center"/>
    </xf>
    <xf numFmtId="0" fontId="66" fillId="0" borderId="247" xfId="0" applyFont="1" applyBorder="1"/>
    <xf numFmtId="0" fontId="66" fillId="0" borderId="248" xfId="0" applyFont="1" applyBorder="1" applyAlignment="1">
      <alignment horizontal="center" vertical="center"/>
    </xf>
    <xf numFmtId="0" fontId="66" fillId="0" borderId="249" xfId="0" applyFont="1" applyBorder="1"/>
    <xf numFmtId="0" fontId="66" fillId="0" borderId="250" xfId="0" applyFont="1" applyBorder="1" applyAlignment="1">
      <alignment horizontal="center" vertical="center"/>
    </xf>
    <xf numFmtId="0" fontId="5" fillId="0" borderId="0" xfId="0" applyFont="1"/>
    <xf numFmtId="0" fontId="70" fillId="0" borderId="0" xfId="0" applyFont="1"/>
    <xf numFmtId="0" fontId="46" fillId="0" borderId="0" xfId="0" applyFont="1"/>
    <xf numFmtId="0" fontId="46" fillId="0" borderId="8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6" fillId="0" borderId="8" xfId="0" applyFont="1" applyBorder="1"/>
    <xf numFmtId="0" fontId="0" fillId="0" borderId="0" xfId="0" applyFont="1"/>
    <xf numFmtId="14" fontId="6" fillId="0" borderId="0" xfId="0" applyNumberFormat="1" applyFont="1"/>
    <xf numFmtId="0" fontId="7" fillId="0" borderId="1" xfId="0" applyFont="1" applyFill="1" applyBorder="1" applyAlignment="1">
      <alignment horizontal="center" vertical="center"/>
    </xf>
    <xf numFmtId="0" fontId="32" fillId="0" borderId="0" xfId="9" applyFont="1"/>
    <xf numFmtId="0" fontId="34" fillId="0" borderId="0" xfId="9" applyFont="1" applyAlignment="1">
      <alignment horizontal="right"/>
    </xf>
    <xf numFmtId="168" fontId="34" fillId="0" borderId="0" xfId="9" applyNumberFormat="1" applyFont="1" applyAlignment="1">
      <alignment horizontal="left"/>
    </xf>
    <xf numFmtId="0" fontId="32" fillId="0" borderId="0" xfId="9" applyFont="1" applyAlignment="1">
      <alignment horizontal="center"/>
    </xf>
    <xf numFmtId="0" fontId="32" fillId="0" borderId="0" xfId="9" applyFont="1" applyAlignment="1">
      <alignment vertical="center"/>
    </xf>
    <xf numFmtId="0" fontId="4" fillId="37" borderId="8" xfId="9" applyFont="1" applyFill="1" applyBorder="1" applyAlignment="1">
      <alignment horizontal="center" vertical="center" wrapText="1"/>
    </xf>
    <xf numFmtId="0" fontId="32" fillId="38" borderId="8" xfId="9" applyFont="1" applyFill="1" applyBorder="1" applyAlignment="1">
      <alignment horizontal="center"/>
    </xf>
    <xf numFmtId="0" fontId="32" fillId="38" borderId="8" xfId="9" applyFont="1" applyFill="1" applyBorder="1"/>
    <xf numFmtId="169" fontId="32" fillId="38" borderId="8" xfId="9" applyNumberFormat="1" applyFont="1" applyFill="1" applyBorder="1" applyAlignment="1">
      <alignment horizontal="center"/>
    </xf>
    <xf numFmtId="0" fontId="34" fillId="39" borderId="8" xfId="9" applyNumberFormat="1" applyFont="1" applyFill="1" applyBorder="1" applyAlignment="1"/>
    <xf numFmtId="3" fontId="34" fillId="39" borderId="8" xfId="9" applyNumberFormat="1" applyFont="1" applyFill="1" applyBorder="1" applyAlignment="1"/>
    <xf numFmtId="0" fontId="34" fillId="39" borderId="8" xfId="9" applyFont="1" applyFill="1" applyBorder="1" applyAlignment="1"/>
    <xf numFmtId="0" fontId="32" fillId="0" borderId="0" xfId="9" applyFont="1" applyFill="1" applyBorder="1" applyAlignment="1">
      <alignment horizontal="center"/>
    </xf>
    <xf numFmtId="0" fontId="32" fillId="0" borderId="0" xfId="9" applyFont="1" applyFill="1" applyBorder="1"/>
    <xf numFmtId="169" fontId="32" fillId="0" borderId="0" xfId="9" applyNumberFormat="1" applyFont="1" applyFill="1" applyBorder="1" applyAlignment="1">
      <alignment horizontal="center"/>
    </xf>
    <xf numFmtId="0" fontId="34" fillId="0" borderId="0" xfId="9" applyFont="1" applyFill="1" applyBorder="1" applyAlignment="1"/>
    <xf numFmtId="3" fontId="34" fillId="0" borderId="0" xfId="9" applyNumberFormat="1" applyFont="1" applyFill="1" applyBorder="1" applyAlignment="1"/>
    <xf numFmtId="0" fontId="32" fillId="0" borderId="0" xfId="9" applyFont="1" applyFill="1" applyAlignment="1">
      <alignment vertical="center"/>
    </xf>
    <xf numFmtId="169" fontId="32" fillId="0" borderId="44" xfId="9" applyNumberFormat="1" applyFont="1" applyBorder="1" applyAlignment="1">
      <alignment horizontal="center"/>
    </xf>
    <xf numFmtId="0" fontId="32" fillId="37" borderId="44" xfId="9" applyFont="1" applyFill="1" applyBorder="1" applyAlignment="1">
      <alignment horizontal="center"/>
    </xf>
    <xf numFmtId="169" fontId="32" fillId="37" borderId="44" xfId="9" applyNumberFormat="1" applyFont="1" applyFill="1" applyBorder="1" applyAlignment="1">
      <alignment horizontal="center"/>
    </xf>
    <xf numFmtId="0" fontId="32" fillId="37" borderId="44" xfId="9" applyFont="1" applyFill="1" applyBorder="1" applyAlignment="1">
      <alignment horizontal="right"/>
    </xf>
    <xf numFmtId="0" fontId="32" fillId="38" borderId="8" xfId="9" applyFont="1" applyFill="1" applyBorder="1" applyAlignment="1">
      <alignment horizontal="right"/>
    </xf>
    <xf numFmtId="169" fontId="32" fillId="0" borderId="0" xfId="9" applyNumberFormat="1" applyFont="1" applyBorder="1" applyAlignment="1">
      <alignment horizontal="center"/>
    </xf>
    <xf numFmtId="0" fontId="32" fillId="0" borderId="0" xfId="9" applyFont="1" applyBorder="1" applyAlignment="1">
      <alignment horizontal="center"/>
    </xf>
    <xf numFmtId="0" fontId="32" fillId="0" borderId="0" xfId="9" applyFont="1" applyBorder="1"/>
    <xf numFmtId="0" fontId="4" fillId="40" borderId="0" xfId="9" applyFont="1" applyFill="1"/>
    <xf numFmtId="0" fontId="32" fillId="40" borderId="0" xfId="9" applyFont="1" applyFill="1"/>
    <xf numFmtId="3" fontId="34" fillId="39" borderId="13" xfId="9" applyNumberFormat="1" applyFont="1" applyFill="1" applyBorder="1" applyAlignment="1"/>
    <xf numFmtId="0" fontId="74" fillId="0" borderId="0" xfId="9" applyFont="1" applyBorder="1" applyAlignment="1">
      <alignment vertical="center"/>
    </xf>
    <xf numFmtId="0" fontId="73" fillId="0" borderId="0" xfId="9"/>
    <xf numFmtId="0" fontId="32" fillId="39" borderId="8" xfId="9" applyFont="1" applyFill="1" applyBorder="1" applyAlignment="1">
      <alignment vertical="center"/>
    </xf>
    <xf numFmtId="0" fontId="32" fillId="38" borderId="8" xfId="9" applyFont="1" applyFill="1" applyBorder="1" applyAlignment="1">
      <alignment horizontal="left" vertical="center"/>
    </xf>
    <xf numFmtId="20" fontId="32" fillId="39" borderId="8" xfId="9" applyNumberFormat="1" applyFont="1" applyFill="1" applyBorder="1" applyAlignment="1">
      <alignment horizontal="center" vertical="center"/>
    </xf>
    <xf numFmtId="0" fontId="32" fillId="38" borderId="8" xfId="9" applyNumberFormat="1" applyFont="1" applyFill="1" applyBorder="1" applyAlignment="1">
      <alignment horizontal="center" vertical="center"/>
    </xf>
    <xf numFmtId="0" fontId="32" fillId="38" borderId="8" xfId="9" applyFont="1" applyFill="1" applyBorder="1" applyAlignment="1">
      <alignment horizontal="center" vertical="center"/>
    </xf>
    <xf numFmtId="0" fontId="76" fillId="0" borderId="0" xfId="9" applyFont="1" applyAlignment="1">
      <alignment vertical="center"/>
    </xf>
    <xf numFmtId="0" fontId="4" fillId="37" borderId="8" xfId="9" applyFont="1" applyFill="1" applyBorder="1" applyAlignment="1">
      <alignment horizontal="center" vertical="center"/>
    </xf>
    <xf numFmtId="0" fontId="77" fillId="40" borderId="0" xfId="9" applyFont="1" applyFill="1" applyAlignment="1">
      <alignment vertical="center"/>
    </xf>
    <xf numFmtId="0" fontId="32" fillId="40" borderId="0" xfId="9" applyFont="1" applyFill="1" applyAlignment="1">
      <alignment vertical="center"/>
    </xf>
    <xf numFmtId="0" fontId="32" fillId="40" borderId="0" xfId="9" quotePrefix="1" applyFont="1" applyFill="1" applyAlignment="1">
      <alignment vertical="center"/>
    </xf>
    <xf numFmtId="0" fontId="74" fillId="0" borderId="0" xfId="9" applyFont="1" applyBorder="1"/>
    <xf numFmtId="0" fontId="4" fillId="37" borderId="27" xfId="9" applyFont="1" applyFill="1" applyBorder="1" applyAlignment="1">
      <alignment horizontal="center" vertical="center"/>
    </xf>
    <xf numFmtId="0" fontId="4" fillId="37" borderId="28" xfId="9" applyFont="1" applyFill="1" applyBorder="1" applyAlignment="1">
      <alignment horizontal="center" vertical="center"/>
    </xf>
    <xf numFmtId="0" fontId="4" fillId="37" borderId="28" xfId="9" applyFont="1" applyFill="1" applyBorder="1" applyAlignment="1">
      <alignment horizontal="center" vertical="center" wrapText="1"/>
    </xf>
    <xf numFmtId="0" fontId="4" fillId="37" borderId="29" xfId="9" applyFont="1" applyFill="1" applyBorder="1" applyAlignment="1">
      <alignment horizontal="center" vertical="center" wrapText="1"/>
    </xf>
    <xf numFmtId="0" fontId="32" fillId="38" borderId="253" xfId="9" applyFont="1" applyFill="1" applyBorder="1"/>
    <xf numFmtId="0" fontId="32" fillId="38" borderId="44" xfId="9" applyFont="1" applyFill="1" applyBorder="1"/>
    <xf numFmtId="14" fontId="32" fillId="38" borderId="44" xfId="9" applyNumberFormat="1" applyFont="1" applyFill="1" applyBorder="1"/>
    <xf numFmtId="0" fontId="32" fillId="39" borderId="44" xfId="9" applyNumberFormat="1" applyFont="1" applyFill="1" applyBorder="1"/>
    <xf numFmtId="0" fontId="32" fillId="39" borderId="44" xfId="9" applyNumberFormat="1" applyFont="1" applyFill="1" applyBorder="1" applyAlignment="1">
      <alignment horizontal="center"/>
    </xf>
    <xf numFmtId="0" fontId="32" fillId="39" borderId="44" xfId="9" applyFont="1" applyFill="1" applyBorder="1" applyAlignment="1">
      <alignment horizontal="center"/>
    </xf>
    <xf numFmtId="170" fontId="32" fillId="39" borderId="44" xfId="10" applyNumberFormat="1" applyFont="1" applyFill="1" applyBorder="1" applyAlignment="1">
      <alignment horizontal="center"/>
    </xf>
    <xf numFmtId="0" fontId="32" fillId="39" borderId="254" xfId="9" applyFont="1" applyFill="1" applyBorder="1" applyAlignment="1">
      <alignment horizontal="center"/>
    </xf>
    <xf numFmtId="0" fontId="32" fillId="38" borderId="54" xfId="9" applyFont="1" applyFill="1" applyBorder="1"/>
    <xf numFmtId="14" fontId="32" fillId="38" borderId="8" xfId="9" applyNumberFormat="1" applyFont="1" applyFill="1" applyBorder="1"/>
    <xf numFmtId="0" fontId="32" fillId="38" borderId="56" xfId="9" applyFont="1" applyFill="1" applyBorder="1"/>
    <xf numFmtId="0" fontId="32" fillId="38" borderId="57" xfId="9" applyFont="1" applyFill="1" applyBorder="1"/>
    <xf numFmtId="14" fontId="32" fillId="38" borderId="57" xfId="9" applyNumberFormat="1" applyFont="1" applyFill="1" applyBorder="1"/>
    <xf numFmtId="0" fontId="32" fillId="39" borderId="58" xfId="9" applyFont="1" applyFill="1" applyBorder="1" applyAlignment="1">
      <alignment horizontal="center"/>
    </xf>
    <xf numFmtId="0" fontId="40" fillId="0" borderId="0" xfId="9" applyFont="1"/>
    <xf numFmtId="0" fontId="4" fillId="0" borderId="0" xfId="9" applyFont="1"/>
    <xf numFmtId="0" fontId="32" fillId="0" borderId="81" xfId="9" applyFont="1" applyFill="1" applyBorder="1"/>
    <xf numFmtId="0" fontId="4" fillId="37" borderId="255" xfId="9" applyFont="1" applyFill="1" applyBorder="1" applyAlignment="1">
      <alignment horizontal="center" vertical="center"/>
    </xf>
    <xf numFmtId="0" fontId="4" fillId="37" borderId="8" xfId="9" applyFont="1" applyFill="1" applyBorder="1"/>
    <xf numFmtId="0" fontId="4" fillId="37" borderId="8" xfId="9" applyFont="1" applyFill="1" applyBorder="1" applyAlignment="1">
      <alignment horizontal="center"/>
    </xf>
    <xf numFmtId="0" fontId="4" fillId="37" borderId="256" xfId="9" applyFont="1" applyFill="1" applyBorder="1" applyAlignment="1">
      <alignment horizontal="center" vertical="center"/>
    </xf>
    <xf numFmtId="0" fontId="4" fillId="37" borderId="257" xfId="9" applyFont="1" applyFill="1" applyBorder="1"/>
    <xf numFmtId="0" fontId="4" fillId="38" borderId="8" xfId="9" applyFont="1" applyFill="1" applyBorder="1"/>
    <xf numFmtId="0" fontId="4" fillId="38" borderId="8" xfId="9" applyFont="1" applyFill="1" applyBorder="1" applyAlignment="1">
      <alignment horizontal="center"/>
    </xf>
    <xf numFmtId="0" fontId="32" fillId="38" borderId="55" xfId="9" applyFont="1" applyFill="1" applyBorder="1"/>
    <xf numFmtId="0" fontId="32" fillId="38" borderId="58" xfId="9" applyFont="1" applyFill="1" applyBorder="1"/>
    <xf numFmtId="0" fontId="4" fillId="39" borderId="8" xfId="9" applyFont="1" applyFill="1" applyBorder="1" applyAlignment="1">
      <alignment horizontal="center"/>
    </xf>
    <xf numFmtId="0" fontId="79" fillId="40" borderId="0" xfId="9" applyFont="1" applyFill="1"/>
    <xf numFmtId="0" fontId="32" fillId="40" borderId="0" xfId="9" quotePrefix="1" applyFont="1" applyFill="1"/>
    <xf numFmtId="0" fontId="32" fillId="39" borderId="8" xfId="9" applyNumberFormat="1" applyFont="1" applyFill="1" applyBorder="1"/>
    <xf numFmtId="0" fontId="32" fillId="39" borderId="57" xfId="9" applyNumberFormat="1" applyFont="1" applyFill="1" applyBorder="1"/>
    <xf numFmtId="0" fontId="32" fillId="39" borderId="57" xfId="9" applyNumberFormat="1" applyFont="1" applyFill="1" applyBorder="1" applyAlignment="1">
      <alignment horizontal="center"/>
    </xf>
    <xf numFmtId="0" fontId="32" fillId="39" borderId="57" xfId="9" applyFont="1" applyFill="1" applyBorder="1" applyAlignment="1">
      <alignment horizontal="center"/>
    </xf>
    <xf numFmtId="0" fontId="81" fillId="0" borderId="0" xfId="9" applyFont="1"/>
    <xf numFmtId="0" fontId="80" fillId="0" borderId="0" xfId="9" applyFont="1" applyAlignment="1">
      <alignment horizontal="center"/>
    </xf>
    <xf numFmtId="0" fontId="82" fillId="42" borderId="8" xfId="9" applyFont="1" applyFill="1" applyBorder="1" applyAlignment="1">
      <alignment horizontal="center" vertical="center" wrapText="1"/>
    </xf>
    <xf numFmtId="0" fontId="83" fillId="0" borderId="0" xfId="9" applyFont="1"/>
    <xf numFmtId="0" fontId="84" fillId="0" borderId="8" xfId="9" applyFont="1" applyBorder="1" applyAlignment="1">
      <alignment horizontal="center" vertical="center"/>
    </xf>
    <xf numFmtId="0" fontId="6" fillId="0" borderId="13" xfId="9" applyFont="1" applyFill="1" applyBorder="1" applyAlignment="1">
      <alignment horizontal="center"/>
    </xf>
    <xf numFmtId="0" fontId="84" fillId="0" borderId="8" xfId="9" applyFont="1" applyBorder="1" applyAlignment="1">
      <alignment horizontal="left" vertical="center"/>
    </xf>
    <xf numFmtId="0" fontId="85" fillId="0" borderId="8" xfId="9" applyFont="1" applyBorder="1" applyAlignment="1">
      <alignment horizontal="center" vertical="center"/>
    </xf>
    <xf numFmtId="0" fontId="42" fillId="0" borderId="0" xfId="9" applyFont="1"/>
    <xf numFmtId="0" fontId="6" fillId="0" borderId="34" xfId="9" applyFont="1" applyFill="1" applyBorder="1" applyAlignment="1">
      <alignment horizontal="center"/>
    </xf>
    <xf numFmtId="0" fontId="6" fillId="0" borderId="261" xfId="9" applyFont="1" applyFill="1" applyBorder="1" applyAlignment="1">
      <alignment horizontal="center"/>
    </xf>
    <xf numFmtId="0" fontId="6" fillId="0" borderId="8" xfId="9" applyFont="1" applyFill="1" applyBorder="1" applyAlignment="1">
      <alignment horizontal="center"/>
    </xf>
    <xf numFmtId="0" fontId="84" fillId="0" borderId="0" xfId="9" applyFont="1" applyBorder="1" applyAlignment="1">
      <alignment horizontal="center" vertical="center"/>
    </xf>
    <xf numFmtId="0" fontId="8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0" fontId="86" fillId="0" borderId="0" xfId="9" applyFont="1"/>
    <xf numFmtId="0" fontId="84" fillId="0" borderId="0" xfId="9" applyFont="1" applyAlignment="1">
      <alignment wrapText="1"/>
    </xf>
    <xf numFmtId="0" fontId="88" fillId="0" borderId="0" xfId="9" applyFont="1" applyFill="1" applyAlignment="1"/>
    <xf numFmtId="0" fontId="84" fillId="0" borderId="0" xfId="9" applyFont="1" applyAlignment="1">
      <alignment horizontal="left" wrapText="1"/>
    </xf>
    <xf numFmtId="0" fontId="6" fillId="0" borderId="8" xfId="9" applyFont="1" applyFill="1" applyBorder="1" applyAlignment="1">
      <alignment horizontal="center" vertical="center" wrapText="1"/>
    </xf>
    <xf numFmtId="0" fontId="6" fillId="0" borderId="8" xfId="9" applyFont="1" applyFill="1" applyBorder="1" applyAlignment="1">
      <alignment vertical="center" wrapText="1"/>
    </xf>
    <xf numFmtId="0" fontId="84" fillId="0" borderId="8" xfId="9" applyFont="1" applyBorder="1" applyAlignment="1">
      <alignment horizontal="center" wrapText="1"/>
    </xf>
    <xf numFmtId="0" fontId="84" fillId="0" borderId="8" xfId="9" applyFont="1" applyBorder="1" applyAlignment="1">
      <alignment wrapText="1"/>
    </xf>
    <xf numFmtId="0" fontId="85" fillId="0" borderId="8" xfId="9" applyFont="1" applyBorder="1" applyAlignment="1">
      <alignment horizontal="center" wrapText="1"/>
    </xf>
    <xf numFmtId="0" fontId="84" fillId="0" borderId="0" xfId="9" applyFont="1" applyAlignment="1">
      <alignment horizontal="left"/>
    </xf>
    <xf numFmtId="0" fontId="84" fillId="0" borderId="0" xfId="9" applyFont="1"/>
    <xf numFmtId="0" fontId="91" fillId="0" borderId="8" xfId="9" applyFont="1" applyBorder="1" applyAlignment="1">
      <alignment horizontal="center"/>
    </xf>
    <xf numFmtId="0" fontId="88" fillId="0" borderId="0" xfId="9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4" borderId="3" xfId="0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5" fillId="5" borderId="2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0" fontId="37" fillId="7" borderId="3" xfId="0" applyFont="1" applyFill="1" applyBorder="1" applyAlignment="1">
      <alignment horizontal="center" vertical="center" textRotation="90" wrapText="1"/>
    </xf>
    <xf numFmtId="0" fontId="37" fillId="7" borderId="8" xfId="0" applyFont="1" applyFill="1" applyBorder="1" applyAlignment="1">
      <alignment horizontal="center" vertical="center" textRotation="90" wrapText="1"/>
    </xf>
    <xf numFmtId="0" fontId="37" fillId="7" borderId="2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37" fillId="7" borderId="4" xfId="0" applyFont="1" applyFill="1" applyBorder="1" applyAlignment="1">
      <alignment horizontal="center" vertical="center" textRotation="90" wrapText="1"/>
    </xf>
    <xf numFmtId="0" fontId="37" fillId="7" borderId="9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9" borderId="28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9" fillId="23" borderId="8" xfId="0" applyFont="1" applyFill="1" applyBorder="1" applyAlignment="1">
      <alignment horizontal="center" vertical="top" wrapText="1"/>
    </xf>
    <xf numFmtId="0" fontId="9" fillId="17" borderId="6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2" fillId="0" borderId="123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/>
    </xf>
    <xf numFmtId="0" fontId="12" fillId="0" borderId="88" xfId="0" applyFont="1" applyFill="1" applyBorder="1" applyAlignment="1">
      <alignment horizontal="center"/>
    </xf>
    <xf numFmtId="0" fontId="9" fillId="24" borderId="8" xfId="0" applyFont="1" applyFill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5" fillId="0" borderId="125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9" fillId="19" borderId="27" xfId="0" applyFont="1" applyFill="1" applyBorder="1" applyAlignment="1">
      <alignment horizontal="center"/>
    </xf>
    <xf numFmtId="0" fontId="9" fillId="19" borderId="28" xfId="0" applyFont="1" applyFill="1" applyBorder="1" applyAlignment="1">
      <alignment horizontal="center"/>
    </xf>
    <xf numFmtId="0" fontId="9" fillId="19" borderId="29" xfId="0" applyFont="1" applyFill="1" applyBorder="1" applyAlignment="1">
      <alignment horizontal="center"/>
    </xf>
    <xf numFmtId="0" fontId="9" fillId="3" borderId="126" xfId="0" applyFont="1" applyFill="1" applyBorder="1" applyAlignment="1">
      <alignment horizontal="center"/>
    </xf>
    <xf numFmtId="0" fontId="9" fillId="3" borderId="127" xfId="0" applyFont="1" applyFill="1" applyBorder="1" applyAlignment="1">
      <alignment horizontal="center"/>
    </xf>
    <xf numFmtId="0" fontId="9" fillId="3" borderId="128" xfId="0" applyFont="1" applyFill="1" applyBorder="1" applyAlignment="1">
      <alignment horizontal="center"/>
    </xf>
    <xf numFmtId="0" fontId="1" fillId="21" borderId="129" xfId="0" applyFont="1" applyFill="1" applyBorder="1" applyAlignment="1">
      <alignment horizontal="center" vertical="center"/>
    </xf>
    <xf numFmtId="0" fontId="1" fillId="21" borderId="130" xfId="0" applyFont="1" applyFill="1" applyBorder="1" applyAlignment="1">
      <alignment horizontal="center" vertical="center"/>
    </xf>
    <xf numFmtId="0" fontId="1" fillId="21" borderId="131" xfId="0" applyFont="1" applyFill="1" applyBorder="1" applyAlignment="1">
      <alignment horizontal="center" vertical="center" wrapText="1"/>
    </xf>
    <xf numFmtId="0" fontId="1" fillId="21" borderId="122" xfId="0" applyFont="1" applyFill="1" applyBorder="1" applyAlignment="1">
      <alignment horizontal="center" vertical="center" wrapText="1"/>
    </xf>
    <xf numFmtId="0" fontId="15" fillId="20" borderId="132" xfId="0" applyFont="1" applyFill="1" applyBorder="1" applyAlignment="1">
      <alignment horizontal="center"/>
    </xf>
    <xf numFmtId="0" fontId="15" fillId="20" borderId="133" xfId="0" applyFont="1" applyFill="1" applyBorder="1" applyAlignment="1">
      <alignment horizontal="center"/>
    </xf>
    <xf numFmtId="0" fontId="9" fillId="22" borderId="2" xfId="0" applyFont="1" applyFill="1" applyBorder="1" applyAlignment="1">
      <alignment horizontal="center"/>
    </xf>
    <xf numFmtId="0" fontId="9" fillId="22" borderId="4" xfId="0" applyFont="1" applyFill="1" applyBorder="1" applyAlignment="1">
      <alignment horizontal="center"/>
    </xf>
    <xf numFmtId="0" fontId="9" fillId="25" borderId="2" xfId="0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25" borderId="4" xfId="0" applyFont="1" applyFill="1" applyBorder="1" applyAlignment="1">
      <alignment horizontal="center"/>
    </xf>
    <xf numFmtId="0" fontId="1" fillId="21" borderId="134" xfId="0" applyFont="1" applyFill="1" applyBorder="1" applyAlignment="1">
      <alignment horizontal="center" vertical="center" wrapText="1"/>
    </xf>
    <xf numFmtId="0" fontId="1" fillId="21" borderId="135" xfId="0" applyFont="1" applyFill="1" applyBorder="1" applyAlignment="1">
      <alignment horizontal="center" vertical="center" wrapText="1"/>
    </xf>
    <xf numFmtId="0" fontId="1" fillId="21" borderId="136" xfId="0" applyFont="1" applyFill="1" applyBorder="1" applyAlignment="1">
      <alignment horizontal="center" vertical="center"/>
    </xf>
    <xf numFmtId="0" fontId="1" fillId="21" borderId="1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left" vertical="center" wrapText="1"/>
    </xf>
    <xf numFmtId="0" fontId="12" fillId="0" borderId="39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center" wrapText="1"/>
    </xf>
    <xf numFmtId="0" fontId="9" fillId="0" borderId="68" xfId="0" applyFont="1" applyBorder="1" applyAlignment="1">
      <alignment horizontal="center" wrapText="1"/>
    </xf>
    <xf numFmtId="0" fontId="9" fillId="0" borderId="69" xfId="0" applyFont="1" applyBorder="1" applyAlignment="1">
      <alignment horizont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70" xfId="0" applyFont="1" applyBorder="1" applyAlignment="1">
      <alignment horizontal="left" vertical="center" wrapText="1"/>
    </xf>
    <xf numFmtId="0" fontId="12" fillId="0" borderId="71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32" fillId="0" borderId="0" xfId="1" applyFont="1" applyAlignment="1">
      <alignment horizontal="left" vertical="center"/>
    </xf>
    <xf numFmtId="0" fontId="40" fillId="0" borderId="0" xfId="1" applyFont="1" applyAlignment="1">
      <alignment horizontal="center" vertical="center"/>
    </xf>
    <xf numFmtId="0" fontId="34" fillId="0" borderId="27" xfId="1" applyFont="1" applyBorder="1" applyAlignment="1">
      <alignment horizontal="center" vertical="center"/>
    </xf>
    <xf numFmtId="0" fontId="34" fillId="0" borderId="150" xfId="1" applyFont="1" applyBorder="1" applyAlignment="1">
      <alignment horizontal="center" vertical="center"/>
    </xf>
    <xf numFmtId="0" fontId="34" fillId="0" borderId="28" xfId="1" applyFont="1" applyBorder="1" applyAlignment="1">
      <alignment horizontal="center" vertical="center"/>
    </xf>
    <xf numFmtId="0" fontId="34" fillId="0" borderId="29" xfId="1" applyFont="1" applyBorder="1" applyAlignment="1">
      <alignment horizontal="center" vertical="center"/>
    </xf>
    <xf numFmtId="0" fontId="57" fillId="0" borderId="44" xfId="9" applyFont="1" applyBorder="1" applyAlignment="1">
      <alignment horizontal="center"/>
    </xf>
    <xf numFmtId="169" fontId="57" fillId="0" borderId="44" xfId="9" applyNumberFormat="1" applyFont="1" applyBorder="1" applyAlignment="1">
      <alignment horizontal="center"/>
    </xf>
    <xf numFmtId="0" fontId="57" fillId="0" borderId="0" xfId="9" applyFont="1" applyAlignment="1">
      <alignment horizontal="center"/>
    </xf>
    <xf numFmtId="0" fontId="32" fillId="39" borderId="8" xfId="9" applyFont="1" applyFill="1" applyBorder="1" applyAlignment="1">
      <alignment horizontal="left" vertical="center"/>
    </xf>
    <xf numFmtId="0" fontId="32" fillId="38" borderId="8" xfId="9" applyFont="1" applyFill="1" applyBorder="1" applyAlignment="1">
      <alignment horizontal="center" vertical="center"/>
    </xf>
    <xf numFmtId="0" fontId="4" fillId="37" borderId="8" xfId="9" applyFont="1" applyFill="1" applyBorder="1" applyAlignment="1">
      <alignment horizontal="center" vertical="center"/>
    </xf>
    <xf numFmtId="0" fontId="57" fillId="0" borderId="251" xfId="9" applyFont="1" applyBorder="1" applyAlignment="1">
      <alignment horizontal="center" vertical="center"/>
    </xf>
    <xf numFmtId="0" fontId="4" fillId="37" borderId="6" xfId="9" applyFont="1" applyFill="1" applyBorder="1" applyAlignment="1">
      <alignment horizontal="center" vertical="center"/>
    </xf>
    <xf numFmtId="0" fontId="4" fillId="37" borderId="7" xfId="9" applyFont="1" applyFill="1" applyBorder="1" applyAlignment="1">
      <alignment horizontal="center" vertical="center"/>
    </xf>
    <xf numFmtId="0" fontId="75" fillId="0" borderId="0" xfId="9" applyFont="1" applyFill="1" applyBorder="1" applyAlignment="1">
      <alignment horizontal="center" vertical="center"/>
    </xf>
    <xf numFmtId="0" fontId="4" fillId="37" borderId="8" xfId="9" applyFont="1" applyFill="1" applyBorder="1" applyAlignment="1">
      <alignment horizontal="center" vertical="center" wrapText="1"/>
    </xf>
    <xf numFmtId="0" fontId="32" fillId="38" borderId="259" xfId="9" applyFont="1" applyFill="1" applyBorder="1" applyAlignment="1">
      <alignment horizontal="center"/>
    </xf>
    <xf numFmtId="0" fontId="32" fillId="41" borderId="260" xfId="9" applyFont="1" applyFill="1" applyBorder="1" applyAlignment="1">
      <alignment horizontal="center"/>
    </xf>
    <xf numFmtId="0" fontId="32" fillId="0" borderId="0" xfId="9" applyFont="1" applyFill="1" applyBorder="1" applyAlignment="1">
      <alignment horizontal="center"/>
    </xf>
    <xf numFmtId="0" fontId="32" fillId="0" borderId="26" xfId="9" applyFont="1" applyFill="1" applyBorder="1" applyAlignment="1">
      <alignment horizontal="center"/>
    </xf>
    <xf numFmtId="0" fontId="32" fillId="0" borderId="23" xfId="9" applyFont="1" applyFill="1" applyBorder="1" applyAlignment="1">
      <alignment horizontal="center"/>
    </xf>
    <xf numFmtId="0" fontId="78" fillId="0" borderId="252" xfId="9" applyFont="1" applyBorder="1" applyAlignment="1">
      <alignment horizontal="center"/>
    </xf>
    <xf numFmtId="0" fontId="4" fillId="37" borderId="73" xfId="9" applyFont="1" applyFill="1" applyBorder="1" applyAlignment="1">
      <alignment horizontal="center" vertical="center"/>
    </xf>
    <xf numFmtId="0" fontId="4" fillId="37" borderId="44" xfId="9" applyFont="1" applyFill="1" applyBorder="1" applyAlignment="1">
      <alignment horizontal="center" vertical="center"/>
    </xf>
    <xf numFmtId="0" fontId="4" fillId="37" borderId="244" xfId="9" applyFont="1" applyFill="1" applyBorder="1" applyAlignment="1">
      <alignment horizontal="center" vertical="center"/>
    </xf>
    <xf numFmtId="0" fontId="4" fillId="37" borderId="254" xfId="9" applyFont="1" applyFill="1" applyBorder="1" applyAlignment="1">
      <alignment horizontal="center" vertical="center"/>
    </xf>
    <xf numFmtId="0" fontId="32" fillId="38" borderId="258" xfId="9" applyFont="1" applyFill="1" applyBorder="1" applyAlignment="1">
      <alignment horizontal="center"/>
    </xf>
    <xf numFmtId="0" fontId="32" fillId="41" borderId="7" xfId="9" applyFont="1" applyFill="1" applyBorder="1" applyAlignment="1">
      <alignment horizontal="center"/>
    </xf>
    <xf numFmtId="0" fontId="4" fillId="0" borderId="251" xfId="9" applyFont="1" applyBorder="1" applyAlignment="1">
      <alignment horizontal="center"/>
    </xf>
    <xf numFmtId="0" fontId="90" fillId="0" borderId="6" xfId="9" applyFont="1" applyBorder="1" applyAlignment="1">
      <alignment horizontal="left" wrapText="1"/>
    </xf>
    <xf numFmtId="0" fontId="90" fillId="0" borderId="218" xfId="9" applyFont="1" applyBorder="1" applyAlignment="1">
      <alignment horizontal="left" wrapText="1"/>
    </xf>
    <xf numFmtId="0" fontId="90" fillId="0" borderId="7" xfId="9" applyFont="1" applyBorder="1" applyAlignment="1">
      <alignment horizontal="left" wrapText="1"/>
    </xf>
    <xf numFmtId="0" fontId="90" fillId="0" borderId="6" xfId="9" applyFont="1" applyBorder="1" applyAlignment="1">
      <alignment horizontal="left"/>
    </xf>
    <xf numFmtId="0" fontId="90" fillId="0" borderId="218" xfId="9" applyFont="1" applyBorder="1" applyAlignment="1">
      <alignment horizontal="left"/>
    </xf>
    <xf numFmtId="0" fontId="90" fillId="0" borderId="7" xfId="9" applyFont="1" applyBorder="1" applyAlignment="1">
      <alignment horizontal="left"/>
    </xf>
    <xf numFmtId="0" fontId="42" fillId="0" borderId="0" xfId="9" applyFont="1" applyAlignment="1">
      <alignment horizontal="left" wrapText="1"/>
    </xf>
    <xf numFmtId="0" fontId="80" fillId="0" borderId="0" xfId="9" applyFont="1" applyAlignment="1">
      <alignment horizontal="center"/>
    </xf>
    <xf numFmtId="0" fontId="82" fillId="42" borderId="0" xfId="9" applyFont="1" applyFill="1" applyAlignment="1">
      <alignment horizontal="center" wrapText="1"/>
    </xf>
    <xf numFmtId="0" fontId="87" fillId="42" borderId="0" xfId="9" applyFont="1" applyFill="1" applyBorder="1" applyAlignment="1">
      <alignment horizontal="center" wrapText="1"/>
    </xf>
    <xf numFmtId="0" fontId="89" fillId="42" borderId="251" xfId="9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2" fillId="0" borderId="225" xfId="0" applyFont="1" applyBorder="1" applyAlignment="1">
      <alignment horizontal="left" vertical="center" wrapText="1"/>
    </xf>
    <xf numFmtId="0" fontId="12" fillId="0" borderId="226" xfId="0" applyFont="1" applyBorder="1" applyAlignment="1">
      <alignment horizontal="left" vertical="center" wrapText="1"/>
    </xf>
    <xf numFmtId="0" fontId="61" fillId="33" borderId="219" xfId="0" applyFont="1" applyFill="1" applyBorder="1" applyAlignment="1">
      <alignment horizontal="center" vertical="center" wrapText="1"/>
    </xf>
    <xf numFmtId="0" fontId="61" fillId="33" borderId="220" xfId="0" applyFont="1" applyFill="1" applyBorder="1" applyAlignment="1">
      <alignment horizontal="center" vertical="center" wrapText="1"/>
    </xf>
    <xf numFmtId="0" fontId="61" fillId="33" borderId="221" xfId="0" applyFont="1" applyFill="1" applyBorder="1" applyAlignment="1">
      <alignment horizontal="center" vertical="center" wrapText="1"/>
    </xf>
    <xf numFmtId="0" fontId="47" fillId="29" borderId="21" xfId="0" applyFont="1" applyFill="1" applyBorder="1" applyAlignment="1">
      <alignment horizontal="center" vertical="center"/>
    </xf>
    <xf numFmtId="0" fontId="47" fillId="29" borderId="24" xfId="0" applyFont="1" applyFill="1" applyBorder="1" applyAlignment="1">
      <alignment horizontal="center" vertical="center"/>
    </xf>
    <xf numFmtId="0" fontId="47" fillId="29" borderId="62" xfId="0" applyFont="1" applyFill="1" applyBorder="1" applyAlignment="1">
      <alignment horizontal="center" vertical="center"/>
    </xf>
    <xf numFmtId="0" fontId="47" fillId="29" borderId="63" xfId="0" applyFont="1" applyFill="1" applyBorder="1" applyAlignment="1">
      <alignment horizontal="center" vertical="center"/>
    </xf>
    <xf numFmtId="0" fontId="47" fillId="29" borderId="216" xfId="0" applyFont="1" applyFill="1" applyBorder="1" applyAlignment="1">
      <alignment horizontal="center" vertical="center"/>
    </xf>
    <xf numFmtId="0" fontId="47" fillId="29" borderId="217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0" fontId="4" fillId="29" borderId="13" xfId="0" applyFont="1" applyFill="1" applyBorder="1" applyAlignment="1">
      <alignment horizontal="center" vertical="center" textRotation="90"/>
    </xf>
    <xf numFmtId="0" fontId="4" fillId="29" borderId="50" xfId="0" applyFont="1" applyFill="1" applyBorder="1" applyAlignment="1">
      <alignment horizontal="center" vertical="center" textRotation="90"/>
    </xf>
    <xf numFmtId="0" fontId="4" fillId="29" borderId="44" xfId="0" applyFont="1" applyFill="1" applyBorder="1" applyAlignment="1">
      <alignment horizontal="center" vertical="center" textRotation="90"/>
    </xf>
    <xf numFmtId="0" fontId="4" fillId="29" borderId="13" xfId="0" applyFont="1" applyFill="1" applyBorder="1" applyAlignment="1">
      <alignment horizontal="center" vertical="center" textRotation="90" wrapText="1"/>
    </xf>
    <xf numFmtId="0" fontId="4" fillId="29" borderId="50" xfId="0" applyFont="1" applyFill="1" applyBorder="1" applyAlignment="1">
      <alignment horizontal="center" vertical="center" textRotation="90" wrapText="1"/>
    </xf>
    <xf numFmtId="0" fontId="4" fillId="29" borderId="44" xfId="0" applyFont="1" applyFill="1" applyBorder="1" applyAlignment="1">
      <alignment horizontal="center" vertical="center" textRotation="90" wrapText="1"/>
    </xf>
    <xf numFmtId="0" fontId="4" fillId="29" borderId="6" xfId="0" applyFont="1" applyFill="1" applyBorder="1" applyAlignment="1">
      <alignment horizontal="center" vertical="center"/>
    </xf>
    <xf numFmtId="0" fontId="4" fillId="29" borderId="218" xfId="0" applyFont="1" applyFill="1" applyBorder="1" applyAlignment="1">
      <alignment horizontal="center" vertical="center"/>
    </xf>
    <xf numFmtId="0" fontId="4" fillId="29" borderId="7" xfId="0" applyFont="1" applyFill="1" applyBorder="1" applyAlignment="1">
      <alignment horizontal="center" vertical="center"/>
    </xf>
    <xf numFmtId="0" fontId="12" fillId="0" borderId="222" xfId="0" applyFont="1" applyBorder="1" applyAlignment="1">
      <alignment horizontal="left" vertical="center" wrapText="1"/>
    </xf>
    <xf numFmtId="0" fontId="12" fillId="0" borderId="223" xfId="0" applyFont="1" applyBorder="1" applyAlignment="1">
      <alignment horizontal="left" vertical="center" wrapText="1"/>
    </xf>
    <xf numFmtId="0" fontId="49" fillId="0" borderId="0" xfId="0" applyFont="1" applyAlignment="1">
      <alignment horizontal="center"/>
    </xf>
    <xf numFmtId="0" fontId="54" fillId="31" borderId="46" xfId="0" applyFont="1" applyFill="1" applyBorder="1" applyAlignment="1">
      <alignment horizontal="center"/>
    </xf>
    <xf numFmtId="0" fontId="54" fillId="31" borderId="48" xfId="0" applyFont="1" applyFill="1" applyBorder="1" applyAlignment="1">
      <alignment horizontal="center"/>
    </xf>
    <xf numFmtId="0" fontId="53" fillId="28" borderId="177" xfId="0" applyFont="1" applyFill="1" applyBorder="1" applyAlignment="1">
      <alignment horizontal="center"/>
    </xf>
    <xf numFmtId="0" fontId="53" fillId="28" borderId="178" xfId="0" applyFont="1" applyFill="1" applyBorder="1" applyAlignment="1">
      <alignment horizontal="center"/>
    </xf>
    <xf numFmtId="0" fontId="53" fillId="28" borderId="179" xfId="0" applyFont="1" applyFill="1" applyBorder="1" applyAlignment="1">
      <alignment horizontal="center"/>
    </xf>
    <xf numFmtId="0" fontId="50" fillId="0" borderId="0" xfId="0" applyFont="1" applyAlignment="1">
      <alignment horizontal="left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55" fillId="0" borderId="0" xfId="0" applyFont="1" applyBorder="1" applyAlignment="1">
      <alignment horizontal="center" vertical="center"/>
    </xf>
    <xf numFmtId="0" fontId="46" fillId="24" borderId="27" xfId="0" applyFont="1" applyFill="1" applyBorder="1" applyAlignment="1">
      <alignment horizontal="center" vertical="center"/>
    </xf>
    <xf numFmtId="0" fontId="46" fillId="24" borderId="29" xfId="0" applyFont="1" applyFill="1" applyBorder="1" applyAlignment="1">
      <alignment horizontal="center" vertical="center"/>
    </xf>
    <xf numFmtId="0" fontId="57" fillId="0" borderId="195" xfId="0" applyFont="1" applyBorder="1" applyAlignment="1">
      <alignment horizontal="right" vertical="center"/>
    </xf>
    <xf numFmtId="0" fontId="57" fillId="0" borderId="196" xfId="0" applyFont="1" applyBorder="1" applyAlignment="1">
      <alignment horizontal="right" vertical="center"/>
    </xf>
    <xf numFmtId="0" fontId="57" fillId="0" borderId="197" xfId="0" applyFont="1" applyBorder="1" applyAlignment="1">
      <alignment horizontal="right" vertical="center"/>
    </xf>
    <xf numFmtId="0" fontId="12" fillId="0" borderId="204" xfId="0" applyFont="1" applyBorder="1" applyAlignment="1">
      <alignment horizontal="left" vertical="center" wrapText="1"/>
    </xf>
    <xf numFmtId="0" fontId="12" fillId="0" borderId="205" xfId="0" applyFont="1" applyBorder="1" applyAlignment="1">
      <alignment horizontal="left" vertical="center" wrapText="1"/>
    </xf>
    <xf numFmtId="0" fontId="61" fillId="28" borderId="198" xfId="0" applyFont="1" applyFill="1" applyBorder="1" applyAlignment="1">
      <alignment horizontal="center" wrapText="1"/>
    </xf>
    <xf numFmtId="0" fontId="61" fillId="28" borderId="199" xfId="0" applyFont="1" applyFill="1" applyBorder="1" applyAlignment="1">
      <alignment horizontal="center" wrapText="1"/>
    </xf>
    <xf numFmtId="0" fontId="61" fillId="28" borderId="200" xfId="0" applyFont="1" applyFill="1" applyBorder="1" applyAlignment="1">
      <alignment horizontal="center" wrapText="1"/>
    </xf>
    <xf numFmtId="0" fontId="68" fillId="35" borderId="0" xfId="0" applyFont="1" applyFill="1" applyBorder="1" applyAlignment="1">
      <alignment horizontal="center"/>
    </xf>
    <xf numFmtId="0" fontId="69" fillId="29" borderId="243" xfId="0" applyFont="1" applyFill="1" applyBorder="1" applyAlignment="1">
      <alignment horizontal="center" vertical="center"/>
    </xf>
    <xf numFmtId="0" fontId="69" fillId="29" borderId="244" xfId="0" applyFont="1" applyFill="1" applyBorder="1" applyAlignment="1">
      <alignment horizontal="center" vertical="center"/>
    </xf>
    <xf numFmtId="0" fontId="63" fillId="28" borderId="27" xfId="0" applyFont="1" applyFill="1" applyBorder="1" applyAlignment="1">
      <alignment horizontal="center" vertical="center"/>
    </xf>
    <xf numFmtId="0" fontId="63" fillId="28" borderId="29" xfId="0" applyFont="1" applyFill="1" applyBorder="1" applyAlignment="1">
      <alignment horizontal="center" vertical="center"/>
    </xf>
    <xf numFmtId="0" fontId="64" fillId="29" borderId="2" xfId="0" applyFont="1" applyFill="1" applyBorder="1" applyAlignment="1">
      <alignment horizontal="center"/>
    </xf>
    <xf numFmtId="0" fontId="64" fillId="29" borderId="4" xfId="0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46" fillId="0" borderId="173" xfId="0" applyFont="1" applyBorder="1" applyAlignment="1">
      <alignment horizontal="center"/>
    </xf>
    <xf numFmtId="0" fontId="46" fillId="0" borderId="174" xfId="0" applyFont="1" applyBorder="1" applyAlignment="1">
      <alignment horizontal="center"/>
    </xf>
    <xf numFmtId="0" fontId="46" fillId="0" borderId="175" xfId="0" applyFont="1" applyBorder="1" applyAlignment="1">
      <alignment horizontal="center"/>
    </xf>
  </cellXfs>
  <cellStyles count="11">
    <cellStyle name="Comma" xfId="2" builtinId="3"/>
    <cellStyle name="Currency 2" xfId="10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9"/>
    <cellStyle name="Normal 2 2" xfId="4"/>
    <cellStyle name="Normal_BAITAP" xfId="1"/>
    <cellStyle name="Normal_Sheet1" xfId="3"/>
  </cellStyles>
  <dxfs count="1">
    <dxf>
      <font>
        <b/>
        <i/>
        <color rgb="FFFF0000"/>
      </font>
    </dxf>
  </dxfs>
  <tableStyles count="0" defaultTableStyle="TableStyleMedium2" defaultPivotStyle="PivotStyleLight16"/>
  <colors>
    <mruColors>
      <color rgb="FFCC0066"/>
      <color rgb="FF66FFCC"/>
      <color rgb="FF00FF99"/>
      <color rgb="FFFF0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KẾT</a:t>
            </a:r>
            <a:r>
              <a:rPr lang="en-US" b="1" baseline="0">
                <a:solidFill>
                  <a:srgbClr val="FF0000"/>
                </a:solidFill>
              </a:rPr>
              <a:t> QUẢ HỌC TẬP CÁC KHÓA</a:t>
            </a:r>
            <a:endParaRPr lang="vi-V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thi 1'!$B$6</c:f>
              <c:strCache>
                <c:ptCount val="1"/>
                <c:pt idx="0">
                  <c:v>K2008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1'!$C$6:$F$6</c:f>
              <c:numCache>
                <c:formatCode>General</c:formatCode>
                <c:ptCount val="4"/>
                <c:pt idx="0">
                  <c:v>10</c:v>
                </c:pt>
                <c:pt idx="1">
                  <c:v>35</c:v>
                </c:pt>
                <c:pt idx="2">
                  <c:v>40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D-42F0-A2C4-9C9DDBBD07E7}"/>
            </c:ext>
          </c:extLst>
        </c:ser>
        <c:ser>
          <c:idx val="1"/>
          <c:order val="1"/>
          <c:tx>
            <c:strRef>
              <c:f>'Do thi 1'!$B$7</c:f>
              <c:strCache>
                <c:ptCount val="1"/>
                <c:pt idx="0">
                  <c:v>K2009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1'!$C$7:$F$7</c:f>
              <c:numCache>
                <c:formatCode>General</c:formatCode>
                <c:ptCount val="4"/>
                <c:pt idx="0">
                  <c:v>15</c:v>
                </c:pt>
                <c:pt idx="1">
                  <c:v>40</c:v>
                </c:pt>
                <c:pt idx="2">
                  <c:v>35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D-42F0-A2C4-9C9DDBBD07E7}"/>
            </c:ext>
          </c:extLst>
        </c:ser>
        <c:ser>
          <c:idx val="2"/>
          <c:order val="2"/>
          <c:tx>
            <c:strRef>
              <c:f>'Do thi 1'!$B$8</c:f>
              <c:strCache>
                <c:ptCount val="1"/>
                <c:pt idx="0">
                  <c:v>K2010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1'!$C$8:$F$8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D-42F0-A2C4-9C9DDBBD07E7}"/>
            </c:ext>
          </c:extLst>
        </c:ser>
        <c:ser>
          <c:idx val="3"/>
          <c:order val="3"/>
          <c:tx>
            <c:strRef>
              <c:f>'Do thi 1'!$B$9</c:f>
              <c:strCache>
                <c:ptCount val="1"/>
                <c:pt idx="0">
                  <c:v>K2011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1'!$C$9:$F$9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D-42F0-A2C4-9C9DDBBD07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7756288"/>
        <c:axId val="2137762688"/>
      </c:barChart>
      <c:catAx>
        <c:axId val="21377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Loại</a:t>
                </a:r>
                <a:r>
                  <a:rPr lang="en-US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tốt nghiệp</a:t>
                </a:r>
                <a:endParaRPr lang="vi-VN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438978971502101"/>
              <c:y val="0.879421221864951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2688"/>
        <c:crosses val="autoZero"/>
        <c:auto val="1"/>
        <c:lblAlgn val="ctr"/>
        <c:lblOffset val="100"/>
        <c:noMultiLvlLbl val="0"/>
      </c:catAx>
      <c:valAx>
        <c:axId val="2137762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00B050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Tỉ lệ %</a:t>
                </a:r>
                <a:endParaRPr lang="vi-VN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3504611330698E-2"/>
              <c:y val="0.181381708315398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60035479754802"/>
          <c:y val="0.19611320691022899"/>
          <c:w val="0.13804918406938299"/>
          <c:h val="0.33383022967826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TỈ </a:t>
            </a:r>
            <a:r>
              <a:rPr lang="en-US" sz="12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LỆ GIÁO VIÊN THEO GIỚI TÍNH CỦA 6 </a:t>
            </a:r>
            <a:r>
              <a:rPr lang="en-US" sz="1200"/>
              <a:t>QUẬN </a:t>
            </a:r>
            <a:endParaRPr lang="vi-VN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11-4717-AC8B-44817534FA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11-4717-AC8B-44817534FA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('Array 1'!$C$6,'Array 1'!$D$6)</c:f>
              <c:strCache>
                <c:ptCount val="2"/>
                <c:pt idx="0">
                  <c:v>Bửu</c:v>
                </c:pt>
                <c:pt idx="1">
                  <c:v>28/03/1990</c:v>
                </c:pt>
              </c:strCache>
            </c:strRef>
          </c:cat>
          <c:val>
            <c:numRef>
              <c:f>('Array 1'!$C$13,'Array 1'!$D$13)</c:f>
              <c:numCache>
                <c:formatCode>m/d/yyyy</c:formatCode>
                <c:ptCount val="2"/>
                <c:pt idx="0" formatCode="General">
                  <c:v>0</c:v>
                </c:pt>
                <c:pt idx="1">
                  <c:v>32736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1-4717-AC8B-44817534FA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7030A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rgbClr val="7030A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TỈ</a:t>
            </a:r>
            <a:r>
              <a:rPr lang="en-US" sz="1200" b="1" baseline="0">
                <a:solidFill>
                  <a:srgbClr val="7030A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LỆ GIÁO VIÊN THEO GIỚI TÍNH CỦA TỪNG QUẬN</a:t>
            </a:r>
            <a:endParaRPr lang="vi-V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Nam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4F6-A070-9B75400B2CD2}"/>
            </c:ext>
          </c:extLst>
        </c:ser>
        <c:ser>
          <c:idx val="1"/>
          <c:order val="1"/>
          <c:tx>
            <c:v>Nữ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1'!$D$7:$D$12</c:f>
              <c:numCache>
                <c:formatCode>m/d/yyyy</c:formatCode>
                <c:ptCount val="6"/>
                <c:pt idx="0">
                  <c:v>32950</c:v>
                </c:pt>
                <c:pt idx="1">
                  <c:v>31900</c:v>
                </c:pt>
                <c:pt idx="2">
                  <c:v>32695</c:v>
                </c:pt>
                <c:pt idx="3">
                  <c:v>32509</c:v>
                </c:pt>
                <c:pt idx="4">
                  <c:v>33035</c:v>
                </c:pt>
                <c:pt idx="5">
                  <c:v>32639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4F6-A070-9B75400B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8385744"/>
        <c:axId val="2138389056"/>
        <c:axId val="0"/>
      </c:bar3DChart>
      <c:catAx>
        <c:axId val="21383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89056"/>
        <c:crosses val="autoZero"/>
        <c:auto val="1"/>
        <c:lblAlgn val="ctr"/>
        <c:lblOffset val="100"/>
        <c:noMultiLvlLbl val="0"/>
      </c:catAx>
      <c:valAx>
        <c:axId val="2138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Số</a:t>
                </a:r>
                <a:r>
                  <a:rPr lang="en-US" b="1" baseline="0"/>
                  <a:t> người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5.03313243252001E-2"/>
              <c:y val="0.25208843686205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33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rgbClr val="0033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TỈ</a:t>
            </a:r>
            <a:r>
              <a:rPr lang="en-US" sz="1200" b="1" baseline="0">
                <a:solidFill>
                  <a:srgbClr val="0033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LỆ GIÁO VIÊN THEO ĐỘ TUỔI CỦA TỪNG QUẬN</a:t>
            </a:r>
            <a:endParaRPr lang="vi-VN" sz="1200" b="1">
              <a:solidFill>
                <a:srgbClr val="0033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 1'!$B$7</c:f>
              <c:strCache>
                <c:ptCount val="1"/>
                <c:pt idx="0">
                  <c:v>Nguyễn Đạt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1'!$E$7:$G$7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5-4439-A0C6-EE8FC48F648C}"/>
            </c:ext>
          </c:extLst>
        </c:ser>
        <c:ser>
          <c:idx val="1"/>
          <c:order val="1"/>
          <c:tx>
            <c:strRef>
              <c:f>'Array 1'!$B$8</c:f>
              <c:strCache>
                <c:ptCount val="1"/>
                <c:pt idx="0">
                  <c:v>Nguyễn Thị Thu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1'!$E$8:$G$8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5-4439-A0C6-EE8FC48F648C}"/>
            </c:ext>
          </c:extLst>
        </c:ser>
        <c:ser>
          <c:idx val="2"/>
          <c:order val="2"/>
          <c:tx>
            <c:strRef>
              <c:f>'Array 1'!$B$9</c:f>
              <c:strCache>
                <c:ptCount val="1"/>
                <c:pt idx="0">
                  <c:v>Nguyễn Tiến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1'!$E$9:$G$9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5-4439-A0C6-EE8FC48F648C}"/>
            </c:ext>
          </c:extLst>
        </c:ser>
        <c:ser>
          <c:idx val="3"/>
          <c:order val="3"/>
          <c:tx>
            <c:strRef>
              <c:f>'Array 1'!$B$10</c:f>
              <c:strCache>
                <c:ptCount val="1"/>
                <c:pt idx="0">
                  <c:v>Trần Ngọc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1'!$E$10:$G$10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5-4439-A0C6-EE8FC48F648C}"/>
            </c:ext>
          </c:extLst>
        </c:ser>
        <c:ser>
          <c:idx val="4"/>
          <c:order val="4"/>
          <c:tx>
            <c:strRef>
              <c:f>'Array 1'!$B$11</c:f>
              <c:strCache>
                <c:ptCount val="1"/>
                <c:pt idx="0">
                  <c:v>Nguyễn Khoa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1'!$E$11:$G$11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5-4439-A0C6-EE8FC48F648C}"/>
            </c:ext>
          </c:extLst>
        </c:ser>
        <c:ser>
          <c:idx val="5"/>
          <c:order val="5"/>
          <c:tx>
            <c:strRef>
              <c:f>'Array 1'!$B$12</c:f>
              <c:strCache>
                <c:ptCount val="1"/>
                <c:pt idx="0">
                  <c:v>Mai Trọng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1'!$E$12:$G$12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B5-4439-A0C6-EE8FC48F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60432"/>
        <c:axId val="2138463696"/>
      </c:lineChart>
      <c:catAx>
        <c:axId val="21384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3696"/>
        <c:crosses val="autoZero"/>
        <c:auto val="0"/>
        <c:lblAlgn val="ctr"/>
        <c:lblOffset val="100"/>
        <c:noMultiLvlLbl val="0"/>
      </c:catAx>
      <c:valAx>
        <c:axId val="2138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7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Số</a:t>
                </a:r>
                <a:r>
                  <a:rPr lang="en-US" b="1" baseline="0"/>
                  <a:t> người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2.1874583557849998E-2"/>
              <c:y val="0.36090844850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12700" cap="flat" cmpd="thickThin" algn="ctr">
      <a:gradFill>
        <a:gsLst>
          <a:gs pos="0">
            <a:srgbClr val="003300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TỈ LỆ GIÁO VIÊN THEO THÂM NIÊN CÔNG TÁC CỦA 6 QUẬN </a:t>
            </a:r>
            <a:endParaRPr lang="vi-VN" sz="1200">
              <a:solidFill>
                <a:srgbClr val="FF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1 - 10 Năm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1'!$H$7:$H$12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5-4115-99F1-00C369AD02CD}"/>
            </c:ext>
          </c:extLst>
        </c:ser>
        <c:ser>
          <c:idx val="1"/>
          <c:order val="1"/>
          <c:tx>
            <c:v>11 - 25 Năm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1'!$I$7:$I$12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5-4115-99F1-00C369AD02CD}"/>
            </c:ext>
          </c:extLst>
        </c:ser>
        <c:ser>
          <c:idx val="2"/>
          <c:order val="2"/>
          <c:tx>
            <c:v>&gt; 25 Năm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1'!$J$7:$J$12</c:f>
              <c:numCache>
                <c:formatCode>0.0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3.6</c:v>
                </c:pt>
                <c:pt idx="3">
                  <c:v>1.5</c:v>
                </c:pt>
                <c:pt idx="4">
                  <c:v>7.6</c:v>
                </c:pt>
                <c:pt idx="5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5-4115-99F1-00C369AD02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8522448"/>
        <c:axId val="2138525888"/>
      </c:barChart>
      <c:catAx>
        <c:axId val="21385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5888"/>
        <c:crosses val="autoZero"/>
        <c:auto val="1"/>
        <c:lblAlgn val="ctr"/>
        <c:lblOffset val="100"/>
        <c:noMultiLvlLbl val="0"/>
      </c:catAx>
      <c:valAx>
        <c:axId val="2138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12700" cap="flat" cmpd="dbl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220979</xdr:colOff>
      <xdr:row>0</xdr:row>
      <xdr:rowOff>160020</xdr:rowOff>
    </xdr:from>
    <xdr:ext cx="5242561" cy="617220"/>
    <xdr:sp macro="" textlink="">
      <xdr:nvSpPr>
        <xdr:cNvPr id="2" name="Rectangle 1"/>
        <xdr:cNvSpPr/>
      </xdr:nvSpPr>
      <xdr:spPr>
        <a:xfrm rot="10800000" flipH="1" flipV="1">
          <a:off x="220979" y="335280"/>
          <a:ext cx="5242561" cy="617220"/>
        </a:xfrm>
        <a:prstGeom prst="rect">
          <a:avLst/>
        </a:prstGeom>
        <a:noFill/>
      </xdr:spPr>
      <xdr:txBody>
        <a:bodyPr wrap="square" lIns="91440" tIns="45720" rIns="91440" bIns="45720" anchor="ctr">
          <a:prstTxWarp prst="textDeflate">
            <a:avLst/>
          </a:prstTxWarp>
          <a:no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>
            <a:lnSpc>
              <a:spcPts val="1700"/>
            </a:lnSpc>
          </a:pPr>
          <a:r>
            <a:rPr lang="vi-VN" sz="1600" b="1" cap="none" spc="0">
              <a:ln>
                <a:solidFill>
                  <a:srgbClr val="FF0000"/>
                </a:solidFill>
              </a:ln>
              <a:solidFill>
                <a:srgbClr val="3333FF"/>
              </a:solidFill>
              <a:effectLst/>
            </a:rPr>
            <a:t>BẢNG THANH TOÁN LƯƠNG + THƯỞNG THÁNG 12</a:t>
          </a:r>
        </a:p>
        <a:p>
          <a:pPr algn="ctr">
            <a:lnSpc>
              <a:spcPts val="1800"/>
            </a:lnSpc>
          </a:pPr>
          <a:r>
            <a:rPr lang="vi-VN" sz="1600" b="1" cap="none" spc="0">
              <a:ln>
                <a:solidFill>
                  <a:srgbClr val="FF0000"/>
                </a:solidFill>
              </a:ln>
              <a:solidFill>
                <a:srgbClr val="3333FF"/>
              </a:solidFill>
              <a:effectLst/>
            </a:rPr>
            <a:t>(Năm 2013)</a:t>
          </a:r>
          <a:endParaRPr lang="en-US" sz="1600" b="1" cap="none" spc="0">
            <a:ln>
              <a:solidFill>
                <a:srgbClr val="FF0000"/>
              </a:solidFill>
            </a:ln>
            <a:solidFill>
              <a:srgbClr val="3333FF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617208</xdr:colOff>
      <xdr:row>0</xdr:row>
      <xdr:rowOff>110305</xdr:rowOff>
    </xdr:from>
    <xdr:ext cx="4122720" cy="560048"/>
    <xdr:sp macro="" textlink="">
      <xdr:nvSpPr>
        <xdr:cNvPr id="2" name="Rectangle 1"/>
        <xdr:cNvSpPr/>
      </xdr:nvSpPr>
      <xdr:spPr>
        <a:xfrm>
          <a:off x="967728" y="285565"/>
          <a:ext cx="4214167" cy="529775"/>
        </a:xfrm>
        <a:prstGeom prst="rect">
          <a:avLst/>
        </a:prstGeom>
        <a:noFill/>
      </xdr:spPr>
      <xdr:txBody>
        <a:bodyPr wrap="none" lIns="91440" tIns="45720" rIns="91440" bIns="45720">
          <a:prstTxWarp prst="textInflat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DOANH THU TIỀN THUÊ PHÒNG THÁNG 6/2014</a:t>
          </a:r>
        </a:p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-------o0o-------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</xdr:colOff>
      <xdr:row>1</xdr:row>
      <xdr:rowOff>7620</xdr:rowOff>
    </xdr:from>
    <xdr:ext cx="4526609" cy="299204"/>
    <xdr:sp macro="" textlink="">
      <xdr:nvSpPr>
        <xdr:cNvPr id="2" name="Rectangle 1"/>
        <xdr:cNvSpPr/>
      </xdr:nvSpPr>
      <xdr:spPr>
        <a:xfrm>
          <a:off x="1734820" y="160020"/>
          <a:ext cx="4526609" cy="299204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Inflat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KẾT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QUẢ THI HỌC SINH GIỎI THÀNH PHỐ NĂM 2014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2</xdr:row>
      <xdr:rowOff>0</xdr:rowOff>
    </xdr:from>
    <xdr:to>
      <xdr:col>13</xdr:col>
      <xdr:colOff>0</xdr:colOff>
      <xdr:row>14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57150</xdr:rowOff>
    </xdr:from>
    <xdr:to>
      <xdr:col>4</xdr:col>
      <xdr:colOff>266700</xdr:colOff>
      <xdr:row>28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15</xdr:row>
      <xdr:rowOff>76200</xdr:rowOff>
    </xdr:from>
    <xdr:to>
      <xdr:col>10</xdr:col>
      <xdr:colOff>0</xdr:colOff>
      <xdr:row>28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7620</xdr:rowOff>
    </xdr:from>
    <xdr:to>
      <xdr:col>4</xdr:col>
      <xdr:colOff>769620</xdr:colOff>
      <xdr:row>43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807720</xdr:colOff>
      <xdr:row>29</xdr:row>
      <xdr:rowOff>7620</xdr:rowOff>
    </xdr:from>
    <xdr:to>
      <xdr:col>10</xdr:col>
      <xdr:colOff>15240</xdr:colOff>
      <xdr:row>43</xdr:row>
      <xdr:rowOff>160020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</xdr:colOff>
      <xdr:row>1</xdr:row>
      <xdr:rowOff>7620</xdr:rowOff>
    </xdr:from>
    <xdr:ext cx="4526609" cy="299204"/>
    <xdr:sp macro="" textlink="">
      <xdr:nvSpPr>
        <xdr:cNvPr id="2" name="Rectangle 1"/>
        <xdr:cNvSpPr/>
      </xdr:nvSpPr>
      <xdr:spPr>
        <a:xfrm>
          <a:off x="1569720" y="175260"/>
          <a:ext cx="4526609" cy="299204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Inflat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KẾT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QUẢ THI HỌC SINH GIỎI THÀNH PHỐ NĂM 2014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76200</xdr:rowOff>
    </xdr:from>
    <xdr:ext cx="3360420" cy="251460"/>
    <xdr:sp macro="" textlink="">
      <xdr:nvSpPr>
        <xdr:cNvPr id="3" name="Rectangle 2"/>
        <xdr:cNvSpPr/>
      </xdr:nvSpPr>
      <xdr:spPr>
        <a:xfrm>
          <a:off x="1" y="251460"/>
          <a:ext cx="3360420" cy="251460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Triangl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TÌNH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HÌNH KINH DOANH TRÁI CÂY QUÝ IV - 2013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76200</xdr:rowOff>
    </xdr:from>
    <xdr:ext cx="3360420" cy="251460"/>
    <xdr:sp macro="" textlink="">
      <xdr:nvSpPr>
        <xdr:cNvPr id="2" name="Rectangle 1"/>
        <xdr:cNvSpPr/>
      </xdr:nvSpPr>
      <xdr:spPr>
        <a:xfrm>
          <a:off x="1" y="251460"/>
          <a:ext cx="3360420" cy="251460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Triangl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TÌNH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HÌNH KINH DOANH BÁNH KẸO QUÝ I - 2014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130" zoomScaleNormal="130" workbookViewId="0">
      <selection activeCell="D20" sqref="D20"/>
    </sheetView>
  </sheetViews>
  <sheetFormatPr defaultColWidth="11.42578125" defaultRowHeight="12.75"/>
  <cols>
    <col min="2" max="2" width="16.85546875" customWidth="1"/>
  </cols>
  <sheetData>
    <row r="1" spans="1:11">
      <c r="A1" s="542" t="s">
        <v>613</v>
      </c>
    </row>
    <row r="2" spans="1:11">
      <c r="A2" s="542"/>
    </row>
    <row r="3" spans="1:11" ht="18">
      <c r="A3" s="542"/>
      <c r="B3" s="543" t="s">
        <v>614</v>
      </c>
      <c r="C3" s="544"/>
      <c r="D3" s="544"/>
    </row>
    <row r="4" spans="1:11">
      <c r="A4" s="542"/>
    </row>
    <row r="5" spans="1:11">
      <c r="A5" s="545" t="s">
        <v>37</v>
      </c>
      <c r="B5" s="545" t="s">
        <v>513</v>
      </c>
      <c r="C5" s="545" t="s">
        <v>548</v>
      </c>
      <c r="D5" s="545" t="s">
        <v>615</v>
      </c>
      <c r="E5" s="545" t="s">
        <v>616</v>
      </c>
      <c r="F5" s="545" t="s">
        <v>617</v>
      </c>
      <c r="G5" s="545" t="s">
        <v>618</v>
      </c>
      <c r="H5" s="545" t="s">
        <v>619</v>
      </c>
      <c r="I5" s="545" t="s">
        <v>620</v>
      </c>
      <c r="J5" s="545" t="s">
        <v>621</v>
      </c>
      <c r="K5" s="544"/>
    </row>
    <row r="6" spans="1:11">
      <c r="A6" s="548">
        <v>1</v>
      </c>
      <c r="B6" s="546" t="s">
        <v>622</v>
      </c>
      <c r="C6" s="547" t="s">
        <v>623</v>
      </c>
      <c r="D6" s="547">
        <v>1</v>
      </c>
      <c r="E6" s="547">
        <v>9</v>
      </c>
      <c r="F6" s="547">
        <v>7</v>
      </c>
      <c r="G6" s="547">
        <v>5</v>
      </c>
      <c r="H6" s="547">
        <f>IF(D6=3,1,2)</f>
        <v>2</v>
      </c>
      <c r="I6" s="548">
        <f>E6+F6*2+G6*2+H6</f>
        <v>35</v>
      </c>
      <c r="J6" s="547" t="str">
        <f>IF(I6&lt;25,"THI LẠI","ĐỖ")</f>
        <v>ĐỖ</v>
      </c>
    </row>
    <row r="7" spans="1:11">
      <c r="A7" s="548">
        <v>2</v>
      </c>
      <c r="B7" s="546" t="s">
        <v>624</v>
      </c>
      <c r="C7" s="547" t="s">
        <v>625</v>
      </c>
      <c r="D7" s="547">
        <v>1</v>
      </c>
      <c r="E7" s="547">
        <v>3</v>
      </c>
      <c r="F7" s="547">
        <v>6</v>
      </c>
      <c r="G7" s="547">
        <v>6</v>
      </c>
      <c r="H7" s="547">
        <f t="shared" ref="H7:H14" si="0">IF(D7=3,1,2)</f>
        <v>2</v>
      </c>
      <c r="I7" s="548">
        <f t="shared" ref="I7:I14" si="1">E7+F7*2+G7*2+H7</f>
        <v>29</v>
      </c>
      <c r="J7" s="547" t="str">
        <f t="shared" ref="J7:J14" si="2">IF(I7&lt;25,"THI LẠI","ĐỖ")</f>
        <v>ĐỖ</v>
      </c>
    </row>
    <row r="8" spans="1:11">
      <c r="A8" s="548">
        <v>3</v>
      </c>
      <c r="B8" s="546" t="s">
        <v>626</v>
      </c>
      <c r="C8" s="547" t="s">
        <v>627</v>
      </c>
      <c r="D8" s="547">
        <v>3</v>
      </c>
      <c r="E8" s="547">
        <v>5</v>
      </c>
      <c r="F8" s="547">
        <v>8</v>
      </c>
      <c r="G8" s="547">
        <v>4</v>
      </c>
      <c r="H8" s="547">
        <f t="shared" si="0"/>
        <v>1</v>
      </c>
      <c r="I8" s="548">
        <f t="shared" si="1"/>
        <v>30</v>
      </c>
      <c r="J8" s="547" t="str">
        <f t="shared" si="2"/>
        <v>ĐỖ</v>
      </c>
    </row>
    <row r="9" spans="1:11">
      <c r="A9" s="548">
        <v>4</v>
      </c>
      <c r="B9" s="546" t="s">
        <v>628</v>
      </c>
      <c r="C9" s="547" t="s">
        <v>629</v>
      </c>
      <c r="D9" s="547">
        <v>2</v>
      </c>
      <c r="E9" s="547">
        <v>7</v>
      </c>
      <c r="F9" s="547">
        <v>8</v>
      </c>
      <c r="G9" s="547">
        <v>4</v>
      </c>
      <c r="H9" s="547">
        <f t="shared" si="0"/>
        <v>2</v>
      </c>
      <c r="I9" s="548">
        <f t="shared" si="1"/>
        <v>33</v>
      </c>
      <c r="J9" s="547" t="str">
        <f t="shared" si="2"/>
        <v>ĐỖ</v>
      </c>
    </row>
    <row r="10" spans="1:11">
      <c r="A10" s="548">
        <v>5</v>
      </c>
      <c r="B10" s="546" t="s">
        <v>630</v>
      </c>
      <c r="C10" s="547" t="s">
        <v>631</v>
      </c>
      <c r="D10" s="547">
        <v>3</v>
      </c>
      <c r="E10" s="547">
        <v>4</v>
      </c>
      <c r="F10" s="547">
        <v>3</v>
      </c>
      <c r="G10" s="547">
        <v>5</v>
      </c>
      <c r="H10" s="547">
        <f t="shared" si="0"/>
        <v>1</v>
      </c>
      <c r="I10" s="548">
        <f t="shared" si="1"/>
        <v>21</v>
      </c>
      <c r="J10" s="547" t="str">
        <f t="shared" si="2"/>
        <v>THI LẠI</v>
      </c>
    </row>
    <row r="11" spans="1:11">
      <c r="A11" s="548">
        <v>6</v>
      </c>
      <c r="B11" s="546" t="s">
        <v>632</v>
      </c>
      <c r="C11" s="547" t="s">
        <v>633</v>
      </c>
      <c r="D11" s="547">
        <v>2</v>
      </c>
      <c r="E11" s="547">
        <v>8</v>
      </c>
      <c r="F11" s="547">
        <v>8</v>
      </c>
      <c r="G11" s="547">
        <v>9</v>
      </c>
      <c r="H11" s="547">
        <f t="shared" si="0"/>
        <v>2</v>
      </c>
      <c r="I11" s="548">
        <f t="shared" si="1"/>
        <v>44</v>
      </c>
      <c r="J11" s="547" t="str">
        <f t="shared" si="2"/>
        <v>ĐỖ</v>
      </c>
    </row>
    <row r="12" spans="1:11">
      <c r="A12" s="548">
        <v>7</v>
      </c>
      <c r="B12" s="546" t="s">
        <v>634</v>
      </c>
      <c r="C12" s="547" t="s">
        <v>635</v>
      </c>
      <c r="D12" s="547">
        <v>2</v>
      </c>
      <c r="E12" s="547">
        <v>5</v>
      </c>
      <c r="F12" s="547">
        <v>4</v>
      </c>
      <c r="G12" s="547">
        <v>3</v>
      </c>
      <c r="H12" s="547">
        <f t="shared" si="0"/>
        <v>2</v>
      </c>
      <c r="I12" s="548">
        <f t="shared" si="1"/>
        <v>21</v>
      </c>
      <c r="J12" s="547" t="str">
        <f t="shared" si="2"/>
        <v>THI LẠI</v>
      </c>
    </row>
    <row r="13" spans="1:11">
      <c r="A13" s="548">
        <v>8</v>
      </c>
      <c r="B13" s="546" t="s">
        <v>636</v>
      </c>
      <c r="C13" s="547" t="s">
        <v>637</v>
      </c>
      <c r="D13" s="547">
        <v>2</v>
      </c>
      <c r="E13" s="547">
        <v>7</v>
      </c>
      <c r="F13" s="547">
        <v>6</v>
      </c>
      <c r="G13" s="547">
        <v>4</v>
      </c>
      <c r="H13" s="547">
        <f t="shared" si="0"/>
        <v>2</v>
      </c>
      <c r="I13" s="548">
        <f t="shared" si="1"/>
        <v>29</v>
      </c>
      <c r="J13" s="547" t="str">
        <f t="shared" si="2"/>
        <v>ĐỖ</v>
      </c>
    </row>
    <row r="14" spans="1:11">
      <c r="A14" s="548">
        <v>9</v>
      </c>
      <c r="B14" s="546" t="s">
        <v>295</v>
      </c>
      <c r="C14" s="547" t="s">
        <v>638</v>
      </c>
      <c r="D14" s="547">
        <v>1</v>
      </c>
      <c r="E14" s="547">
        <v>7</v>
      </c>
      <c r="F14" s="547">
        <v>8</v>
      </c>
      <c r="G14" s="547">
        <v>4</v>
      </c>
      <c r="H14" s="547">
        <f t="shared" si="0"/>
        <v>2</v>
      </c>
      <c r="I14" s="548">
        <f t="shared" si="1"/>
        <v>33</v>
      </c>
      <c r="J14" s="547" t="str">
        <f t="shared" si="2"/>
        <v>ĐỖ</v>
      </c>
    </row>
    <row r="15" spans="1:11">
      <c r="A15" s="542"/>
    </row>
    <row r="16" spans="1:11">
      <c r="A16" s="542"/>
    </row>
    <row r="17" spans="1:4">
      <c r="A17" s="542"/>
      <c r="B17" s="549" t="s">
        <v>639</v>
      </c>
      <c r="C17" s="546"/>
      <c r="D17" s="546">
        <f>MIN(I6:I14)</f>
        <v>21</v>
      </c>
    </row>
    <row r="18" spans="1:4">
      <c r="A18" s="542"/>
      <c r="B18" s="549" t="s">
        <v>640</v>
      </c>
      <c r="C18" s="546"/>
      <c r="D18" s="546">
        <f>MAX(I6:I14)</f>
        <v>44</v>
      </c>
    </row>
    <row r="19" spans="1:4">
      <c r="A19" s="542"/>
      <c r="B19" s="549" t="s">
        <v>641</v>
      </c>
      <c r="C19" s="546"/>
      <c r="D19" s="546">
        <f>ROUND(AVERAGE(I6:I14),2)</f>
        <v>30.56</v>
      </c>
    </row>
    <row r="20" spans="1:4">
      <c r="A20" s="542"/>
    </row>
    <row r="21" spans="1:4">
      <c r="A21" s="542"/>
    </row>
    <row r="22" spans="1:4">
      <c r="A22" s="542"/>
      <c r="B22" s="544" t="s">
        <v>642</v>
      </c>
    </row>
    <row r="23" spans="1:4">
      <c r="A23" s="542"/>
      <c r="B23" s="550" t="s">
        <v>643</v>
      </c>
    </row>
    <row r="24" spans="1:4">
      <c r="A24" s="542"/>
      <c r="B24" s="542" t="s">
        <v>644</v>
      </c>
    </row>
    <row r="25" spans="1:4">
      <c r="A25" s="542"/>
      <c r="B25" s="550" t="s">
        <v>645</v>
      </c>
    </row>
    <row r="26" spans="1:4">
      <c r="A26" s="542"/>
      <c r="B26" s="550" t="s">
        <v>646</v>
      </c>
    </row>
    <row r="27" spans="1:4">
      <c r="A27" s="542"/>
      <c r="B27" s="550" t="s">
        <v>647</v>
      </c>
    </row>
    <row r="28" spans="1:4">
      <c r="A28" s="542"/>
      <c r="B28" s="550" t="s">
        <v>648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B5" zoomScale="175" zoomScaleNormal="175" zoomScalePageLayoutView="175" workbookViewId="0">
      <selection activeCell="M16" sqref="M16"/>
    </sheetView>
  </sheetViews>
  <sheetFormatPr defaultColWidth="8.85546875" defaultRowHeight="15"/>
  <cols>
    <col min="1" max="1" width="9.28515625" style="18" bestFit="1" customWidth="1"/>
    <col min="2" max="2" width="13.42578125" style="18" customWidth="1"/>
    <col min="3" max="3" width="8.85546875" style="18"/>
    <col min="4" max="4" width="7.85546875" style="18" bestFit="1" customWidth="1"/>
    <col min="5" max="5" width="8.85546875" style="18"/>
    <col min="6" max="6" width="5.7109375" style="18" bestFit="1" customWidth="1"/>
    <col min="7" max="7" width="5.28515625" style="18" bestFit="1" customWidth="1"/>
    <col min="8" max="8" width="6.140625" style="18" customWidth="1"/>
    <col min="9" max="9" width="10.42578125" style="18" bestFit="1" customWidth="1"/>
    <col min="10" max="10" width="11.42578125" style="18" customWidth="1"/>
    <col min="11" max="11" width="15.42578125" style="18" customWidth="1"/>
    <col min="12" max="16384" width="8.85546875" style="18"/>
  </cols>
  <sheetData>
    <row r="2" spans="1:11" ht="47.45" customHeight="1">
      <c r="A2" s="695"/>
      <c r="B2" s="689"/>
      <c r="C2" s="689"/>
      <c r="D2" s="689"/>
      <c r="E2" s="689"/>
      <c r="F2" s="689"/>
      <c r="G2" s="689"/>
      <c r="H2" s="689"/>
      <c r="I2" s="689"/>
    </row>
    <row r="3" spans="1:11" ht="15.75" thickBot="1"/>
    <row r="4" spans="1:11" ht="15.75" thickBot="1">
      <c r="A4" s="80"/>
      <c r="B4" s="80"/>
      <c r="C4" s="187" t="s">
        <v>154</v>
      </c>
      <c r="D4" s="187">
        <v>350000</v>
      </c>
      <c r="E4" s="80"/>
      <c r="F4" s="80"/>
      <c r="G4" s="80"/>
      <c r="H4" s="80"/>
      <c r="I4" s="80"/>
      <c r="J4" s="80"/>
    </row>
    <row r="5" spans="1:11" ht="28.5" customHeight="1" thickBot="1">
      <c r="A5" s="166" t="s">
        <v>266</v>
      </c>
      <c r="B5" s="167" t="s">
        <v>155</v>
      </c>
      <c r="C5" s="167" t="s">
        <v>166</v>
      </c>
      <c r="D5" s="168" t="s">
        <v>156</v>
      </c>
      <c r="E5" s="168" t="s">
        <v>7</v>
      </c>
      <c r="F5" s="168" t="s">
        <v>8</v>
      </c>
      <c r="G5" s="167" t="s">
        <v>52</v>
      </c>
      <c r="H5" s="167" t="s">
        <v>4</v>
      </c>
      <c r="I5" s="169" t="s">
        <v>5</v>
      </c>
      <c r="J5" s="80"/>
    </row>
    <row r="6" spans="1:11" ht="15" customHeight="1" thickBot="1">
      <c r="A6" s="157" t="s">
        <v>13</v>
      </c>
      <c r="B6" s="158" t="s">
        <v>157</v>
      </c>
      <c r="C6" s="158" t="str">
        <f>LEFT(A6,1) &amp; RIGHT(A6,1)</f>
        <v>HC</v>
      </c>
      <c r="D6" s="158" t="s">
        <v>29</v>
      </c>
      <c r="E6" s="158">
        <f>HLOOKUP(D6,$A$15:$F$16,2,0)</f>
        <v>500000</v>
      </c>
      <c r="F6" s="159">
        <v>23</v>
      </c>
      <c r="G6" s="159">
        <v>4.2</v>
      </c>
      <c r="H6" s="160"/>
      <c r="I6" s="161"/>
      <c r="J6" s="80"/>
    </row>
    <row r="7" spans="1:11" ht="15.75" thickBot="1">
      <c r="A7" s="162" t="s">
        <v>13</v>
      </c>
      <c r="B7" s="163" t="s">
        <v>158</v>
      </c>
      <c r="C7" s="158" t="str">
        <f t="shared" ref="C7:C11" si="0">CONCATENATE(LEFT(A7,1),RIGHT(A7,1))</f>
        <v>HC</v>
      </c>
      <c r="D7" s="163" t="s">
        <v>31</v>
      </c>
      <c r="E7" s="158">
        <f t="shared" ref="E7:E11" si="1">HLOOKUP(D7,$A$15:$F$16,2,0)</f>
        <v>400000</v>
      </c>
      <c r="F7" s="164">
        <v>24</v>
      </c>
      <c r="G7" s="164">
        <v>4</v>
      </c>
      <c r="H7" s="165"/>
      <c r="I7" s="161"/>
      <c r="J7" s="80"/>
    </row>
    <row r="8" spans="1:11" ht="15.75" thickBot="1">
      <c r="A8" s="162" t="s">
        <v>159</v>
      </c>
      <c r="B8" s="163" t="s">
        <v>160</v>
      </c>
      <c r="C8" s="158" t="str">
        <f t="shared" si="0"/>
        <v>ĐT</v>
      </c>
      <c r="D8" s="163" t="s">
        <v>32</v>
      </c>
      <c r="E8" s="158">
        <f t="shared" si="1"/>
        <v>400000</v>
      </c>
      <c r="F8" s="164">
        <v>25</v>
      </c>
      <c r="G8" s="164">
        <v>4</v>
      </c>
      <c r="H8" s="165"/>
      <c r="I8" s="161"/>
      <c r="J8" s="80"/>
    </row>
    <row r="9" spans="1:11" ht="15.75" thickBot="1">
      <c r="A9" s="162" t="s">
        <v>264</v>
      </c>
      <c r="B9" s="163" t="s">
        <v>161</v>
      </c>
      <c r="C9" s="158" t="str">
        <f t="shared" si="0"/>
        <v>NV</v>
      </c>
      <c r="D9" s="163" t="s">
        <v>33</v>
      </c>
      <c r="E9" s="158">
        <f t="shared" si="1"/>
        <v>0</v>
      </c>
      <c r="F9" s="164">
        <v>10</v>
      </c>
      <c r="G9" s="164">
        <v>2.9</v>
      </c>
      <c r="H9" s="165"/>
      <c r="I9" s="161"/>
      <c r="J9" s="80"/>
    </row>
    <row r="10" spans="1:11" ht="15.75" thickBot="1">
      <c r="A10" s="162" t="s">
        <v>159</v>
      </c>
      <c r="B10" s="163" t="s">
        <v>162</v>
      </c>
      <c r="C10" s="158" t="str">
        <f t="shared" si="0"/>
        <v>ĐT</v>
      </c>
      <c r="D10" s="163" t="s">
        <v>34</v>
      </c>
      <c r="E10" s="158">
        <f t="shared" si="1"/>
        <v>300000</v>
      </c>
      <c r="F10" s="164">
        <v>20</v>
      </c>
      <c r="G10" s="164">
        <v>3.5</v>
      </c>
      <c r="H10" s="165"/>
      <c r="I10" s="161"/>
      <c r="J10" s="80"/>
    </row>
    <row r="11" spans="1:11" ht="15.75" thickBot="1">
      <c r="A11" s="170" t="s">
        <v>14</v>
      </c>
      <c r="B11" s="128" t="s">
        <v>163</v>
      </c>
      <c r="C11" s="158" t="str">
        <f t="shared" si="0"/>
        <v>HC</v>
      </c>
      <c r="D11" s="128" t="s">
        <v>35</v>
      </c>
      <c r="E11" s="158">
        <f t="shared" si="1"/>
        <v>300000</v>
      </c>
      <c r="F11" s="126">
        <v>30</v>
      </c>
      <c r="G11" s="126">
        <v>3.5</v>
      </c>
      <c r="H11" s="129"/>
      <c r="I11" s="161"/>
      <c r="J11" s="80"/>
    </row>
    <row r="12" spans="1:11" ht="15.75" thickBot="1">
      <c r="A12" s="702" t="s">
        <v>36</v>
      </c>
      <c r="B12" s="703"/>
      <c r="C12" s="703"/>
      <c r="D12" s="703"/>
      <c r="E12" s="171"/>
      <c r="F12" s="171"/>
      <c r="G12" s="171"/>
      <c r="H12" s="171"/>
      <c r="I12" s="172"/>
      <c r="J12" s="80"/>
    </row>
    <row r="13" spans="1:11" ht="15.75" thickBot="1">
      <c r="A13" s="80"/>
      <c r="B13" s="80"/>
      <c r="C13" s="80"/>
      <c r="D13" s="80"/>
      <c r="E13" s="80"/>
      <c r="F13" s="80"/>
      <c r="G13" s="80"/>
      <c r="H13" s="80"/>
      <c r="I13" s="80"/>
      <c r="J13" s="80"/>
    </row>
    <row r="14" spans="1:11" ht="15.75" thickTop="1">
      <c r="A14" s="704" t="s">
        <v>164</v>
      </c>
      <c r="B14" s="705"/>
      <c r="C14" s="705"/>
      <c r="D14" s="705"/>
      <c r="E14" s="705"/>
      <c r="F14" s="706"/>
      <c r="G14" s="80"/>
      <c r="H14" s="707" t="s">
        <v>165</v>
      </c>
      <c r="I14" s="708"/>
      <c r="J14" s="709"/>
    </row>
    <row r="15" spans="1:11" ht="18" customHeight="1">
      <c r="A15" s="173" t="s">
        <v>29</v>
      </c>
      <c r="B15" s="174" t="s">
        <v>31</v>
      </c>
      <c r="C15" s="174" t="s">
        <v>32</v>
      </c>
      <c r="D15" s="174" t="s">
        <v>34</v>
      </c>
      <c r="E15" s="174" t="s">
        <v>35</v>
      </c>
      <c r="F15" s="175" t="s">
        <v>33</v>
      </c>
      <c r="G15" s="81"/>
      <c r="H15" s="179" t="s">
        <v>166</v>
      </c>
      <c r="I15" s="180" t="s">
        <v>167</v>
      </c>
      <c r="J15" s="181" t="s">
        <v>5</v>
      </c>
      <c r="K15" s="181" t="s">
        <v>863</v>
      </c>
    </row>
    <row r="16" spans="1:11" ht="15.75" thickBot="1">
      <c r="A16" s="176">
        <v>500000</v>
      </c>
      <c r="B16" s="177">
        <v>400000</v>
      </c>
      <c r="C16" s="177">
        <v>400000</v>
      </c>
      <c r="D16" s="177">
        <v>300000</v>
      </c>
      <c r="E16" s="177">
        <v>300000</v>
      </c>
      <c r="F16" s="178">
        <v>0</v>
      </c>
      <c r="G16" s="81"/>
      <c r="H16" s="182" t="s">
        <v>168</v>
      </c>
      <c r="I16" s="183"/>
      <c r="J16" s="184"/>
      <c r="K16" s="184"/>
    </row>
    <row r="17" spans="1:14" ht="15.75" thickTop="1">
      <c r="A17" s="81"/>
      <c r="B17" s="82"/>
      <c r="C17" s="81"/>
      <c r="D17" s="81"/>
      <c r="E17" s="81"/>
      <c r="F17" s="81"/>
      <c r="G17" s="81"/>
      <c r="H17" s="186" t="s">
        <v>69</v>
      </c>
      <c r="I17" s="183"/>
      <c r="J17" s="184"/>
      <c r="K17" s="184"/>
    </row>
    <row r="18" spans="1:14" ht="15.75" thickBot="1">
      <c r="A18" s="81"/>
      <c r="B18" s="82"/>
      <c r="C18" s="81"/>
      <c r="D18" s="81"/>
      <c r="E18" s="81"/>
      <c r="F18" s="81"/>
      <c r="G18" s="81"/>
      <c r="H18" s="185" t="s">
        <v>33</v>
      </c>
      <c r="I18" s="183"/>
      <c r="J18" s="184"/>
      <c r="K18" s="184"/>
    </row>
    <row r="19" spans="1:14" ht="15.75" thickTop="1"/>
    <row r="20" spans="1:14">
      <c r="A20" s="17" t="s">
        <v>192</v>
      </c>
      <c r="L20" s="1"/>
    </row>
    <row r="21" spans="1:14">
      <c r="A21" s="19" t="s">
        <v>193</v>
      </c>
      <c r="B21" s="18" t="s">
        <v>194</v>
      </c>
      <c r="L21" s="1"/>
    </row>
    <row r="22" spans="1:14" ht="41.45" customHeight="1">
      <c r="B22" s="667" t="s">
        <v>265</v>
      </c>
      <c r="C22" s="667"/>
      <c r="D22" s="667"/>
      <c r="E22" s="667"/>
      <c r="F22" s="667"/>
      <c r="G22" s="667"/>
      <c r="H22" s="667"/>
      <c r="I22" s="667"/>
      <c r="J22" s="667"/>
      <c r="K22" s="667"/>
      <c r="L22" s="667"/>
    </row>
    <row r="23" spans="1:14">
      <c r="B23" s="667" t="s">
        <v>268</v>
      </c>
      <c r="C23" s="667"/>
      <c r="D23" s="667"/>
      <c r="E23" s="667"/>
      <c r="F23" s="667"/>
      <c r="G23" s="667"/>
      <c r="H23" s="667"/>
      <c r="I23" s="667"/>
      <c r="L23" s="1"/>
    </row>
    <row r="24" spans="1:14">
      <c r="B24" s="667" t="s">
        <v>267</v>
      </c>
      <c r="C24" s="667"/>
      <c r="D24" s="667"/>
      <c r="E24" s="667"/>
      <c r="F24" s="667"/>
      <c r="G24" s="667"/>
      <c r="H24" s="667"/>
      <c r="I24" s="667"/>
      <c r="J24" s="667"/>
      <c r="K24" s="667"/>
      <c r="L24" s="667"/>
      <c r="M24" s="667"/>
      <c r="N24" s="667"/>
    </row>
    <row r="25" spans="1:14">
      <c r="B25" s="667" t="s">
        <v>269</v>
      </c>
      <c r="C25" s="667"/>
      <c r="D25" s="667"/>
      <c r="E25" s="667"/>
      <c r="F25" s="667"/>
      <c r="G25" s="667"/>
      <c r="H25" s="667"/>
      <c r="I25" s="667"/>
      <c r="J25" s="667"/>
      <c r="K25" s="667"/>
      <c r="L25" s="1"/>
    </row>
    <row r="26" spans="1:14" ht="15" customHeight="1">
      <c r="B26" s="701" t="s">
        <v>270</v>
      </c>
      <c r="C26" s="701"/>
      <c r="D26" s="701"/>
      <c r="E26" s="701"/>
      <c r="F26" s="701"/>
      <c r="G26" s="701"/>
      <c r="H26" s="701"/>
      <c r="I26" s="701"/>
      <c r="J26" s="20"/>
      <c r="K26" s="20"/>
      <c r="L26" s="1"/>
    </row>
    <row r="27" spans="1:14">
      <c r="B27" s="667" t="s">
        <v>271</v>
      </c>
      <c r="C27" s="667"/>
      <c r="D27" s="667"/>
      <c r="E27" s="667"/>
      <c r="F27" s="667"/>
      <c r="G27" s="667"/>
      <c r="H27" s="667"/>
      <c r="I27" s="667"/>
      <c r="J27" s="667"/>
      <c r="K27" s="667"/>
      <c r="L27" s="1"/>
    </row>
    <row r="28" spans="1:14">
      <c r="A28" s="19" t="s">
        <v>195</v>
      </c>
      <c r="B28" s="62" t="s">
        <v>196</v>
      </c>
      <c r="L28" s="1"/>
    </row>
    <row r="29" spans="1:14">
      <c r="A29" s="19" t="s">
        <v>197</v>
      </c>
      <c r="B29" s="62" t="s">
        <v>276</v>
      </c>
      <c r="L29" s="1"/>
    </row>
    <row r="30" spans="1:14">
      <c r="A30" s="19" t="s">
        <v>198</v>
      </c>
      <c r="B30" s="18" t="s">
        <v>472</v>
      </c>
      <c r="L30" s="1"/>
    </row>
    <row r="31" spans="1:14">
      <c r="A31" s="19" t="s">
        <v>228</v>
      </c>
      <c r="B31" s="18" t="s">
        <v>210</v>
      </c>
      <c r="L31" s="1"/>
    </row>
  </sheetData>
  <mergeCells count="10">
    <mergeCell ref="A2:I2"/>
    <mergeCell ref="B22:L22"/>
    <mergeCell ref="B23:I23"/>
    <mergeCell ref="B24:N24"/>
    <mergeCell ref="B27:K27"/>
    <mergeCell ref="B26:I26"/>
    <mergeCell ref="A12:D12"/>
    <mergeCell ref="A14:F14"/>
    <mergeCell ref="H14:J14"/>
    <mergeCell ref="B25:K25"/>
  </mergeCells>
  <phoneticPr fontId="3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workbookViewId="0">
      <selection activeCell="B36" sqref="B36"/>
    </sheetView>
  </sheetViews>
  <sheetFormatPr defaultColWidth="8.85546875" defaultRowHeight="12.75"/>
  <cols>
    <col min="1" max="1" width="5.140625" bestFit="1" customWidth="1"/>
    <col min="2" max="2" width="15.28515625" customWidth="1"/>
    <col min="4" max="5" width="10.140625" bestFit="1" customWidth="1"/>
    <col min="6" max="6" width="6.42578125" bestFit="1" customWidth="1"/>
    <col min="7" max="8" width="7.42578125" bestFit="1" customWidth="1"/>
    <col min="9" max="9" width="10.85546875" bestFit="1" customWidth="1"/>
    <col min="10" max="10" width="9.140625" bestFit="1" customWidth="1"/>
    <col min="11" max="11" width="5.140625" bestFit="1" customWidth="1"/>
  </cols>
  <sheetData>
    <row r="2" spans="1:11" ht="39" customHeight="1"/>
    <row r="3" spans="1:11" ht="13.5" thickBot="1"/>
    <row r="4" spans="1:11" s="41" customFormat="1" ht="19.5" customHeight="1">
      <c r="A4" s="710" t="s">
        <v>37</v>
      </c>
      <c r="B4" s="712" t="s">
        <v>169</v>
      </c>
      <c r="C4" s="712"/>
      <c r="D4" s="712" t="s">
        <v>170</v>
      </c>
      <c r="E4" s="712" t="s">
        <v>171</v>
      </c>
      <c r="F4" s="723" t="s">
        <v>172</v>
      </c>
      <c r="G4" s="724"/>
      <c r="H4" s="712" t="s">
        <v>188</v>
      </c>
      <c r="I4" s="712" t="s">
        <v>189</v>
      </c>
      <c r="J4" s="721" t="s">
        <v>190</v>
      </c>
      <c r="K4" s="188"/>
    </row>
    <row r="5" spans="1:11" s="41" customFormat="1" ht="15" customHeight="1" thickBot="1">
      <c r="A5" s="711"/>
      <c r="B5" s="713"/>
      <c r="C5" s="713"/>
      <c r="D5" s="713"/>
      <c r="E5" s="713"/>
      <c r="F5" s="204" t="s">
        <v>173</v>
      </c>
      <c r="G5" s="204" t="s">
        <v>174</v>
      </c>
      <c r="H5" s="713"/>
      <c r="I5" s="713"/>
      <c r="J5" s="722"/>
      <c r="K5" s="188"/>
    </row>
    <row r="6" spans="1:11" s="41" customFormat="1" ht="15">
      <c r="A6" s="196">
        <v>1</v>
      </c>
      <c r="B6" s="197" t="s">
        <v>89</v>
      </c>
      <c r="C6" s="198" t="s">
        <v>113</v>
      </c>
      <c r="D6" s="199">
        <v>41791</v>
      </c>
      <c r="E6" s="199">
        <v>41800</v>
      </c>
      <c r="F6" s="200" t="s">
        <v>175</v>
      </c>
      <c r="G6" s="200">
        <v>1</v>
      </c>
      <c r="H6" s="201"/>
      <c r="I6" s="201"/>
      <c r="J6" s="202"/>
      <c r="K6" s="79"/>
    </row>
    <row r="7" spans="1:11" s="41" customFormat="1" ht="15">
      <c r="A7" s="189">
        <v>2</v>
      </c>
      <c r="B7" s="190" t="s">
        <v>114</v>
      </c>
      <c r="C7" s="191" t="s">
        <v>115</v>
      </c>
      <c r="D7" s="192">
        <v>41794</v>
      </c>
      <c r="E7" s="192">
        <v>41802</v>
      </c>
      <c r="F7" s="193" t="s">
        <v>176</v>
      </c>
      <c r="G7" s="193">
        <v>2</v>
      </c>
      <c r="H7" s="194"/>
      <c r="I7" s="194"/>
      <c r="J7" s="195"/>
      <c r="K7" s="79"/>
    </row>
    <row r="8" spans="1:11" s="41" customFormat="1" ht="15">
      <c r="A8" s="189">
        <v>3</v>
      </c>
      <c r="B8" s="190" t="s">
        <v>116</v>
      </c>
      <c r="C8" s="191" t="s">
        <v>117</v>
      </c>
      <c r="D8" s="192">
        <v>41800</v>
      </c>
      <c r="E8" s="192">
        <v>41805</v>
      </c>
      <c r="F8" s="193" t="s">
        <v>177</v>
      </c>
      <c r="G8" s="193">
        <v>4</v>
      </c>
      <c r="H8" s="194"/>
      <c r="I8" s="194"/>
      <c r="J8" s="195"/>
      <c r="K8" s="79"/>
    </row>
    <row r="9" spans="1:11" s="41" customFormat="1" ht="15">
      <c r="A9" s="189">
        <v>4</v>
      </c>
      <c r="B9" s="190" t="s">
        <v>118</v>
      </c>
      <c r="C9" s="191" t="s">
        <v>119</v>
      </c>
      <c r="D9" s="192">
        <v>41801</v>
      </c>
      <c r="E9" s="192">
        <v>41825</v>
      </c>
      <c r="F9" s="193" t="s">
        <v>177</v>
      </c>
      <c r="G9" s="193">
        <v>3</v>
      </c>
      <c r="H9" s="194"/>
      <c r="I9" s="194"/>
      <c r="J9" s="195"/>
      <c r="K9" s="79"/>
    </row>
    <row r="10" spans="1:11" s="41" customFormat="1" ht="15">
      <c r="A10" s="189">
        <v>5</v>
      </c>
      <c r="B10" s="190" t="s">
        <v>120</v>
      </c>
      <c r="C10" s="191" t="s">
        <v>81</v>
      </c>
      <c r="D10" s="192">
        <v>41803</v>
      </c>
      <c r="E10" s="192">
        <v>41810</v>
      </c>
      <c r="F10" s="193" t="s">
        <v>176</v>
      </c>
      <c r="G10" s="193">
        <v>5</v>
      </c>
      <c r="H10" s="194"/>
      <c r="I10" s="194"/>
      <c r="J10" s="195"/>
      <c r="K10" s="79"/>
    </row>
    <row r="11" spans="1:11" s="41" customFormat="1" ht="15">
      <c r="A11" s="189">
        <v>6</v>
      </c>
      <c r="B11" s="190" t="s">
        <v>121</v>
      </c>
      <c r="C11" s="191" t="s">
        <v>122</v>
      </c>
      <c r="D11" s="192">
        <v>41804</v>
      </c>
      <c r="E11" s="192">
        <v>41806</v>
      </c>
      <c r="F11" s="193" t="s">
        <v>176</v>
      </c>
      <c r="G11" s="193">
        <v>2</v>
      </c>
      <c r="H11" s="194"/>
      <c r="I11" s="194"/>
      <c r="J11" s="195"/>
      <c r="K11" s="79"/>
    </row>
    <row r="12" spans="1:11" s="41" customFormat="1" ht="15">
      <c r="A12" s="189">
        <v>7</v>
      </c>
      <c r="B12" s="190" t="s">
        <v>16</v>
      </c>
      <c r="C12" s="191" t="s">
        <v>23</v>
      </c>
      <c r="D12" s="192">
        <v>41807</v>
      </c>
      <c r="E12" s="192">
        <v>41815</v>
      </c>
      <c r="F12" s="193" t="s">
        <v>175</v>
      </c>
      <c r="G12" s="193">
        <v>2</v>
      </c>
      <c r="H12" s="194"/>
      <c r="I12" s="194"/>
      <c r="J12" s="195"/>
      <c r="K12" s="79"/>
    </row>
    <row r="13" spans="1:11" s="41" customFormat="1" ht="15">
      <c r="A13" s="189">
        <v>8</v>
      </c>
      <c r="B13" s="190" t="s">
        <v>89</v>
      </c>
      <c r="C13" s="191" t="s">
        <v>123</v>
      </c>
      <c r="D13" s="192">
        <v>41812</v>
      </c>
      <c r="E13" s="192">
        <v>41835</v>
      </c>
      <c r="F13" s="193" t="s">
        <v>177</v>
      </c>
      <c r="G13" s="193">
        <v>6</v>
      </c>
      <c r="H13" s="194"/>
      <c r="I13" s="194"/>
      <c r="J13" s="195"/>
      <c r="K13" s="79"/>
    </row>
    <row r="14" spans="1:11" s="41" customFormat="1" ht="15">
      <c r="A14" s="189">
        <v>9</v>
      </c>
      <c r="B14" s="190" t="s">
        <v>99</v>
      </c>
      <c r="C14" s="191" t="s">
        <v>124</v>
      </c>
      <c r="D14" s="192">
        <v>41815</v>
      </c>
      <c r="E14" s="192">
        <v>41820</v>
      </c>
      <c r="F14" s="193" t="s">
        <v>175</v>
      </c>
      <c r="G14" s="193">
        <v>3</v>
      </c>
      <c r="H14" s="194"/>
      <c r="I14" s="194"/>
      <c r="J14" s="195"/>
      <c r="K14" s="79"/>
    </row>
    <row r="15" spans="1:11" s="41" customFormat="1" ht="15">
      <c r="A15" s="189">
        <v>10</v>
      </c>
      <c r="B15" s="190" t="s">
        <v>125</v>
      </c>
      <c r="C15" s="191" t="s">
        <v>126</v>
      </c>
      <c r="D15" s="192">
        <v>41823</v>
      </c>
      <c r="E15" s="192">
        <v>41850</v>
      </c>
      <c r="F15" s="193" t="s">
        <v>175</v>
      </c>
      <c r="G15" s="193">
        <v>5</v>
      </c>
      <c r="H15" s="194"/>
      <c r="I15" s="194"/>
      <c r="J15" s="195"/>
      <c r="K15" s="79"/>
    </row>
    <row r="16" spans="1:11" s="41" customFormat="1" ht="15">
      <c r="A16" s="189">
        <v>11</v>
      </c>
      <c r="B16" s="190" t="s">
        <v>91</v>
      </c>
      <c r="C16" s="191" t="s">
        <v>178</v>
      </c>
      <c r="D16" s="192">
        <v>41824</v>
      </c>
      <c r="E16" s="192">
        <v>41850</v>
      </c>
      <c r="F16" s="193" t="s">
        <v>175</v>
      </c>
      <c r="G16" s="193">
        <v>6</v>
      </c>
      <c r="H16" s="194"/>
      <c r="I16" s="194"/>
      <c r="J16" s="195"/>
      <c r="K16" s="79"/>
    </row>
    <row r="17" spans="1:14" s="41" customFormat="1" ht="15">
      <c r="A17" s="189">
        <v>12</v>
      </c>
      <c r="B17" s="190" t="s">
        <v>179</v>
      </c>
      <c r="C17" s="191" t="s">
        <v>108</v>
      </c>
      <c r="D17" s="192">
        <v>41826</v>
      </c>
      <c r="E17" s="192">
        <v>41840</v>
      </c>
      <c r="F17" s="193" t="s">
        <v>177</v>
      </c>
      <c r="G17" s="193">
        <v>4</v>
      </c>
      <c r="H17" s="194"/>
      <c r="I17" s="194"/>
      <c r="J17" s="195"/>
      <c r="K17" s="79"/>
    </row>
    <row r="18" spans="1:14" s="41" customFormat="1" ht="15">
      <c r="A18" s="189">
        <v>13</v>
      </c>
      <c r="B18" s="190" t="s">
        <v>93</v>
      </c>
      <c r="C18" s="191" t="s">
        <v>108</v>
      </c>
      <c r="D18" s="192">
        <v>41827</v>
      </c>
      <c r="E18" s="192">
        <v>41834</v>
      </c>
      <c r="F18" s="193" t="s">
        <v>177</v>
      </c>
      <c r="G18" s="193">
        <v>3</v>
      </c>
      <c r="H18" s="194"/>
      <c r="I18" s="194"/>
      <c r="J18" s="195"/>
      <c r="K18" s="79"/>
    </row>
    <row r="19" spans="1:14" s="41" customFormat="1" ht="15">
      <c r="A19" s="189">
        <v>14</v>
      </c>
      <c r="B19" s="190" t="s">
        <v>180</v>
      </c>
      <c r="C19" s="191" t="s">
        <v>181</v>
      </c>
      <c r="D19" s="192">
        <v>41830</v>
      </c>
      <c r="E19" s="192">
        <v>41842</v>
      </c>
      <c r="F19" s="193" t="s">
        <v>176</v>
      </c>
      <c r="G19" s="193">
        <v>2</v>
      </c>
      <c r="H19" s="194"/>
      <c r="I19" s="194"/>
      <c r="J19" s="195"/>
      <c r="K19" s="79"/>
    </row>
    <row r="20" spans="1:14" s="41" customFormat="1" ht="15.75" thickBot="1">
      <c r="A20" s="196">
        <v>15</v>
      </c>
      <c r="B20" s="197" t="s">
        <v>182</v>
      </c>
      <c r="C20" s="198" t="s">
        <v>183</v>
      </c>
      <c r="D20" s="199">
        <v>41833</v>
      </c>
      <c r="E20" s="199">
        <v>41852</v>
      </c>
      <c r="F20" s="200" t="s">
        <v>177</v>
      </c>
      <c r="G20" s="200">
        <v>1</v>
      </c>
      <c r="H20" s="201"/>
      <c r="I20" s="201"/>
      <c r="J20" s="202"/>
      <c r="K20" s="79"/>
    </row>
    <row r="21" spans="1:14" s="41" customFormat="1" ht="15.75" thickBot="1">
      <c r="A21" s="714" t="s">
        <v>36</v>
      </c>
      <c r="B21" s="715"/>
      <c r="C21" s="715"/>
      <c r="D21" s="715"/>
      <c r="E21" s="715"/>
      <c r="F21" s="715"/>
      <c r="G21" s="715"/>
      <c r="H21" s="715"/>
      <c r="I21" s="715"/>
      <c r="J21" s="203"/>
      <c r="K21" s="79"/>
    </row>
    <row r="22" spans="1:14" s="41" customFormat="1" ht="15" thickBot="1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1:14" s="41" customFormat="1" ht="15">
      <c r="A23" s="79"/>
      <c r="B23" s="716" t="s">
        <v>184</v>
      </c>
      <c r="C23" s="717"/>
      <c r="D23" s="80"/>
      <c r="E23" s="718" t="s">
        <v>186</v>
      </c>
      <c r="F23" s="719"/>
      <c r="G23" s="719"/>
      <c r="H23" s="719"/>
      <c r="I23" s="719"/>
      <c r="J23" s="719"/>
      <c r="K23" s="720"/>
    </row>
    <row r="24" spans="1:14" s="41" customFormat="1" ht="15">
      <c r="A24" s="79"/>
      <c r="B24" s="205" t="s">
        <v>173</v>
      </c>
      <c r="C24" s="206" t="s">
        <v>185</v>
      </c>
      <c r="D24" s="80"/>
      <c r="E24" s="207" t="s">
        <v>174</v>
      </c>
      <c r="F24" s="71">
        <v>1</v>
      </c>
      <c r="G24" s="71">
        <v>2</v>
      </c>
      <c r="H24" s="71">
        <v>3</v>
      </c>
      <c r="I24" s="71">
        <v>4</v>
      </c>
      <c r="J24" s="71">
        <v>5</v>
      </c>
      <c r="K24" s="208">
        <v>6</v>
      </c>
    </row>
    <row r="25" spans="1:14" s="41" customFormat="1" ht="15.75" thickBot="1">
      <c r="A25" s="79"/>
      <c r="B25" s="114" t="s">
        <v>176</v>
      </c>
      <c r="C25" s="208">
        <v>300000</v>
      </c>
      <c r="D25" s="80"/>
      <c r="E25" s="209" t="s">
        <v>187</v>
      </c>
      <c r="F25" s="210">
        <v>1</v>
      </c>
      <c r="G25" s="210">
        <v>0.95</v>
      </c>
      <c r="H25" s="210">
        <v>0.9</v>
      </c>
      <c r="I25" s="210">
        <v>0.85</v>
      </c>
      <c r="J25" s="210">
        <v>0.8</v>
      </c>
      <c r="K25" s="211">
        <v>0.75</v>
      </c>
    </row>
    <row r="26" spans="1:14" s="41" customFormat="1" ht="15">
      <c r="A26" s="79"/>
      <c r="B26" s="114" t="s">
        <v>175</v>
      </c>
      <c r="C26" s="208">
        <v>250000</v>
      </c>
      <c r="D26" s="80"/>
      <c r="E26" s="80"/>
      <c r="F26" s="80"/>
      <c r="G26" s="80"/>
      <c r="H26" s="80"/>
      <c r="I26" s="80"/>
      <c r="J26" s="80"/>
      <c r="K26" s="80"/>
    </row>
    <row r="27" spans="1:14" s="41" customFormat="1" ht="15.75" thickBot="1">
      <c r="A27" s="79"/>
      <c r="B27" s="212" t="s">
        <v>177</v>
      </c>
      <c r="C27" s="213">
        <v>200000</v>
      </c>
      <c r="D27" s="80"/>
      <c r="E27" s="80"/>
      <c r="F27" s="80"/>
      <c r="G27" s="80"/>
      <c r="H27" s="80"/>
      <c r="I27" s="80"/>
      <c r="J27" s="80"/>
      <c r="K27" s="80"/>
    </row>
    <row r="29" spans="1:14" ht="15">
      <c r="A29" s="17" t="s">
        <v>192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"/>
      <c r="M29" s="18"/>
      <c r="N29" s="18"/>
    </row>
    <row r="30" spans="1:14" ht="15">
      <c r="A30" s="19" t="s">
        <v>193</v>
      </c>
      <c r="B30" s="18" t="s">
        <v>194</v>
      </c>
      <c r="C30" s="18"/>
      <c r="D30" s="18"/>
      <c r="E30" s="18"/>
      <c r="F30" s="18"/>
      <c r="G30" s="18"/>
      <c r="H30" s="18"/>
      <c r="I30" s="18"/>
      <c r="J30" s="18"/>
      <c r="K30" s="18"/>
      <c r="L30" s="1"/>
      <c r="M30" s="18"/>
      <c r="N30" s="18"/>
    </row>
    <row r="31" spans="1:14" ht="27" customHeight="1">
      <c r="A31" s="18"/>
      <c r="B31" s="667" t="s">
        <v>272</v>
      </c>
      <c r="C31" s="667"/>
      <c r="D31" s="667"/>
      <c r="E31" s="667"/>
      <c r="F31" s="667"/>
      <c r="G31" s="667"/>
      <c r="H31" s="667"/>
      <c r="I31" s="667"/>
      <c r="J31" s="667"/>
      <c r="K31" s="667"/>
      <c r="L31" s="667"/>
      <c r="M31" s="18"/>
      <c r="N31" s="18"/>
    </row>
    <row r="32" spans="1:14" ht="14.1" customHeight="1">
      <c r="A32" s="18"/>
      <c r="B32" s="667" t="s">
        <v>273</v>
      </c>
      <c r="C32" s="667"/>
      <c r="D32" s="667"/>
      <c r="E32" s="667"/>
      <c r="F32" s="667"/>
      <c r="G32" s="667"/>
      <c r="H32" s="667"/>
      <c r="I32" s="667"/>
      <c r="J32" s="667"/>
      <c r="K32" s="667"/>
      <c r="L32" s="667"/>
      <c r="M32" s="18"/>
      <c r="N32" s="18"/>
    </row>
    <row r="33" spans="1:14" ht="14.1" customHeight="1">
      <c r="A33" s="18"/>
      <c r="B33" s="667" t="s">
        <v>274</v>
      </c>
      <c r="C33" s="667"/>
      <c r="D33" s="667"/>
      <c r="E33" s="667"/>
      <c r="F33" s="667"/>
      <c r="G33" s="667"/>
      <c r="H33" s="667"/>
      <c r="I33" s="667"/>
      <c r="J33" s="667"/>
      <c r="K33" s="667"/>
      <c r="L33" s="20"/>
      <c r="M33" s="20"/>
      <c r="N33" s="20"/>
    </row>
    <row r="34" spans="1:14" ht="15">
      <c r="A34" s="19" t="s">
        <v>195</v>
      </c>
      <c r="B34" s="62" t="s">
        <v>196</v>
      </c>
      <c r="C34" s="18"/>
      <c r="D34" s="18"/>
      <c r="E34" s="18"/>
      <c r="F34" s="18"/>
      <c r="G34" s="18"/>
      <c r="H34" s="18"/>
      <c r="I34" s="18"/>
      <c r="J34" s="18"/>
      <c r="K34" s="18"/>
      <c r="L34" s="1"/>
      <c r="M34" s="18"/>
      <c r="N34" s="18"/>
    </row>
    <row r="35" spans="1:14" ht="15">
      <c r="A35" s="19" t="s">
        <v>197</v>
      </c>
      <c r="B35" s="62" t="s">
        <v>275</v>
      </c>
      <c r="C35" s="18"/>
      <c r="D35" s="18"/>
      <c r="E35" s="18"/>
      <c r="F35" s="18"/>
      <c r="G35" s="18"/>
      <c r="H35" s="18"/>
      <c r="I35" s="18"/>
      <c r="J35" s="18"/>
      <c r="K35" s="18"/>
      <c r="L35" s="1"/>
      <c r="M35" s="18"/>
      <c r="N35" s="18"/>
    </row>
    <row r="36" spans="1:14" ht="15">
      <c r="A36" s="19" t="s">
        <v>198</v>
      </c>
      <c r="B36" s="18" t="s">
        <v>471</v>
      </c>
      <c r="C36" s="18"/>
      <c r="D36" s="18"/>
      <c r="E36" s="18"/>
      <c r="F36" s="18"/>
      <c r="G36" s="18"/>
      <c r="H36" s="18"/>
      <c r="I36" s="18"/>
      <c r="J36" s="18"/>
      <c r="K36" s="18"/>
      <c r="L36" s="1"/>
      <c r="M36" s="18"/>
      <c r="N36" s="18"/>
    </row>
    <row r="37" spans="1:14" ht="15">
      <c r="A37" s="19" t="s">
        <v>228</v>
      </c>
      <c r="B37" s="18" t="s">
        <v>210</v>
      </c>
      <c r="C37" s="18"/>
      <c r="D37" s="18"/>
      <c r="E37" s="18"/>
      <c r="F37" s="18"/>
      <c r="G37" s="18"/>
      <c r="H37" s="18"/>
      <c r="I37" s="18"/>
      <c r="J37" s="18"/>
      <c r="K37" s="18"/>
      <c r="L37" s="1"/>
      <c r="M37" s="18"/>
      <c r="N37" s="18"/>
    </row>
  </sheetData>
  <mergeCells count="14">
    <mergeCell ref="B32:L32"/>
    <mergeCell ref="B33:K33"/>
    <mergeCell ref="B31:L31"/>
    <mergeCell ref="A4:A5"/>
    <mergeCell ref="B4:C5"/>
    <mergeCell ref="D4:D5"/>
    <mergeCell ref="E4:E5"/>
    <mergeCell ref="H4:H5"/>
    <mergeCell ref="I4:I5"/>
    <mergeCell ref="A21:I21"/>
    <mergeCell ref="B23:C23"/>
    <mergeCell ref="E23:K23"/>
    <mergeCell ref="J4:J5"/>
    <mergeCell ref="F4:G4"/>
  </mergeCells>
  <phoneticPr fontId="3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5"/>
  <sheetViews>
    <sheetView topLeftCell="A5" zoomScale="130" zoomScaleNormal="130" zoomScalePageLayoutView="130" workbookViewId="0">
      <selection activeCell="L27" sqref="B1:L27"/>
    </sheetView>
  </sheetViews>
  <sheetFormatPr defaultColWidth="8.85546875" defaultRowHeight="12.75"/>
  <cols>
    <col min="1" max="1" width="4.42578125" bestFit="1" customWidth="1"/>
    <col min="2" max="2" width="17.7109375" bestFit="1" customWidth="1"/>
    <col min="3" max="3" width="8.28515625" bestFit="1" customWidth="1"/>
    <col min="4" max="4" width="12" bestFit="1" customWidth="1"/>
    <col min="5" max="5" width="10.42578125" bestFit="1" customWidth="1"/>
    <col min="6" max="6" width="4" bestFit="1" customWidth="1"/>
    <col min="7" max="7" width="6.28515625" bestFit="1" customWidth="1"/>
    <col min="8" max="8" width="12" bestFit="1" customWidth="1"/>
    <col min="9" max="9" width="5.42578125" bestFit="1" customWidth="1"/>
    <col min="10" max="10" width="6.140625" bestFit="1" customWidth="1"/>
    <col min="11" max="11" width="5" style="273" bestFit="1" customWidth="1"/>
    <col min="12" max="12" width="7.42578125" style="273" bestFit="1" customWidth="1"/>
    <col min="13" max="13" width="13.28515625" style="273" bestFit="1" customWidth="1"/>
    <col min="14" max="15" width="9.28515625" bestFit="1" customWidth="1"/>
  </cols>
  <sheetData>
    <row r="4" spans="1:13" ht="13.5" thickBot="1"/>
    <row r="5" spans="1:13" s="216" customFormat="1" ht="45.75" thickBot="1">
      <c r="A5" s="214" t="s">
        <v>37</v>
      </c>
      <c r="B5" s="235" t="s">
        <v>277</v>
      </c>
      <c r="C5" s="440" t="s">
        <v>278</v>
      </c>
      <c r="D5" s="215" t="s">
        <v>279</v>
      </c>
      <c r="E5" s="215" t="s">
        <v>280</v>
      </c>
      <c r="F5" s="215" t="s">
        <v>281</v>
      </c>
      <c r="G5" s="215" t="s">
        <v>282</v>
      </c>
      <c r="H5" s="215" t="s">
        <v>283</v>
      </c>
      <c r="I5" s="215" t="s">
        <v>284</v>
      </c>
      <c r="J5" s="235" t="s">
        <v>285</v>
      </c>
      <c r="K5" s="437" t="s">
        <v>526</v>
      </c>
      <c r="L5" s="438" t="s">
        <v>527</v>
      </c>
      <c r="M5" s="439" t="s">
        <v>528</v>
      </c>
    </row>
    <row r="6" spans="1:13" s="216" customFormat="1" ht="15">
      <c r="A6" s="217">
        <v>1</v>
      </c>
      <c r="B6" s="218" t="s">
        <v>286</v>
      </c>
      <c r="C6" s="219" t="s">
        <v>287</v>
      </c>
      <c r="D6" s="220">
        <v>32960</v>
      </c>
      <c r="E6" s="221" t="s">
        <v>288</v>
      </c>
      <c r="F6" s="222"/>
      <c r="G6" s="221" t="s">
        <v>289</v>
      </c>
      <c r="H6" s="221" t="s">
        <v>290</v>
      </c>
      <c r="I6" s="221" t="s">
        <v>291</v>
      </c>
      <c r="J6" s="236">
        <v>9.6</v>
      </c>
      <c r="K6" s="435"/>
      <c r="L6" s="435"/>
      <c r="M6" s="430"/>
    </row>
    <row r="7" spans="1:13" s="216" customFormat="1" ht="15">
      <c r="A7" s="223">
        <v>2</v>
      </c>
      <c r="B7" s="224" t="s">
        <v>292</v>
      </c>
      <c r="C7" s="225" t="s">
        <v>293</v>
      </c>
      <c r="D7" s="226">
        <v>32950</v>
      </c>
      <c r="E7" s="227" t="s">
        <v>288</v>
      </c>
      <c r="F7" s="228"/>
      <c r="G7" s="227" t="s">
        <v>294</v>
      </c>
      <c r="H7" s="227" t="s">
        <v>290</v>
      </c>
      <c r="I7" s="227" t="s">
        <v>291</v>
      </c>
      <c r="J7" s="237">
        <v>0.1</v>
      </c>
      <c r="K7" s="228"/>
      <c r="L7" s="228"/>
      <c r="M7" s="433"/>
    </row>
    <row r="8" spans="1:13" s="216" customFormat="1" ht="15">
      <c r="A8" s="223">
        <v>3</v>
      </c>
      <c r="B8" s="224" t="s">
        <v>295</v>
      </c>
      <c r="C8" s="225" t="s">
        <v>296</v>
      </c>
      <c r="D8" s="226">
        <v>31900</v>
      </c>
      <c r="E8" s="227" t="s">
        <v>288</v>
      </c>
      <c r="F8" s="228" t="s">
        <v>297</v>
      </c>
      <c r="G8" s="227" t="s">
        <v>298</v>
      </c>
      <c r="H8" s="227" t="s">
        <v>290</v>
      </c>
      <c r="I8" s="227" t="s">
        <v>318</v>
      </c>
      <c r="J8" s="237">
        <v>0.9</v>
      </c>
      <c r="K8" s="228"/>
      <c r="L8" s="228"/>
      <c r="M8" s="433"/>
    </row>
    <row r="9" spans="1:13" s="216" customFormat="1" ht="15">
      <c r="A9" s="223">
        <v>4</v>
      </c>
      <c r="B9" s="224" t="s">
        <v>299</v>
      </c>
      <c r="C9" s="225" t="s">
        <v>90</v>
      </c>
      <c r="D9" s="226">
        <v>32695</v>
      </c>
      <c r="E9" s="227" t="s">
        <v>288</v>
      </c>
      <c r="F9" s="228"/>
      <c r="G9" s="227" t="s">
        <v>300</v>
      </c>
      <c r="H9" s="227" t="s">
        <v>290</v>
      </c>
      <c r="I9" s="227" t="s">
        <v>90</v>
      </c>
      <c r="J9" s="237">
        <v>3.6</v>
      </c>
      <c r="K9" s="228"/>
      <c r="L9" s="228"/>
      <c r="M9" s="433"/>
    </row>
    <row r="10" spans="1:13" s="216" customFormat="1" ht="15">
      <c r="A10" s="223">
        <v>5</v>
      </c>
      <c r="B10" s="224" t="s">
        <v>301</v>
      </c>
      <c r="C10" s="225" t="s">
        <v>302</v>
      </c>
      <c r="D10" s="226">
        <v>32509</v>
      </c>
      <c r="E10" s="227" t="s">
        <v>288</v>
      </c>
      <c r="F10" s="228"/>
      <c r="G10" s="227" t="s">
        <v>303</v>
      </c>
      <c r="H10" s="227" t="s">
        <v>290</v>
      </c>
      <c r="I10" s="227" t="s">
        <v>90</v>
      </c>
      <c r="J10" s="237">
        <v>1.5</v>
      </c>
      <c r="K10" s="228"/>
      <c r="L10" s="228"/>
      <c r="M10" s="433"/>
    </row>
    <row r="11" spans="1:13" s="216" customFormat="1" ht="15">
      <c r="A11" s="223">
        <v>6</v>
      </c>
      <c r="B11" s="224" t="s">
        <v>305</v>
      </c>
      <c r="C11" s="225" t="s">
        <v>306</v>
      </c>
      <c r="D11" s="226">
        <v>33035</v>
      </c>
      <c r="E11" s="227" t="s">
        <v>307</v>
      </c>
      <c r="F11" s="228"/>
      <c r="G11" s="227" t="s">
        <v>308</v>
      </c>
      <c r="H11" s="227" t="s">
        <v>290</v>
      </c>
      <c r="I11" s="227" t="s">
        <v>291</v>
      </c>
      <c r="J11" s="237">
        <v>7.6</v>
      </c>
      <c r="K11" s="228"/>
      <c r="L11" s="228"/>
      <c r="M11" s="433"/>
    </row>
    <row r="12" spans="1:13" s="216" customFormat="1" ht="15">
      <c r="A12" s="223">
        <v>7</v>
      </c>
      <c r="B12" s="224" t="s">
        <v>309</v>
      </c>
      <c r="C12" s="225" t="s">
        <v>310</v>
      </c>
      <c r="D12" s="226">
        <v>32639</v>
      </c>
      <c r="E12" s="227" t="s">
        <v>288</v>
      </c>
      <c r="F12" s="228"/>
      <c r="G12" s="227" t="s">
        <v>303</v>
      </c>
      <c r="H12" s="227" t="s">
        <v>290</v>
      </c>
      <c r="I12" s="227" t="s">
        <v>318</v>
      </c>
      <c r="J12" s="237">
        <v>2.9</v>
      </c>
      <c r="K12" s="228"/>
      <c r="L12" s="228"/>
      <c r="M12" s="433"/>
    </row>
    <row r="13" spans="1:13" s="216" customFormat="1" ht="15">
      <c r="A13" s="223">
        <v>8</v>
      </c>
      <c r="B13" s="224" t="s">
        <v>312</v>
      </c>
      <c r="C13" s="225" t="s">
        <v>123</v>
      </c>
      <c r="D13" s="226">
        <v>32736</v>
      </c>
      <c r="E13" s="227" t="s">
        <v>288</v>
      </c>
      <c r="F13" s="228"/>
      <c r="G13" s="227" t="s">
        <v>313</v>
      </c>
      <c r="H13" s="227" t="s">
        <v>290</v>
      </c>
      <c r="I13" s="227" t="s">
        <v>318</v>
      </c>
      <c r="J13" s="237">
        <v>8.1999999999999993</v>
      </c>
      <c r="K13" s="228"/>
      <c r="L13" s="228"/>
      <c r="M13" s="433"/>
    </row>
    <row r="14" spans="1:13" s="216" customFormat="1" ht="15">
      <c r="A14" s="223">
        <v>9</v>
      </c>
      <c r="B14" s="224" t="s">
        <v>314</v>
      </c>
      <c r="C14" s="225" t="s">
        <v>81</v>
      </c>
      <c r="D14" s="226">
        <v>32722</v>
      </c>
      <c r="E14" s="227" t="s">
        <v>315</v>
      </c>
      <c r="F14" s="228"/>
      <c r="G14" s="227" t="s">
        <v>303</v>
      </c>
      <c r="H14" s="227" t="s">
        <v>356</v>
      </c>
      <c r="I14" s="227" t="s">
        <v>291</v>
      </c>
      <c r="J14" s="237">
        <v>9.6</v>
      </c>
      <c r="K14" s="228"/>
      <c r="L14" s="228"/>
      <c r="M14" s="433"/>
    </row>
    <row r="15" spans="1:13" s="216" customFormat="1" ht="15">
      <c r="A15" s="223">
        <v>10</v>
      </c>
      <c r="B15" s="224" t="s">
        <v>316</v>
      </c>
      <c r="C15" s="225" t="s">
        <v>317</v>
      </c>
      <c r="D15" s="226">
        <v>32604</v>
      </c>
      <c r="E15" s="227" t="s">
        <v>288</v>
      </c>
      <c r="F15" s="228" t="s">
        <v>297</v>
      </c>
      <c r="G15" s="227" t="s">
        <v>303</v>
      </c>
      <c r="H15" s="227" t="s">
        <v>356</v>
      </c>
      <c r="I15" s="227" t="s">
        <v>318</v>
      </c>
      <c r="J15" s="237">
        <v>6.5</v>
      </c>
      <c r="K15" s="228"/>
      <c r="L15" s="228"/>
      <c r="M15" s="433"/>
    </row>
    <row r="16" spans="1:13" s="216" customFormat="1" ht="15">
      <c r="A16" s="223">
        <v>11</v>
      </c>
      <c r="B16" s="224" t="s">
        <v>319</v>
      </c>
      <c r="C16" s="225" t="s">
        <v>94</v>
      </c>
      <c r="D16" s="226">
        <v>32597</v>
      </c>
      <c r="E16" s="227" t="s">
        <v>288</v>
      </c>
      <c r="F16" s="228"/>
      <c r="G16" s="227" t="s">
        <v>303</v>
      </c>
      <c r="H16" s="227" t="s">
        <v>356</v>
      </c>
      <c r="I16" s="227" t="s">
        <v>291</v>
      </c>
      <c r="J16" s="237">
        <v>9.3000000000000007</v>
      </c>
      <c r="K16" s="228"/>
      <c r="L16" s="228"/>
      <c r="M16" s="433"/>
    </row>
    <row r="17" spans="1:14" s="216" customFormat="1" ht="15">
      <c r="A17" s="223">
        <v>12</v>
      </c>
      <c r="B17" s="224" t="s">
        <v>320</v>
      </c>
      <c r="C17" s="225" t="s">
        <v>90</v>
      </c>
      <c r="D17" s="226">
        <v>32813</v>
      </c>
      <c r="E17" s="227" t="s">
        <v>288</v>
      </c>
      <c r="F17" s="228" t="s">
        <v>297</v>
      </c>
      <c r="G17" s="227" t="s">
        <v>303</v>
      </c>
      <c r="H17" s="227" t="s">
        <v>356</v>
      </c>
      <c r="I17" s="227" t="s">
        <v>318</v>
      </c>
      <c r="J17" s="237">
        <v>1.4</v>
      </c>
      <c r="K17" s="228"/>
      <c r="L17" s="228"/>
      <c r="M17" s="433"/>
      <c r="N17" s="241"/>
    </row>
    <row r="18" spans="1:14" s="216" customFormat="1" ht="15">
      <c r="A18" s="223">
        <v>13</v>
      </c>
      <c r="B18" s="224" t="s">
        <v>321</v>
      </c>
      <c r="C18" s="225" t="s">
        <v>140</v>
      </c>
      <c r="D18" s="226">
        <v>32431</v>
      </c>
      <c r="E18" s="227" t="s">
        <v>288</v>
      </c>
      <c r="F18" s="228" t="s">
        <v>297</v>
      </c>
      <c r="G18" s="227" t="s">
        <v>322</v>
      </c>
      <c r="H18" s="227" t="s">
        <v>323</v>
      </c>
      <c r="I18" s="227" t="s">
        <v>291</v>
      </c>
      <c r="J18" s="237">
        <v>7.1</v>
      </c>
      <c r="K18" s="228"/>
      <c r="L18" s="228"/>
      <c r="M18" s="433"/>
    </row>
    <row r="19" spans="1:14" s="216" customFormat="1" ht="15">
      <c r="A19" s="223">
        <v>14</v>
      </c>
      <c r="B19" s="224" t="s">
        <v>324</v>
      </c>
      <c r="C19" s="225" t="s">
        <v>24</v>
      </c>
      <c r="D19" s="226">
        <v>32832</v>
      </c>
      <c r="E19" s="227" t="s">
        <v>288</v>
      </c>
      <c r="F19" s="228" t="s">
        <v>297</v>
      </c>
      <c r="G19" s="227" t="s">
        <v>325</v>
      </c>
      <c r="H19" s="227" t="s">
        <v>323</v>
      </c>
      <c r="I19" s="227" t="s">
        <v>291</v>
      </c>
      <c r="J19" s="237">
        <v>7.1</v>
      </c>
      <c r="K19" s="228"/>
      <c r="L19" s="228"/>
      <c r="M19" s="433"/>
    </row>
    <row r="20" spans="1:14" s="216" customFormat="1" ht="15">
      <c r="A20" s="223">
        <v>15</v>
      </c>
      <c r="B20" s="224" t="s">
        <v>326</v>
      </c>
      <c r="C20" s="225" t="s">
        <v>90</v>
      </c>
      <c r="D20" s="226">
        <v>32755</v>
      </c>
      <c r="E20" s="227" t="s">
        <v>327</v>
      </c>
      <c r="F20" s="228"/>
      <c r="G20" s="227" t="s">
        <v>322</v>
      </c>
      <c r="H20" s="227" t="s">
        <v>323</v>
      </c>
      <c r="I20" s="227" t="s">
        <v>291</v>
      </c>
      <c r="J20" s="237">
        <v>1.7</v>
      </c>
      <c r="K20" s="228"/>
      <c r="L20" s="228"/>
      <c r="M20" s="433"/>
    </row>
    <row r="21" spans="1:14" s="216" customFormat="1" ht="15">
      <c r="A21" s="223">
        <v>16</v>
      </c>
      <c r="B21" s="224" t="s">
        <v>328</v>
      </c>
      <c r="C21" s="225" t="s">
        <v>329</v>
      </c>
      <c r="D21" s="226">
        <v>32763</v>
      </c>
      <c r="E21" s="227" t="s">
        <v>288</v>
      </c>
      <c r="F21" s="228" t="s">
        <v>297</v>
      </c>
      <c r="G21" s="227" t="s">
        <v>303</v>
      </c>
      <c r="H21" s="227" t="s">
        <v>330</v>
      </c>
      <c r="I21" s="227" t="s">
        <v>291</v>
      </c>
      <c r="J21" s="237">
        <v>2.4</v>
      </c>
      <c r="K21" s="228"/>
      <c r="L21" s="228"/>
      <c r="M21" s="433"/>
    </row>
    <row r="22" spans="1:14" s="216" customFormat="1" ht="15">
      <c r="A22" s="223">
        <v>17</v>
      </c>
      <c r="B22" s="224" t="s">
        <v>331</v>
      </c>
      <c r="C22" s="225" t="s">
        <v>24</v>
      </c>
      <c r="D22" s="226">
        <v>32944</v>
      </c>
      <c r="E22" s="227" t="s">
        <v>288</v>
      </c>
      <c r="F22" s="228" t="s">
        <v>297</v>
      </c>
      <c r="G22" s="227" t="s">
        <v>332</v>
      </c>
      <c r="H22" s="227" t="s">
        <v>330</v>
      </c>
      <c r="I22" s="227" t="s">
        <v>291</v>
      </c>
      <c r="J22" s="237">
        <v>5.3</v>
      </c>
      <c r="K22" s="228"/>
      <c r="L22" s="228"/>
      <c r="M22" s="433"/>
    </row>
    <row r="23" spans="1:14" s="216" customFormat="1" ht="15">
      <c r="A23" s="223">
        <v>18</v>
      </c>
      <c r="B23" s="224" t="s">
        <v>333</v>
      </c>
      <c r="C23" s="225" t="s">
        <v>94</v>
      </c>
      <c r="D23" s="226">
        <v>32583</v>
      </c>
      <c r="E23" s="227" t="s">
        <v>334</v>
      </c>
      <c r="F23" s="228"/>
      <c r="G23" s="227" t="s">
        <v>303</v>
      </c>
      <c r="H23" s="227" t="s">
        <v>330</v>
      </c>
      <c r="I23" s="227" t="s">
        <v>291</v>
      </c>
      <c r="J23" s="237">
        <v>9</v>
      </c>
      <c r="K23" s="228"/>
      <c r="L23" s="228"/>
      <c r="M23" s="433"/>
    </row>
    <row r="24" spans="1:14" s="216" customFormat="1" ht="15">
      <c r="A24" s="223">
        <v>19</v>
      </c>
      <c r="B24" s="224" t="s">
        <v>335</v>
      </c>
      <c r="C24" s="225" t="s">
        <v>336</v>
      </c>
      <c r="D24" s="226">
        <v>32925</v>
      </c>
      <c r="E24" s="227" t="s">
        <v>334</v>
      </c>
      <c r="F24" s="228"/>
      <c r="G24" s="227" t="s">
        <v>294</v>
      </c>
      <c r="H24" s="227" t="s">
        <v>330</v>
      </c>
      <c r="I24" s="227" t="s">
        <v>90</v>
      </c>
      <c r="J24" s="237">
        <v>5.3</v>
      </c>
      <c r="K24" s="228"/>
      <c r="L24" s="228"/>
      <c r="M24" s="433"/>
    </row>
    <row r="25" spans="1:14" s="216" customFormat="1" ht="15">
      <c r="A25" s="223">
        <v>20</v>
      </c>
      <c r="B25" s="224" t="s">
        <v>337</v>
      </c>
      <c r="C25" s="225" t="s">
        <v>338</v>
      </c>
      <c r="D25" s="226">
        <v>32366</v>
      </c>
      <c r="E25" s="227" t="s">
        <v>288</v>
      </c>
      <c r="F25" s="228" t="s">
        <v>297</v>
      </c>
      <c r="G25" s="227" t="s">
        <v>339</v>
      </c>
      <c r="H25" s="227" t="s">
        <v>330</v>
      </c>
      <c r="I25" s="227" t="s">
        <v>318</v>
      </c>
      <c r="J25" s="237">
        <v>1.6</v>
      </c>
      <c r="K25" s="228"/>
      <c r="L25" s="228"/>
      <c r="M25" s="433"/>
    </row>
    <row r="26" spans="1:14" s="216" customFormat="1" ht="15">
      <c r="A26" s="223">
        <v>21</v>
      </c>
      <c r="B26" s="224" t="s">
        <v>340</v>
      </c>
      <c r="C26" s="225" t="s">
        <v>341</v>
      </c>
      <c r="D26" s="226">
        <v>32827</v>
      </c>
      <c r="E26" s="227" t="s">
        <v>342</v>
      </c>
      <c r="F26" s="228" t="s">
        <v>297</v>
      </c>
      <c r="G26" s="227" t="s">
        <v>343</v>
      </c>
      <c r="H26" s="227" t="s">
        <v>330</v>
      </c>
      <c r="I26" s="227" t="s">
        <v>318</v>
      </c>
      <c r="J26" s="237">
        <v>4.5</v>
      </c>
      <c r="K26" s="228"/>
      <c r="L26" s="228"/>
      <c r="M26" s="433"/>
    </row>
    <row r="27" spans="1:14" s="216" customFormat="1" ht="15">
      <c r="A27" s="223">
        <v>22</v>
      </c>
      <c r="B27" s="224" t="s">
        <v>344</v>
      </c>
      <c r="C27" s="225" t="s">
        <v>345</v>
      </c>
      <c r="D27" s="226">
        <v>32786</v>
      </c>
      <c r="E27" s="227" t="s">
        <v>288</v>
      </c>
      <c r="F27" s="228" t="s">
        <v>297</v>
      </c>
      <c r="G27" s="227" t="s">
        <v>343</v>
      </c>
      <c r="H27" s="227" t="s">
        <v>330</v>
      </c>
      <c r="I27" s="227" t="s">
        <v>318</v>
      </c>
      <c r="J27" s="237">
        <v>7.8</v>
      </c>
      <c r="K27" s="228"/>
      <c r="L27" s="228"/>
      <c r="M27" s="433"/>
    </row>
    <row r="28" spans="1:14" s="216" customFormat="1" ht="15">
      <c r="A28" s="223">
        <v>23</v>
      </c>
      <c r="B28" s="224" t="s">
        <v>346</v>
      </c>
      <c r="C28" s="225" t="s">
        <v>24</v>
      </c>
      <c r="D28" s="226">
        <v>32961</v>
      </c>
      <c r="E28" s="227" t="s">
        <v>288</v>
      </c>
      <c r="F28" s="228" t="s">
        <v>297</v>
      </c>
      <c r="G28" s="227" t="s">
        <v>347</v>
      </c>
      <c r="H28" s="227" t="s">
        <v>330</v>
      </c>
      <c r="I28" s="227" t="s">
        <v>90</v>
      </c>
      <c r="J28" s="237">
        <v>6.3</v>
      </c>
      <c r="K28" s="228"/>
      <c r="L28" s="228"/>
      <c r="M28" s="433"/>
    </row>
    <row r="29" spans="1:14" s="216" customFormat="1" ht="15">
      <c r="A29" s="223">
        <v>24</v>
      </c>
      <c r="B29" s="224" t="s">
        <v>348</v>
      </c>
      <c r="C29" s="225" t="s">
        <v>22</v>
      </c>
      <c r="D29" s="226">
        <v>33055</v>
      </c>
      <c r="E29" s="227" t="s">
        <v>288</v>
      </c>
      <c r="F29" s="228" t="s">
        <v>297</v>
      </c>
      <c r="G29" s="227" t="s">
        <v>347</v>
      </c>
      <c r="H29" s="227" t="s">
        <v>330</v>
      </c>
      <c r="I29" s="227" t="s">
        <v>90</v>
      </c>
      <c r="J29" s="237">
        <v>8.4</v>
      </c>
      <c r="K29" s="228"/>
      <c r="L29" s="228"/>
      <c r="M29" s="433"/>
    </row>
    <row r="30" spans="1:14" s="216" customFormat="1" ht="15">
      <c r="A30" s="223">
        <v>25</v>
      </c>
      <c r="B30" s="224" t="s">
        <v>349</v>
      </c>
      <c r="C30" s="225" t="s">
        <v>98</v>
      </c>
      <c r="D30" s="226">
        <v>32550</v>
      </c>
      <c r="E30" s="227" t="s">
        <v>350</v>
      </c>
      <c r="F30" s="228"/>
      <c r="G30" s="227" t="s">
        <v>303</v>
      </c>
      <c r="H30" s="227" t="s">
        <v>330</v>
      </c>
      <c r="I30" s="227" t="s">
        <v>291</v>
      </c>
      <c r="J30" s="237">
        <v>4.5999999999999996</v>
      </c>
      <c r="K30" s="228"/>
      <c r="L30" s="228"/>
      <c r="M30" s="433"/>
    </row>
    <row r="31" spans="1:14" s="216" customFormat="1" ht="15.75" thickBot="1">
      <c r="A31" s="229">
        <v>26</v>
      </c>
      <c r="B31" s="230" t="s">
        <v>351</v>
      </c>
      <c r="C31" s="231" t="s">
        <v>352</v>
      </c>
      <c r="D31" s="232">
        <v>33015</v>
      </c>
      <c r="E31" s="233" t="s">
        <v>288</v>
      </c>
      <c r="F31" s="234"/>
      <c r="G31" s="233" t="s">
        <v>332</v>
      </c>
      <c r="H31" s="233" t="s">
        <v>330</v>
      </c>
      <c r="I31" s="233" t="s">
        <v>318</v>
      </c>
      <c r="J31" s="238">
        <v>8</v>
      </c>
      <c r="K31" s="436"/>
      <c r="L31" s="436"/>
      <c r="M31" s="434"/>
    </row>
    <row r="33" spans="1:13" ht="15">
      <c r="A33" s="17" t="s">
        <v>192</v>
      </c>
      <c r="B33" s="18"/>
      <c r="C33" s="18"/>
      <c r="D33" s="18"/>
      <c r="E33" s="18"/>
      <c r="F33" s="18"/>
      <c r="G33" s="18"/>
      <c r="H33" s="18"/>
      <c r="I33" s="18"/>
      <c r="J33" s="18"/>
      <c r="K33" s="431"/>
      <c r="L33" s="432"/>
    </row>
    <row r="34" spans="1:13" ht="15">
      <c r="A34" s="19" t="s">
        <v>193</v>
      </c>
      <c r="B34" s="502" t="s">
        <v>861</v>
      </c>
      <c r="C34" s="18"/>
      <c r="D34" s="18"/>
      <c r="E34" s="18"/>
      <c r="F34" s="18"/>
      <c r="G34" s="18"/>
      <c r="H34" s="18"/>
      <c r="I34" s="18"/>
      <c r="J34" s="18"/>
      <c r="K34" s="431"/>
      <c r="L34" s="432"/>
    </row>
    <row r="35" spans="1:13" ht="15" customHeight="1" thickBot="1">
      <c r="A35" s="18"/>
      <c r="B35" s="667" t="s">
        <v>525</v>
      </c>
      <c r="C35" s="667"/>
      <c r="D35" s="667"/>
      <c r="E35" s="667"/>
      <c r="F35" s="667"/>
      <c r="G35" s="667"/>
      <c r="H35" s="667"/>
      <c r="I35" s="667"/>
      <c r="J35" s="667"/>
      <c r="K35" s="667"/>
      <c r="L35" s="667"/>
    </row>
    <row r="36" spans="1:13" ht="14.1" customHeight="1">
      <c r="A36" s="18"/>
      <c r="B36" s="728" t="s">
        <v>353</v>
      </c>
      <c r="C36" s="729"/>
      <c r="D36" s="729"/>
      <c r="E36" s="729"/>
      <c r="F36" s="730"/>
      <c r="G36" s="660"/>
      <c r="H36" s="660"/>
      <c r="I36" s="660"/>
      <c r="J36" s="660"/>
      <c r="K36" s="400"/>
      <c r="L36" s="400"/>
    </row>
    <row r="37" spans="1:13" ht="15" customHeight="1">
      <c r="A37" s="18"/>
      <c r="B37" s="731" t="s">
        <v>354</v>
      </c>
      <c r="C37" s="732"/>
      <c r="D37" s="732"/>
      <c r="E37" s="732"/>
      <c r="F37" s="427"/>
      <c r="G37" s="660"/>
      <c r="H37" s="660"/>
      <c r="I37" s="660"/>
      <c r="J37" s="660"/>
      <c r="K37" s="400"/>
      <c r="L37" s="400"/>
    </row>
    <row r="38" spans="1:13" ht="14.45" customHeight="1">
      <c r="A38" s="18"/>
      <c r="B38" s="733" t="s">
        <v>358</v>
      </c>
      <c r="C38" s="734"/>
      <c r="D38" s="734"/>
      <c r="E38" s="734"/>
      <c r="F38" s="428"/>
      <c r="G38" s="660"/>
      <c r="H38" s="660"/>
      <c r="I38" s="660"/>
      <c r="J38" s="660"/>
      <c r="K38" s="400"/>
      <c r="L38" s="400"/>
    </row>
    <row r="39" spans="1:13" ht="14.1" customHeight="1">
      <c r="A39" s="18"/>
      <c r="B39" s="733" t="s">
        <v>359</v>
      </c>
      <c r="C39" s="734"/>
      <c r="D39" s="734"/>
      <c r="E39" s="734"/>
      <c r="F39" s="428"/>
      <c r="G39" s="660"/>
      <c r="H39" s="660"/>
      <c r="I39" s="660"/>
      <c r="J39" s="660"/>
      <c r="K39" s="400"/>
      <c r="L39" s="400"/>
    </row>
    <row r="40" spans="1:13" ht="14.1" customHeight="1">
      <c r="A40" s="18"/>
      <c r="B40" s="735" t="s">
        <v>355</v>
      </c>
      <c r="C40" s="736"/>
      <c r="D40" s="736"/>
      <c r="E40" s="737"/>
      <c r="F40" s="428"/>
      <c r="G40" s="660"/>
      <c r="H40" s="660"/>
      <c r="I40" s="660"/>
      <c r="J40" s="660"/>
      <c r="K40" s="400"/>
      <c r="L40" s="400"/>
    </row>
    <row r="41" spans="1:13" ht="14.1" customHeight="1" thickBot="1">
      <c r="A41" s="18"/>
      <c r="B41" s="725"/>
      <c r="C41" s="726"/>
      <c r="D41" s="726"/>
      <c r="E41" s="726"/>
      <c r="F41" s="429"/>
      <c r="G41" s="660"/>
      <c r="H41" s="660"/>
      <c r="I41" s="660"/>
      <c r="J41" s="660"/>
      <c r="K41" s="400"/>
      <c r="L41" s="400"/>
    </row>
    <row r="42" spans="1:13" ht="14.1" customHeight="1">
      <c r="A42" s="18"/>
      <c r="B42" s="727"/>
      <c r="C42" s="727"/>
      <c r="D42" s="727"/>
      <c r="E42" s="727"/>
      <c r="F42" s="727"/>
      <c r="G42" s="727"/>
      <c r="H42" s="727"/>
      <c r="I42" s="727"/>
      <c r="J42" s="727"/>
      <c r="K42" s="727"/>
      <c r="L42" s="727"/>
      <c r="M42" s="727"/>
    </row>
    <row r="43" spans="1:13" ht="15">
      <c r="A43" s="19" t="s">
        <v>195</v>
      </c>
      <c r="B43" s="661" t="s">
        <v>196</v>
      </c>
      <c r="C43" s="18"/>
      <c r="D43" s="18"/>
      <c r="E43" s="18"/>
      <c r="F43" s="18"/>
      <c r="G43" s="18"/>
      <c r="H43" s="18"/>
      <c r="I43" s="18"/>
      <c r="J43" s="18"/>
      <c r="K43" s="431"/>
      <c r="L43" s="432"/>
    </row>
    <row r="44" spans="1:13" ht="15">
      <c r="A44" s="19" t="s">
        <v>197</v>
      </c>
      <c r="B44" s="18" t="s">
        <v>531</v>
      </c>
      <c r="C44" s="18"/>
      <c r="D44" s="18"/>
      <c r="E44" s="18"/>
      <c r="F44" s="18"/>
      <c r="G44" s="18"/>
      <c r="H44" s="18"/>
      <c r="I44" s="18"/>
      <c r="J44" s="18"/>
      <c r="K44" s="431"/>
      <c r="L44" s="432"/>
    </row>
    <row r="45" spans="1:13" ht="15">
      <c r="A45" s="19" t="s">
        <v>198</v>
      </c>
      <c r="B45" s="18" t="s">
        <v>210</v>
      </c>
      <c r="C45" s="18"/>
      <c r="D45" s="18"/>
      <c r="E45" s="18"/>
      <c r="F45" s="18"/>
      <c r="G45" s="18"/>
      <c r="H45" s="18"/>
      <c r="I45" s="18"/>
      <c r="J45" s="18"/>
      <c r="K45" s="431"/>
      <c r="L45" s="432"/>
    </row>
  </sheetData>
  <mergeCells count="8">
    <mergeCell ref="B41:E41"/>
    <mergeCell ref="B42:M42"/>
    <mergeCell ref="B35:L35"/>
    <mergeCell ref="B36:F36"/>
    <mergeCell ref="B37:E37"/>
    <mergeCell ref="B38:E38"/>
    <mergeCell ref="B39:E39"/>
    <mergeCell ref="B40:E4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P10" sqref="P10"/>
    </sheetView>
  </sheetViews>
  <sheetFormatPr defaultColWidth="8.85546875" defaultRowHeight="12.75"/>
  <cols>
    <col min="2" max="3" width="10.42578125" customWidth="1"/>
    <col min="4" max="4" width="9.85546875" bestFit="1" customWidth="1"/>
    <col min="5" max="5" width="12.7109375" bestFit="1" customWidth="1"/>
    <col min="6" max="6" width="9.42578125" bestFit="1" customWidth="1"/>
  </cols>
  <sheetData>
    <row r="2" spans="1:7" ht="15.75">
      <c r="A2" s="242" t="s">
        <v>193</v>
      </c>
      <c r="B2" s="738" t="s">
        <v>360</v>
      </c>
      <c r="C2" s="738"/>
      <c r="D2" s="738"/>
      <c r="E2" s="738"/>
      <c r="F2" s="738"/>
    </row>
    <row r="3" spans="1:7" ht="18.75">
      <c r="A3" s="244"/>
      <c r="B3" s="739" t="s">
        <v>361</v>
      </c>
      <c r="C3" s="739"/>
      <c r="D3" s="739"/>
      <c r="E3" s="739"/>
      <c r="F3" s="739"/>
    </row>
    <row r="4" spans="1:7" ht="16.5" thickBot="1">
      <c r="A4" s="244"/>
      <c r="B4" s="243"/>
      <c r="C4" s="243"/>
      <c r="D4" s="243"/>
      <c r="E4" s="243"/>
    </row>
    <row r="5" spans="1:7" ht="17.25" thickTop="1" thickBot="1">
      <c r="A5" s="243"/>
      <c r="B5" s="245" t="s">
        <v>362</v>
      </c>
      <c r="C5" s="246" t="s">
        <v>363</v>
      </c>
      <c r="D5" s="246" t="s">
        <v>364</v>
      </c>
      <c r="E5" s="247" t="s">
        <v>365</v>
      </c>
      <c r="F5" s="247" t="s">
        <v>366</v>
      </c>
      <c r="G5" s="257"/>
    </row>
    <row r="6" spans="1:7" ht="15.75">
      <c r="A6" s="243"/>
      <c r="B6" s="248" t="s">
        <v>367</v>
      </c>
      <c r="C6" s="249">
        <v>10</v>
      </c>
      <c r="D6" s="249">
        <v>35</v>
      </c>
      <c r="E6" s="250">
        <v>40</v>
      </c>
      <c r="F6" s="250">
        <v>15</v>
      </c>
    </row>
    <row r="7" spans="1:7" ht="15.75">
      <c r="A7" s="243"/>
      <c r="B7" s="251" t="s">
        <v>368</v>
      </c>
      <c r="C7" s="252">
        <v>15</v>
      </c>
      <c r="D7" s="252">
        <v>40</v>
      </c>
      <c r="E7" s="253">
        <v>35</v>
      </c>
      <c r="F7" s="253">
        <v>10</v>
      </c>
    </row>
    <row r="8" spans="1:7" ht="15.75">
      <c r="A8" s="243"/>
      <c r="B8" s="251" t="s">
        <v>369</v>
      </c>
      <c r="C8" s="252">
        <v>20</v>
      </c>
      <c r="D8" s="252">
        <v>20</v>
      </c>
      <c r="E8" s="253">
        <v>50</v>
      </c>
      <c r="F8" s="253">
        <v>10</v>
      </c>
    </row>
    <row r="9" spans="1:7" ht="16.5" thickBot="1">
      <c r="A9" s="243"/>
      <c r="B9" s="254" t="s">
        <v>370</v>
      </c>
      <c r="C9" s="255">
        <v>25</v>
      </c>
      <c r="D9" s="255">
        <v>30</v>
      </c>
      <c r="E9" s="256">
        <v>40</v>
      </c>
      <c r="F9" s="256">
        <v>5</v>
      </c>
    </row>
    <row r="10" spans="1:7" ht="16.5" thickTop="1">
      <c r="A10" s="243"/>
      <c r="B10" s="243"/>
      <c r="C10" s="243"/>
      <c r="D10" s="243"/>
      <c r="E10" s="243"/>
    </row>
    <row r="11" spans="1:7" ht="15.75">
      <c r="A11" s="242" t="s">
        <v>195</v>
      </c>
      <c r="B11" s="243" t="s">
        <v>388</v>
      </c>
      <c r="C11" s="243"/>
      <c r="D11" s="243"/>
      <c r="E11" s="243"/>
    </row>
    <row r="12" spans="1:7" ht="15.75">
      <c r="A12" s="242" t="s">
        <v>197</v>
      </c>
      <c r="B12" s="18" t="s">
        <v>469</v>
      </c>
      <c r="C12" s="18"/>
      <c r="D12" s="18"/>
      <c r="E12" s="18"/>
    </row>
    <row r="13" spans="1:7" ht="15.75">
      <c r="A13" s="242" t="s">
        <v>198</v>
      </c>
      <c r="B13" s="18" t="s">
        <v>389</v>
      </c>
      <c r="C13" s="18"/>
      <c r="D13" s="18"/>
      <c r="E13" s="18"/>
    </row>
    <row r="14" spans="1:7" ht="15.75">
      <c r="A14" s="242" t="s">
        <v>228</v>
      </c>
      <c r="B14" s="18" t="s">
        <v>210</v>
      </c>
      <c r="C14" s="18"/>
      <c r="D14" s="18"/>
      <c r="E14" s="18"/>
    </row>
  </sheetData>
  <mergeCells count="2">
    <mergeCell ref="B2:F2"/>
    <mergeCell ref="B3: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workbookViewId="0">
      <selection activeCell="P10" sqref="P10"/>
    </sheetView>
  </sheetViews>
  <sheetFormatPr defaultColWidth="8.85546875" defaultRowHeight="12.75"/>
  <cols>
    <col min="2" max="2" width="14.42578125" customWidth="1"/>
    <col min="3" max="3" width="10.42578125" customWidth="1"/>
    <col min="4" max="4" width="9.85546875" bestFit="1" customWidth="1"/>
    <col min="5" max="5" width="12.7109375" bestFit="1" customWidth="1"/>
    <col min="6" max="6" width="9.42578125" bestFit="1" customWidth="1"/>
    <col min="8" max="8" width="11.140625" bestFit="1" customWidth="1"/>
    <col min="9" max="9" width="12.28515625" bestFit="1" customWidth="1"/>
    <col min="10" max="10" width="9.85546875" bestFit="1" customWidth="1"/>
  </cols>
  <sheetData>
    <row r="2" spans="1:10" ht="15.75">
      <c r="A2" s="242"/>
      <c r="B2" s="738" t="s">
        <v>409</v>
      </c>
      <c r="C2" s="738"/>
      <c r="D2" s="738"/>
      <c r="E2" s="738"/>
      <c r="F2" s="738"/>
    </row>
    <row r="3" spans="1:10" ht="18.75">
      <c r="A3" s="244"/>
      <c r="B3" s="739" t="s">
        <v>390</v>
      </c>
      <c r="C3" s="739"/>
      <c r="D3" s="739"/>
      <c r="E3" s="739"/>
      <c r="F3" s="739"/>
      <c r="G3" s="739"/>
      <c r="H3" s="739"/>
      <c r="I3" s="739"/>
      <c r="J3" s="739"/>
    </row>
    <row r="4" spans="1:10" ht="16.5" thickBot="1">
      <c r="A4" s="244"/>
      <c r="B4" s="243"/>
      <c r="C4" s="243"/>
      <c r="D4" s="243"/>
      <c r="E4" s="243"/>
    </row>
    <row r="5" spans="1:10" ht="16.5" thickTop="1">
      <c r="A5" s="243"/>
      <c r="B5" s="740" t="s">
        <v>391</v>
      </c>
      <c r="C5" s="742" t="s">
        <v>398</v>
      </c>
      <c r="D5" s="742"/>
      <c r="E5" s="742" t="s">
        <v>400</v>
      </c>
      <c r="F5" s="742"/>
      <c r="G5" s="742"/>
      <c r="H5" s="742" t="s">
        <v>401</v>
      </c>
      <c r="I5" s="742"/>
      <c r="J5" s="743"/>
    </row>
    <row r="6" spans="1:10" ht="16.5" thickBot="1">
      <c r="A6" s="243"/>
      <c r="B6" s="741"/>
      <c r="C6" s="277" t="s">
        <v>399</v>
      </c>
      <c r="D6" s="277" t="s">
        <v>281</v>
      </c>
      <c r="E6" s="277" t="s">
        <v>402</v>
      </c>
      <c r="F6" s="277" t="s">
        <v>403</v>
      </c>
      <c r="G6" s="278" t="s">
        <v>404</v>
      </c>
      <c r="H6" s="277" t="s">
        <v>405</v>
      </c>
      <c r="I6" s="277" t="s">
        <v>406</v>
      </c>
      <c r="J6" s="282" t="s">
        <v>407</v>
      </c>
    </row>
    <row r="7" spans="1:10" ht="15.75">
      <c r="A7" s="243"/>
      <c r="B7" s="279" t="s">
        <v>392</v>
      </c>
      <c r="C7" s="283">
        <v>344</v>
      </c>
      <c r="D7" s="283">
        <v>537</v>
      </c>
      <c r="E7" s="283">
        <v>310</v>
      </c>
      <c r="F7" s="283">
        <v>450</v>
      </c>
      <c r="G7" s="284">
        <v>121</v>
      </c>
      <c r="H7" s="284">
        <v>365</v>
      </c>
      <c r="I7" s="284">
        <v>430</v>
      </c>
      <c r="J7" s="285">
        <v>86</v>
      </c>
    </row>
    <row r="8" spans="1:10" ht="15.75">
      <c r="A8" s="243"/>
      <c r="B8" s="280" t="s">
        <v>393</v>
      </c>
      <c r="C8" s="286">
        <v>534</v>
      </c>
      <c r="D8" s="286">
        <v>389</v>
      </c>
      <c r="E8" s="286">
        <v>370</v>
      </c>
      <c r="F8" s="286">
        <v>425</v>
      </c>
      <c r="G8" s="287">
        <v>128</v>
      </c>
      <c r="H8" s="287">
        <v>410</v>
      </c>
      <c r="I8" s="287">
        <v>460</v>
      </c>
      <c r="J8" s="288">
        <v>53</v>
      </c>
    </row>
    <row r="9" spans="1:10" ht="15.75">
      <c r="A9" s="243"/>
      <c r="B9" s="280" t="s">
        <v>396</v>
      </c>
      <c r="C9" s="286">
        <v>315</v>
      </c>
      <c r="D9" s="286">
        <v>325</v>
      </c>
      <c r="E9" s="286">
        <v>320</v>
      </c>
      <c r="F9" s="286">
        <v>185</v>
      </c>
      <c r="G9" s="287">
        <v>135</v>
      </c>
      <c r="H9" s="287">
        <v>350</v>
      </c>
      <c r="I9" s="287">
        <v>225</v>
      </c>
      <c r="J9" s="288">
        <v>65</v>
      </c>
    </row>
    <row r="10" spans="1:10" ht="15.75">
      <c r="A10" s="243"/>
      <c r="B10" s="280" t="s">
        <v>397</v>
      </c>
      <c r="C10" s="286">
        <v>360</v>
      </c>
      <c r="D10" s="286">
        <v>727</v>
      </c>
      <c r="E10" s="286">
        <v>290</v>
      </c>
      <c r="F10" s="286">
        <v>545</v>
      </c>
      <c r="G10" s="287">
        <v>252</v>
      </c>
      <c r="H10" s="287">
        <v>450</v>
      </c>
      <c r="I10" s="287">
        <v>515</v>
      </c>
      <c r="J10" s="288">
        <v>122</v>
      </c>
    </row>
    <row r="11" spans="1:10" ht="15.75">
      <c r="A11" s="243"/>
      <c r="B11" s="280" t="s">
        <v>394</v>
      </c>
      <c r="C11" s="286">
        <v>314</v>
      </c>
      <c r="D11" s="286">
        <v>938</v>
      </c>
      <c r="E11" s="286">
        <v>270</v>
      </c>
      <c r="F11" s="286">
        <v>675</v>
      </c>
      <c r="G11" s="287">
        <v>307</v>
      </c>
      <c r="H11" s="287">
        <v>405</v>
      </c>
      <c r="I11" s="287">
        <v>635</v>
      </c>
      <c r="J11" s="288">
        <v>212</v>
      </c>
    </row>
    <row r="12" spans="1:10" ht="16.5" thickBot="1">
      <c r="A12" s="243"/>
      <c r="B12" s="281" t="s">
        <v>395</v>
      </c>
      <c r="C12" s="289">
        <v>475</v>
      </c>
      <c r="D12" s="289">
        <v>730</v>
      </c>
      <c r="E12" s="289">
        <v>345</v>
      </c>
      <c r="F12" s="289">
        <v>525</v>
      </c>
      <c r="G12" s="290">
        <v>335</v>
      </c>
      <c r="H12" s="290">
        <v>390</v>
      </c>
      <c r="I12" s="290">
        <v>625</v>
      </c>
      <c r="J12" s="291">
        <v>190</v>
      </c>
    </row>
    <row r="13" spans="1:10" ht="17.25" thickTop="1" thickBot="1">
      <c r="A13" s="243"/>
      <c r="B13" s="293" t="s">
        <v>408</v>
      </c>
      <c r="C13" s="292">
        <f>SUM(C7:C12)</f>
        <v>2342</v>
      </c>
      <c r="D13" s="292">
        <f t="shared" ref="D13:J13" si="0">SUM(D7:D12)</f>
        <v>3646</v>
      </c>
      <c r="E13" s="292">
        <f t="shared" si="0"/>
        <v>1905</v>
      </c>
      <c r="F13" s="292">
        <f t="shared" si="0"/>
        <v>2805</v>
      </c>
      <c r="G13" s="292">
        <f t="shared" si="0"/>
        <v>1278</v>
      </c>
      <c r="H13" s="292">
        <f t="shared" si="0"/>
        <v>2370</v>
      </c>
      <c r="I13" s="292">
        <f t="shared" si="0"/>
        <v>2890</v>
      </c>
      <c r="J13" s="294">
        <f t="shared" si="0"/>
        <v>728</v>
      </c>
    </row>
    <row r="14" spans="1:10" ht="16.5" thickTop="1">
      <c r="A14" s="243"/>
      <c r="B14" s="243"/>
      <c r="C14" s="243"/>
      <c r="D14" s="243"/>
      <c r="E14" s="243"/>
    </row>
    <row r="15" spans="1:10" ht="15.75">
      <c r="A15" s="242" t="s">
        <v>193</v>
      </c>
      <c r="B15" s="243" t="s">
        <v>410</v>
      </c>
      <c r="C15" s="243"/>
      <c r="D15" s="243"/>
      <c r="E15" s="243"/>
    </row>
    <row r="16" spans="1:10" ht="15">
      <c r="D16" s="18"/>
      <c r="E16" s="18"/>
    </row>
    <row r="17" spans="4:5" ht="15">
      <c r="D17" s="18"/>
      <c r="E17" s="18"/>
    </row>
    <row r="45" spans="1:3" ht="15.75">
      <c r="A45" s="242" t="s">
        <v>195</v>
      </c>
      <c r="B45" s="18" t="s">
        <v>470</v>
      </c>
      <c r="C45" s="18"/>
    </row>
    <row r="46" spans="1:3" ht="15.75">
      <c r="A46" s="242" t="s">
        <v>197</v>
      </c>
      <c r="B46" s="18" t="s">
        <v>210</v>
      </c>
      <c r="C46" s="18"/>
    </row>
  </sheetData>
  <mergeCells count="6">
    <mergeCell ref="B2:F2"/>
    <mergeCell ref="B5:B6"/>
    <mergeCell ref="C5:D5"/>
    <mergeCell ref="E5:G5"/>
    <mergeCell ref="H5:J5"/>
    <mergeCell ref="B3:J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8"/>
  <sheetViews>
    <sheetView zoomScale="85" zoomScaleNormal="85" zoomScalePageLayoutView="85" workbookViewId="0">
      <selection activeCell="S33" sqref="S33"/>
    </sheetView>
  </sheetViews>
  <sheetFormatPr defaultColWidth="8.85546875" defaultRowHeight="15" customHeight="1"/>
  <cols>
    <col min="1" max="1" width="14.42578125" style="557" customWidth="1"/>
    <col min="2" max="3" width="8.85546875" style="557"/>
    <col min="4" max="4" width="12.140625" style="557" customWidth="1"/>
    <col min="5" max="5" width="14.85546875" style="557" customWidth="1"/>
    <col min="6" max="6" width="10.85546875" style="557" customWidth="1"/>
    <col min="7" max="10" width="8.85546875" style="557"/>
    <col min="11" max="11" width="10.85546875" style="557" customWidth="1"/>
    <col min="12" max="12" width="7.7109375" style="557" bestFit="1" customWidth="1"/>
    <col min="13" max="16384" width="8.85546875" style="557"/>
  </cols>
  <sheetData>
    <row r="2" spans="1:12" ht="15" customHeight="1">
      <c r="A2" s="553"/>
      <c r="B2" s="553"/>
      <c r="C2" s="553"/>
      <c r="D2" s="554" t="s">
        <v>650</v>
      </c>
      <c r="E2" s="555">
        <f>DATE(2015,7,19)</f>
        <v>42204</v>
      </c>
      <c r="F2" s="556"/>
      <c r="G2" s="556"/>
      <c r="H2" s="556"/>
      <c r="I2" s="556"/>
      <c r="J2" s="553"/>
      <c r="K2" s="553"/>
      <c r="L2" s="553"/>
    </row>
    <row r="3" spans="1:12" ht="36" customHeight="1">
      <c r="A3" s="558" t="s">
        <v>37</v>
      </c>
      <c r="B3" s="558" t="s">
        <v>651</v>
      </c>
      <c r="C3" s="558" t="s">
        <v>652</v>
      </c>
      <c r="D3" s="558" t="s">
        <v>653</v>
      </c>
      <c r="E3" s="558" t="s">
        <v>654</v>
      </c>
      <c r="F3" s="558" t="s">
        <v>655</v>
      </c>
      <c r="G3" s="558" t="s">
        <v>54</v>
      </c>
      <c r="H3" s="558" t="s">
        <v>187</v>
      </c>
      <c r="I3" s="558" t="s">
        <v>656</v>
      </c>
      <c r="J3" s="558" t="s">
        <v>657</v>
      </c>
      <c r="K3" s="558" t="s">
        <v>658</v>
      </c>
      <c r="L3" s="558" t="s">
        <v>659</v>
      </c>
    </row>
    <row r="4" spans="1:12" ht="15" customHeight="1">
      <c r="A4" s="559">
        <v>1</v>
      </c>
      <c r="B4" s="560" t="s">
        <v>660</v>
      </c>
      <c r="C4" s="559" t="s">
        <v>661</v>
      </c>
      <c r="D4" s="561" t="s">
        <v>662</v>
      </c>
      <c r="E4" s="559">
        <v>300</v>
      </c>
      <c r="F4" s="562"/>
      <c r="G4" s="563"/>
      <c r="H4" s="564"/>
      <c r="I4" s="563"/>
      <c r="J4" s="564"/>
      <c r="K4" s="564"/>
      <c r="L4" s="563"/>
    </row>
    <row r="5" spans="1:12" ht="15" customHeight="1">
      <c r="A5" s="559">
        <v>2</v>
      </c>
      <c r="B5" s="560" t="s">
        <v>122</v>
      </c>
      <c r="C5" s="559" t="s">
        <v>663</v>
      </c>
      <c r="D5" s="561" t="s">
        <v>664</v>
      </c>
      <c r="E5" s="559">
        <v>150</v>
      </c>
      <c r="F5" s="562"/>
      <c r="G5" s="563"/>
      <c r="H5" s="564"/>
      <c r="I5" s="563"/>
      <c r="J5" s="564"/>
      <c r="K5" s="564"/>
      <c r="L5" s="563"/>
    </row>
    <row r="6" spans="1:12" ht="15" customHeight="1">
      <c r="A6" s="559">
        <v>3</v>
      </c>
      <c r="B6" s="560" t="s">
        <v>157</v>
      </c>
      <c r="C6" s="559" t="s">
        <v>665</v>
      </c>
      <c r="D6" s="561" t="s">
        <v>666</v>
      </c>
      <c r="E6" s="559">
        <v>100</v>
      </c>
      <c r="F6" s="562"/>
      <c r="G6" s="563"/>
      <c r="H6" s="564"/>
      <c r="I6" s="563"/>
      <c r="J6" s="564"/>
      <c r="K6" s="564"/>
      <c r="L6" s="563"/>
    </row>
    <row r="7" spans="1:12" ht="15" customHeight="1">
      <c r="A7" s="559">
        <v>4</v>
      </c>
      <c r="B7" s="560" t="s">
        <v>119</v>
      </c>
      <c r="C7" s="559" t="s">
        <v>667</v>
      </c>
      <c r="D7" s="561" t="s">
        <v>668</v>
      </c>
      <c r="E7" s="559">
        <v>100</v>
      </c>
      <c r="F7" s="562"/>
      <c r="G7" s="563"/>
      <c r="H7" s="564"/>
      <c r="I7" s="563"/>
      <c r="J7" s="564"/>
      <c r="K7" s="564"/>
      <c r="L7" s="563"/>
    </row>
    <row r="8" spans="1:12" ht="15" customHeight="1">
      <c r="A8" s="559">
        <v>5</v>
      </c>
      <c r="B8" s="560" t="s">
        <v>115</v>
      </c>
      <c r="C8" s="559" t="s">
        <v>669</v>
      </c>
      <c r="D8" s="561" t="s">
        <v>670</v>
      </c>
      <c r="E8" s="559">
        <v>180</v>
      </c>
      <c r="F8" s="562"/>
      <c r="G8" s="563"/>
      <c r="H8" s="564"/>
      <c r="I8" s="563"/>
      <c r="J8" s="564"/>
      <c r="K8" s="564"/>
      <c r="L8" s="563"/>
    </row>
    <row r="9" spans="1:12" ht="15" customHeight="1">
      <c r="A9" s="559">
        <v>6</v>
      </c>
      <c r="B9" s="560" t="s">
        <v>434</v>
      </c>
      <c r="C9" s="559" t="s">
        <v>671</v>
      </c>
      <c r="D9" s="561" t="s">
        <v>670</v>
      </c>
      <c r="E9" s="559">
        <v>390</v>
      </c>
      <c r="F9" s="562"/>
      <c r="G9" s="563"/>
      <c r="H9" s="564"/>
      <c r="I9" s="563"/>
      <c r="J9" s="564"/>
      <c r="K9" s="564"/>
      <c r="L9" s="563"/>
    </row>
    <row r="10" spans="1:12" ht="15" customHeight="1">
      <c r="A10" s="559">
        <v>7</v>
      </c>
      <c r="B10" s="560" t="s">
        <v>492</v>
      </c>
      <c r="C10" s="559" t="s">
        <v>672</v>
      </c>
      <c r="D10" s="561" t="s">
        <v>662</v>
      </c>
      <c r="E10" s="559">
        <v>300</v>
      </c>
      <c r="F10" s="562"/>
      <c r="G10" s="563"/>
      <c r="H10" s="564"/>
      <c r="I10" s="563"/>
      <c r="J10" s="564"/>
      <c r="K10" s="564"/>
      <c r="L10" s="563"/>
    </row>
    <row r="11" spans="1:12" ht="15" customHeight="1">
      <c r="A11" s="559">
        <v>8</v>
      </c>
      <c r="B11" s="560" t="s">
        <v>352</v>
      </c>
      <c r="C11" s="559" t="s">
        <v>673</v>
      </c>
      <c r="D11" s="561" t="s">
        <v>674</v>
      </c>
      <c r="E11" s="559">
        <v>120</v>
      </c>
      <c r="F11" s="562"/>
      <c r="G11" s="563"/>
      <c r="H11" s="564"/>
      <c r="I11" s="563"/>
      <c r="J11" s="564"/>
      <c r="K11" s="564"/>
      <c r="L11" s="563"/>
    </row>
    <row r="12" spans="1:12" ht="15" customHeight="1">
      <c r="A12" s="559">
        <v>9</v>
      </c>
      <c r="B12" s="560" t="s">
        <v>675</v>
      </c>
      <c r="C12" s="559" t="s">
        <v>676</v>
      </c>
      <c r="D12" s="561" t="s">
        <v>677</v>
      </c>
      <c r="E12" s="559">
        <v>100</v>
      </c>
      <c r="F12" s="562"/>
      <c r="G12" s="563"/>
      <c r="H12" s="564"/>
      <c r="I12" s="563"/>
      <c r="J12" s="564"/>
      <c r="K12" s="564"/>
      <c r="L12" s="563"/>
    </row>
    <row r="13" spans="1:12" ht="15" customHeight="1">
      <c r="A13" s="559">
        <v>10</v>
      </c>
      <c r="B13" s="560" t="s">
        <v>65</v>
      </c>
      <c r="C13" s="559" t="s">
        <v>678</v>
      </c>
      <c r="D13" s="561" t="s">
        <v>679</v>
      </c>
      <c r="E13" s="559">
        <v>290</v>
      </c>
      <c r="F13" s="562"/>
      <c r="G13" s="563"/>
      <c r="H13" s="564"/>
      <c r="I13" s="563"/>
      <c r="J13" s="564"/>
      <c r="K13" s="564"/>
      <c r="L13" s="563"/>
    </row>
    <row r="14" spans="1:12" s="570" customFormat="1" ht="15" customHeight="1">
      <c r="A14" s="565"/>
      <c r="B14" s="566"/>
      <c r="C14" s="565"/>
      <c r="D14" s="567"/>
      <c r="E14" s="565"/>
      <c r="F14" s="568"/>
      <c r="G14" s="569"/>
      <c r="H14" s="568"/>
      <c r="I14" s="569"/>
      <c r="J14" s="568"/>
      <c r="K14" s="568"/>
      <c r="L14" s="569"/>
    </row>
    <row r="15" spans="1:12" ht="15" customHeight="1">
      <c r="A15" s="744" t="s">
        <v>680</v>
      </c>
      <c r="B15" s="744"/>
      <c r="C15" s="744"/>
      <c r="D15" s="571"/>
      <c r="E15" s="745" t="s">
        <v>186</v>
      </c>
      <c r="F15" s="745"/>
      <c r="G15" s="745"/>
      <c r="H15" s="745"/>
      <c r="I15" s="745"/>
      <c r="J15" s="745"/>
      <c r="K15" s="745"/>
      <c r="L15" s="745"/>
    </row>
    <row r="16" spans="1:12" ht="15" customHeight="1">
      <c r="A16" s="572"/>
      <c r="B16" s="572" t="s">
        <v>681</v>
      </c>
      <c r="C16" s="572" t="s">
        <v>682</v>
      </c>
      <c r="D16" s="553"/>
      <c r="E16" s="573" t="s">
        <v>683</v>
      </c>
      <c r="F16" s="574">
        <v>1</v>
      </c>
      <c r="G16" s="574">
        <v>2</v>
      </c>
      <c r="H16" s="574">
        <v>3</v>
      </c>
      <c r="I16" s="574">
        <v>4</v>
      </c>
      <c r="J16" s="574">
        <v>5</v>
      </c>
      <c r="K16" s="574">
        <v>6</v>
      </c>
      <c r="L16" s="574">
        <v>7</v>
      </c>
    </row>
    <row r="17" spans="1:12" ht="15" customHeight="1">
      <c r="A17" s="559" t="s">
        <v>684</v>
      </c>
      <c r="B17" s="560">
        <v>180</v>
      </c>
      <c r="C17" s="559">
        <v>185</v>
      </c>
      <c r="D17" s="553"/>
      <c r="E17" s="561" t="s">
        <v>0</v>
      </c>
      <c r="F17" s="575">
        <v>1.02</v>
      </c>
      <c r="G17" s="575">
        <v>1.06</v>
      </c>
      <c r="H17" s="575">
        <v>1.1299999999999999</v>
      </c>
      <c r="I17" s="575">
        <v>1.2</v>
      </c>
      <c r="J17" s="575">
        <v>1.28</v>
      </c>
      <c r="K17" s="575">
        <v>1.36</v>
      </c>
      <c r="L17" s="575">
        <v>1.45</v>
      </c>
    </row>
    <row r="18" spans="1:12" ht="15" customHeight="1">
      <c r="A18" s="559" t="s">
        <v>685</v>
      </c>
      <c r="B18" s="560">
        <v>110</v>
      </c>
      <c r="C18" s="559">
        <v>120</v>
      </c>
      <c r="D18" s="553"/>
      <c r="E18" s="553"/>
      <c r="F18" s="553"/>
      <c r="G18" s="553"/>
      <c r="H18" s="553"/>
      <c r="I18" s="553"/>
      <c r="J18" s="553"/>
      <c r="K18" s="553"/>
      <c r="L18" s="553"/>
    </row>
    <row r="19" spans="1:12" ht="15" customHeight="1">
      <c r="A19" s="559" t="s">
        <v>686</v>
      </c>
      <c r="B19" s="560">
        <v>150</v>
      </c>
      <c r="C19" s="559">
        <v>150</v>
      </c>
      <c r="D19" s="576"/>
      <c r="E19" s="577"/>
      <c r="F19" s="577"/>
      <c r="G19" s="577"/>
      <c r="H19" s="577"/>
      <c r="I19" s="577"/>
      <c r="J19" s="577"/>
      <c r="K19" s="578"/>
      <c r="L19" s="578"/>
    </row>
    <row r="20" spans="1:12" ht="15" customHeight="1">
      <c r="A20" s="559" t="s">
        <v>687</v>
      </c>
      <c r="B20" s="560">
        <v>200</v>
      </c>
      <c r="C20" s="559">
        <v>215</v>
      </c>
      <c r="D20" s="576"/>
      <c r="E20" s="553"/>
      <c r="F20" s="553"/>
      <c r="G20" s="553"/>
      <c r="H20" s="553"/>
      <c r="I20" s="553"/>
      <c r="J20" s="553"/>
      <c r="K20" s="553"/>
      <c r="L20" s="553"/>
    </row>
    <row r="21" spans="1:12" ht="15" customHeight="1">
      <c r="A21" s="565"/>
      <c r="B21" s="566"/>
      <c r="C21" s="565"/>
      <c r="D21" s="576"/>
      <c r="E21" s="553"/>
      <c r="F21" s="553"/>
      <c r="G21" s="553"/>
      <c r="H21" s="553"/>
      <c r="I21" s="553"/>
      <c r="J21" s="553"/>
      <c r="K21" s="553"/>
      <c r="L21" s="553"/>
    </row>
    <row r="22" spans="1:12" ht="15" customHeight="1">
      <c r="A22" s="579" t="s">
        <v>688</v>
      </c>
      <c r="B22" s="580"/>
      <c r="C22" s="580"/>
      <c r="D22" s="580"/>
      <c r="E22" s="580"/>
      <c r="F22" s="580"/>
      <c r="G22" s="580"/>
      <c r="H22" s="580"/>
      <c r="I22" s="580"/>
      <c r="J22" s="553"/>
      <c r="K22" s="553"/>
      <c r="L22" s="553"/>
    </row>
    <row r="23" spans="1:12" ht="15" customHeight="1">
      <c r="A23" s="580" t="s">
        <v>689</v>
      </c>
      <c r="B23" s="580"/>
      <c r="C23" s="580"/>
      <c r="D23" s="580"/>
      <c r="E23" s="580"/>
      <c r="F23" s="580"/>
      <c r="G23" s="580"/>
      <c r="H23" s="580"/>
      <c r="I23" s="580"/>
      <c r="J23" s="553"/>
      <c r="K23" s="553"/>
      <c r="L23" s="553"/>
    </row>
    <row r="24" spans="1:12" ht="15" customHeight="1">
      <c r="A24" s="580" t="s">
        <v>690</v>
      </c>
      <c r="B24" s="580"/>
      <c r="C24" s="580"/>
      <c r="D24" s="580"/>
      <c r="E24" s="580"/>
      <c r="F24" s="580"/>
      <c r="G24" s="580"/>
      <c r="H24" s="580"/>
      <c r="I24" s="580"/>
      <c r="J24" s="553"/>
      <c r="K24" s="553"/>
      <c r="L24" s="553"/>
    </row>
    <row r="25" spans="1:12" ht="15" customHeight="1">
      <c r="A25" s="580" t="s">
        <v>691</v>
      </c>
      <c r="B25" s="580"/>
      <c r="C25" s="580"/>
      <c r="D25" s="580"/>
      <c r="E25" s="580"/>
      <c r="F25" s="580"/>
      <c r="G25" s="580"/>
      <c r="H25" s="580"/>
      <c r="I25" s="580"/>
      <c r="J25" s="553"/>
      <c r="K25" s="553"/>
      <c r="L25" s="553"/>
    </row>
    <row r="26" spans="1:12" ht="15" customHeight="1">
      <c r="A26" s="580" t="s">
        <v>692</v>
      </c>
      <c r="B26" s="580"/>
      <c r="C26" s="580"/>
      <c r="D26" s="580"/>
      <c r="E26" s="580"/>
      <c r="F26" s="580"/>
      <c r="G26" s="580"/>
      <c r="H26" s="580"/>
      <c r="I26" s="580"/>
      <c r="J26" s="553"/>
      <c r="K26" s="553"/>
      <c r="L26" s="553"/>
    </row>
    <row r="27" spans="1:12" ht="15" customHeight="1">
      <c r="A27" s="580" t="s">
        <v>693</v>
      </c>
      <c r="B27" s="580"/>
      <c r="C27" s="580"/>
      <c r="D27" s="580"/>
      <c r="E27" s="580"/>
      <c r="F27" s="580"/>
      <c r="G27" s="580"/>
      <c r="H27" s="580"/>
      <c r="I27" s="580"/>
      <c r="J27" s="553"/>
      <c r="K27" s="553"/>
      <c r="L27" s="553"/>
    </row>
    <row r="28" spans="1:12" ht="15" customHeight="1">
      <c r="A28" s="580" t="s">
        <v>694</v>
      </c>
      <c r="B28" s="580"/>
      <c r="C28" s="580"/>
      <c r="D28" s="580"/>
      <c r="E28" s="580"/>
      <c r="F28" s="580"/>
      <c r="G28" s="580"/>
      <c r="H28" s="580"/>
      <c r="I28" s="580"/>
      <c r="J28" s="553"/>
      <c r="K28" s="553"/>
      <c r="L28" s="553"/>
    </row>
    <row r="29" spans="1:12" ht="15" customHeight="1">
      <c r="A29" s="580" t="s">
        <v>695</v>
      </c>
      <c r="B29" s="580"/>
      <c r="C29" s="580"/>
      <c r="D29" s="580"/>
      <c r="E29" s="580"/>
      <c r="F29" s="580"/>
      <c r="G29" s="580"/>
      <c r="H29" s="580"/>
      <c r="I29" s="580"/>
      <c r="J29" s="553"/>
      <c r="K29" s="553"/>
      <c r="L29" s="553"/>
    </row>
    <row r="30" spans="1:12" ht="15" customHeight="1">
      <c r="A30" s="580" t="s">
        <v>696</v>
      </c>
      <c r="B30" s="580"/>
      <c r="C30" s="580"/>
      <c r="D30" s="580"/>
      <c r="E30" s="580"/>
      <c r="F30" s="580"/>
      <c r="G30" s="580"/>
      <c r="H30" s="580"/>
      <c r="I30" s="580"/>
      <c r="J30" s="553"/>
      <c r="K30" s="553"/>
      <c r="L30" s="553"/>
    </row>
    <row r="31" spans="1:12" ht="15" customHeight="1">
      <c r="A31" s="580" t="s">
        <v>697</v>
      </c>
      <c r="B31" s="580"/>
      <c r="C31" s="580"/>
      <c r="D31" s="580"/>
      <c r="E31" s="580"/>
      <c r="F31" s="580"/>
      <c r="G31" s="580"/>
      <c r="H31" s="580"/>
      <c r="I31" s="580"/>
      <c r="J31" s="553"/>
      <c r="K31" s="553"/>
      <c r="L31" s="553"/>
    </row>
    <row r="32" spans="1:12" ht="15" customHeight="1">
      <c r="A32" s="580" t="s">
        <v>698</v>
      </c>
      <c r="B32" s="580"/>
      <c r="C32" s="580"/>
      <c r="D32" s="580"/>
      <c r="E32" s="580"/>
      <c r="F32" s="580"/>
      <c r="G32" s="580"/>
      <c r="H32" s="580"/>
      <c r="I32" s="580"/>
      <c r="J32" s="553"/>
      <c r="K32" s="553"/>
      <c r="L32" s="553"/>
    </row>
    <row r="33" spans="1:12" ht="15" customHeight="1">
      <c r="A33" s="580" t="s">
        <v>699</v>
      </c>
      <c r="B33" s="580"/>
      <c r="C33" s="580"/>
      <c r="D33" s="580"/>
      <c r="E33" s="580"/>
      <c r="F33" s="580"/>
      <c r="G33" s="580"/>
      <c r="H33" s="580"/>
      <c r="I33" s="580"/>
      <c r="J33" s="553"/>
      <c r="K33" s="553"/>
      <c r="L33" s="553"/>
    </row>
    <row r="34" spans="1:12" ht="15" customHeight="1">
      <c r="A34" s="580" t="s">
        <v>700</v>
      </c>
      <c r="B34" s="580"/>
      <c r="C34" s="580"/>
      <c r="D34" s="580"/>
      <c r="E34" s="580"/>
      <c r="F34" s="580"/>
      <c r="G34" s="580"/>
      <c r="H34" s="580"/>
      <c r="I34" s="580"/>
      <c r="J34" s="553"/>
      <c r="K34" s="553"/>
      <c r="L34" s="553"/>
    </row>
    <row r="35" spans="1:12" ht="15" customHeight="1">
      <c r="A35" s="580" t="s">
        <v>701</v>
      </c>
      <c r="B35" s="580"/>
      <c r="C35" s="580"/>
      <c r="D35" s="580"/>
      <c r="E35" s="580"/>
      <c r="F35" s="580"/>
      <c r="G35" s="580"/>
      <c r="H35" s="580"/>
      <c r="I35" s="580"/>
      <c r="J35" s="553"/>
      <c r="K35" s="553"/>
      <c r="L35" s="553"/>
    </row>
    <row r="36" spans="1:12" ht="15" customHeight="1">
      <c r="A36" s="580" t="s">
        <v>702</v>
      </c>
      <c r="B36" s="580"/>
      <c r="C36" s="580"/>
      <c r="D36" s="580"/>
      <c r="E36" s="580"/>
      <c r="F36" s="580"/>
      <c r="G36" s="580"/>
      <c r="H36" s="580"/>
      <c r="I36" s="580"/>
      <c r="J36" s="553"/>
      <c r="K36" s="553"/>
      <c r="L36" s="553"/>
    </row>
    <row r="37" spans="1:12" ht="15" customHeight="1">
      <c r="A37" s="580" t="s">
        <v>703</v>
      </c>
      <c r="B37" s="580"/>
      <c r="C37" s="580"/>
      <c r="D37" s="580"/>
      <c r="E37" s="580"/>
      <c r="F37" s="580"/>
      <c r="G37" s="580"/>
      <c r="H37" s="580"/>
      <c r="I37" s="580"/>
      <c r="J37" s="553"/>
      <c r="K37" s="553"/>
      <c r="L37" s="553"/>
    </row>
    <row r="38" spans="1:12" ht="15" customHeight="1">
      <c r="A38" s="580" t="s">
        <v>704</v>
      </c>
      <c r="B38" s="580"/>
      <c r="C38" s="580"/>
      <c r="D38" s="580"/>
      <c r="E38" s="580"/>
      <c r="F38" s="580"/>
      <c r="G38" s="580"/>
      <c r="H38" s="580"/>
      <c r="I38" s="580"/>
      <c r="J38" s="553"/>
      <c r="K38" s="553"/>
      <c r="L38" s="553"/>
    </row>
    <row r="39" spans="1:12" ht="15" customHeight="1">
      <c r="A39" s="746" t="s">
        <v>705</v>
      </c>
      <c r="B39" s="746"/>
      <c r="C39" s="746"/>
      <c r="D39" s="746"/>
      <c r="E39" s="746"/>
      <c r="F39" s="746"/>
      <c r="G39" s="746"/>
      <c r="H39" s="746"/>
      <c r="I39" s="746"/>
      <c r="J39" s="746"/>
      <c r="K39" s="746"/>
      <c r="L39" s="746"/>
    </row>
    <row r="40" spans="1:12" ht="15" customHeight="1">
      <c r="A40" s="553" t="s">
        <v>706</v>
      </c>
      <c r="B40" s="553"/>
      <c r="C40" s="553"/>
      <c r="D40" s="553"/>
      <c r="E40" s="553"/>
      <c r="F40" s="553"/>
      <c r="G40" s="553"/>
      <c r="H40" s="553"/>
      <c r="I40" s="553"/>
      <c r="J40" s="553"/>
      <c r="K40" s="553"/>
      <c r="L40" s="553"/>
    </row>
    <row r="41" spans="1:12" ht="15" customHeight="1">
      <c r="A41" s="558" t="s">
        <v>656</v>
      </c>
      <c r="B41" s="553"/>
      <c r="C41" s="553"/>
      <c r="D41" s="553"/>
      <c r="E41" s="553"/>
      <c r="F41" s="553"/>
      <c r="G41" s="553"/>
      <c r="H41" s="553"/>
      <c r="I41" s="553"/>
      <c r="J41" s="553"/>
      <c r="K41" s="553"/>
      <c r="L41" s="553"/>
    </row>
    <row r="42" spans="1:12" ht="15" customHeight="1">
      <c r="A42" s="581" t="s">
        <v>707</v>
      </c>
      <c r="B42" s="553"/>
      <c r="C42" s="553"/>
      <c r="D42" s="553"/>
      <c r="E42" s="553"/>
      <c r="F42" s="553"/>
      <c r="G42" s="553"/>
      <c r="H42" s="553"/>
      <c r="I42" s="553"/>
      <c r="J42" s="553"/>
      <c r="K42" s="553"/>
      <c r="L42" s="553"/>
    </row>
    <row r="44" spans="1:12" ht="15" customHeight="1">
      <c r="A44" s="558" t="s">
        <v>37</v>
      </c>
      <c r="B44" s="558" t="s">
        <v>651</v>
      </c>
      <c r="C44" s="558" t="s">
        <v>652</v>
      </c>
      <c r="D44" s="558" t="s">
        <v>653</v>
      </c>
      <c r="E44" s="558" t="s">
        <v>654</v>
      </c>
      <c r="F44" s="558" t="s">
        <v>655</v>
      </c>
      <c r="G44" s="558" t="s">
        <v>54</v>
      </c>
      <c r="H44" s="558" t="s">
        <v>187</v>
      </c>
      <c r="I44" s="558" t="s">
        <v>656</v>
      </c>
      <c r="J44" s="558" t="s">
        <v>657</v>
      </c>
      <c r="K44" s="558" t="s">
        <v>658</v>
      </c>
      <c r="L44" s="558" t="s">
        <v>659</v>
      </c>
    </row>
    <row r="45" spans="1:12" ht="15" customHeight="1">
      <c r="A45" s="559">
        <v>1</v>
      </c>
      <c r="B45" s="560" t="s">
        <v>660</v>
      </c>
      <c r="C45" s="559" t="s">
        <v>661</v>
      </c>
      <c r="D45" s="561" t="s">
        <v>662</v>
      </c>
      <c r="E45" s="559">
        <v>300</v>
      </c>
      <c r="F45" s="562">
        <v>54000</v>
      </c>
      <c r="G45" s="563">
        <v>2700</v>
      </c>
      <c r="H45" s="564">
        <v>1.02</v>
      </c>
      <c r="I45" s="563">
        <v>54000</v>
      </c>
      <c r="J45" s="564">
        <v>10800</v>
      </c>
      <c r="K45" s="564">
        <v>1200</v>
      </c>
      <c r="L45" s="563">
        <v>40500</v>
      </c>
    </row>
    <row r="46" spans="1:12" ht="15" customHeight="1">
      <c r="A46" s="559">
        <v>6</v>
      </c>
      <c r="B46" s="560" t="s">
        <v>434</v>
      </c>
      <c r="C46" s="559" t="s">
        <v>671</v>
      </c>
      <c r="D46" s="561" t="s">
        <v>670</v>
      </c>
      <c r="E46" s="559">
        <v>390</v>
      </c>
      <c r="F46" s="562">
        <v>58500</v>
      </c>
      <c r="G46" s="563">
        <v>2925</v>
      </c>
      <c r="H46" s="564">
        <v>1.1299999999999999</v>
      </c>
      <c r="I46" s="563">
        <v>58500</v>
      </c>
      <c r="J46" s="564">
        <v>11700</v>
      </c>
      <c r="K46" s="564">
        <v>2550</v>
      </c>
      <c r="L46" s="563">
        <v>43875</v>
      </c>
    </row>
    <row r="47" spans="1:12" ht="15" customHeight="1">
      <c r="A47" s="559">
        <v>7</v>
      </c>
      <c r="B47" s="560" t="s">
        <v>492</v>
      </c>
      <c r="C47" s="559" t="s">
        <v>672</v>
      </c>
      <c r="D47" s="561" t="s">
        <v>662</v>
      </c>
      <c r="E47" s="559">
        <v>300</v>
      </c>
      <c r="F47" s="562">
        <v>54000</v>
      </c>
      <c r="G47" s="563">
        <v>2700</v>
      </c>
      <c r="H47" s="564">
        <v>1.02</v>
      </c>
      <c r="I47" s="563">
        <v>54000</v>
      </c>
      <c r="J47" s="564">
        <v>10800</v>
      </c>
      <c r="K47" s="564">
        <v>1200</v>
      </c>
      <c r="L47" s="563">
        <v>40500</v>
      </c>
    </row>
    <row r="48" spans="1:12" ht="15" customHeight="1">
      <c r="A48" s="559">
        <v>10</v>
      </c>
      <c r="B48" s="560" t="s">
        <v>65</v>
      </c>
      <c r="C48" s="559" t="s">
        <v>678</v>
      </c>
      <c r="D48" s="561" t="s">
        <v>679</v>
      </c>
      <c r="E48" s="559">
        <v>290</v>
      </c>
      <c r="F48" s="562">
        <v>58000</v>
      </c>
      <c r="G48" s="563">
        <v>0</v>
      </c>
      <c r="H48" s="564">
        <v>1.2</v>
      </c>
      <c r="I48" s="563">
        <v>58000</v>
      </c>
      <c r="J48" s="564">
        <v>11600</v>
      </c>
      <c r="K48" s="564">
        <v>2400</v>
      </c>
      <c r="L48" s="563">
        <v>46400</v>
      </c>
    </row>
  </sheetData>
  <mergeCells count="3">
    <mergeCell ref="A15:C15"/>
    <mergeCell ref="E15:L15"/>
    <mergeCell ref="A39:L3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7"/>
  <sheetViews>
    <sheetView topLeftCell="A35" workbookViewId="0">
      <selection sqref="A1:XFD1048576"/>
    </sheetView>
  </sheetViews>
  <sheetFormatPr defaultColWidth="8.85546875" defaultRowHeight="15"/>
  <cols>
    <col min="1" max="1" width="8.85546875" style="583"/>
    <col min="2" max="2" width="10.28515625" style="583" customWidth="1"/>
    <col min="3" max="5" width="8.85546875" style="583"/>
    <col min="6" max="6" width="11.140625" style="583" customWidth="1"/>
    <col min="7" max="16384" width="8.85546875" style="583"/>
  </cols>
  <sheetData>
    <row r="1" spans="1:9" ht="15.75">
      <c r="A1" s="582"/>
      <c r="B1" s="557"/>
      <c r="C1" s="557"/>
      <c r="D1" s="557"/>
      <c r="E1" s="557"/>
      <c r="F1" s="557"/>
      <c r="G1" s="557"/>
      <c r="H1" s="557"/>
      <c r="I1" s="557"/>
    </row>
    <row r="2" spans="1:9" ht="20.25">
      <c r="A2" s="753" t="s">
        <v>708</v>
      </c>
      <c r="B2" s="753"/>
      <c r="C2" s="753"/>
      <c r="D2" s="753"/>
      <c r="E2" s="753"/>
      <c r="F2" s="753"/>
      <c r="G2" s="753"/>
      <c r="H2" s="753"/>
      <c r="I2" s="753"/>
    </row>
    <row r="3" spans="1:9" ht="15.75">
      <c r="A3" s="754" t="s">
        <v>709</v>
      </c>
      <c r="B3" s="754" t="s">
        <v>710</v>
      </c>
      <c r="C3" s="754" t="s">
        <v>711</v>
      </c>
      <c r="D3" s="754" t="s">
        <v>712</v>
      </c>
      <c r="E3" s="754" t="s">
        <v>713</v>
      </c>
      <c r="F3" s="754"/>
      <c r="G3" s="754" t="s">
        <v>714</v>
      </c>
      <c r="H3" s="754" t="s">
        <v>715</v>
      </c>
      <c r="I3" s="754" t="s">
        <v>716</v>
      </c>
    </row>
    <row r="4" spans="1:9" ht="36" customHeight="1">
      <c r="A4" s="754"/>
      <c r="B4" s="754"/>
      <c r="C4" s="754"/>
      <c r="D4" s="754"/>
      <c r="E4" s="558" t="s">
        <v>717</v>
      </c>
      <c r="F4" s="558" t="s">
        <v>718</v>
      </c>
      <c r="G4" s="754"/>
      <c r="H4" s="754"/>
      <c r="I4" s="754"/>
    </row>
    <row r="5" spans="1:9" ht="15.75">
      <c r="A5" s="584" t="s">
        <v>719</v>
      </c>
      <c r="B5" s="585"/>
      <c r="C5" s="586">
        <v>0.375</v>
      </c>
      <c r="D5" s="586">
        <v>0.4375</v>
      </c>
      <c r="E5" s="587"/>
      <c r="F5" s="587"/>
      <c r="G5" s="588"/>
      <c r="H5" s="588"/>
      <c r="I5" s="588"/>
    </row>
    <row r="6" spans="1:9" ht="15.75">
      <c r="A6" s="584" t="s">
        <v>720</v>
      </c>
      <c r="B6" s="585"/>
      <c r="C6" s="586">
        <v>0.37847222222222227</v>
      </c>
      <c r="D6" s="586">
        <v>0.41666666666666669</v>
      </c>
      <c r="E6" s="587"/>
      <c r="F6" s="587"/>
      <c r="G6" s="588"/>
      <c r="H6" s="588"/>
      <c r="I6" s="588"/>
    </row>
    <row r="7" spans="1:9" ht="15.75">
      <c r="A7" s="584" t="s">
        <v>721</v>
      </c>
      <c r="B7" s="585"/>
      <c r="C7" s="586">
        <v>0.58333333333333337</v>
      </c>
      <c r="D7" s="586">
        <v>0.59375</v>
      </c>
      <c r="E7" s="587"/>
      <c r="F7" s="587"/>
      <c r="G7" s="588"/>
      <c r="H7" s="588"/>
      <c r="I7" s="588"/>
    </row>
    <row r="8" spans="1:9" ht="15.75">
      <c r="A8" s="584" t="s">
        <v>722</v>
      </c>
      <c r="B8" s="585"/>
      <c r="C8" s="586">
        <v>0.64583333333333337</v>
      </c>
      <c r="D8" s="586">
        <v>0.75</v>
      </c>
      <c r="E8" s="587"/>
      <c r="F8" s="587"/>
      <c r="G8" s="588"/>
      <c r="H8" s="588"/>
      <c r="I8" s="588"/>
    </row>
    <row r="9" spans="1:9" ht="15.75">
      <c r="A9" s="584" t="s">
        <v>723</v>
      </c>
      <c r="B9" s="585"/>
      <c r="C9" s="586">
        <v>0.79166666666666663</v>
      </c>
      <c r="D9" s="586">
        <v>0.85416666666666663</v>
      </c>
      <c r="E9" s="587"/>
      <c r="F9" s="587"/>
      <c r="G9" s="588"/>
      <c r="H9" s="588"/>
      <c r="I9" s="588"/>
    </row>
    <row r="10" spans="1:9" ht="15.75">
      <c r="A10" s="584" t="s">
        <v>720</v>
      </c>
      <c r="B10" s="585"/>
      <c r="C10" s="586">
        <v>0.4375</v>
      </c>
      <c r="D10" s="586">
        <v>0.64583333333333337</v>
      </c>
      <c r="E10" s="587"/>
      <c r="F10" s="587"/>
      <c r="G10" s="588"/>
      <c r="H10" s="588"/>
      <c r="I10" s="588"/>
    </row>
    <row r="11" spans="1:9" ht="15.75">
      <c r="A11" s="584" t="s">
        <v>724</v>
      </c>
      <c r="B11" s="585"/>
      <c r="C11" s="586">
        <v>0.75694444444444453</v>
      </c>
      <c r="D11" s="586">
        <v>0.84375</v>
      </c>
      <c r="E11" s="587"/>
      <c r="F11" s="587"/>
      <c r="G11" s="588"/>
      <c r="H11" s="588"/>
      <c r="I11" s="588"/>
    </row>
    <row r="12" spans="1:9" ht="15.75">
      <c r="A12" s="584" t="s">
        <v>725</v>
      </c>
      <c r="B12" s="585"/>
      <c r="C12" s="586">
        <v>0.70833333333333337</v>
      </c>
      <c r="D12" s="586">
        <v>0.71875</v>
      </c>
      <c r="E12" s="587"/>
      <c r="F12" s="587"/>
      <c r="G12" s="588"/>
      <c r="H12" s="588"/>
      <c r="I12" s="588"/>
    </row>
    <row r="13" spans="1:9" ht="15.75">
      <c r="A13" s="584" t="s">
        <v>726</v>
      </c>
      <c r="B13" s="585"/>
      <c r="C13" s="586">
        <v>0.375</v>
      </c>
      <c r="D13" s="586">
        <v>0.45833333333333331</v>
      </c>
      <c r="E13" s="587"/>
      <c r="F13" s="587"/>
      <c r="G13" s="588"/>
      <c r="H13" s="588"/>
      <c r="I13" s="588"/>
    </row>
    <row r="14" spans="1:9" ht="15.75">
      <c r="A14" s="750" t="s">
        <v>727</v>
      </c>
      <c r="B14" s="750"/>
      <c r="C14" s="750"/>
      <c r="D14" s="750"/>
      <c r="E14" s="589"/>
      <c r="F14" s="750" t="s">
        <v>353</v>
      </c>
      <c r="G14" s="750"/>
      <c r="H14" s="750"/>
      <c r="I14" s="750"/>
    </row>
    <row r="15" spans="1:9" ht="15.75">
      <c r="A15" s="749" t="s">
        <v>728</v>
      </c>
      <c r="B15" s="749"/>
      <c r="C15" s="590" t="s">
        <v>729</v>
      </c>
      <c r="D15" s="590" t="s">
        <v>730</v>
      </c>
      <c r="E15" s="557"/>
      <c r="F15" s="590" t="s">
        <v>731</v>
      </c>
      <c r="G15" s="590" t="s">
        <v>732</v>
      </c>
      <c r="H15" s="751" t="s">
        <v>733</v>
      </c>
      <c r="I15" s="752"/>
    </row>
    <row r="16" spans="1:9" ht="15.75">
      <c r="A16" s="747" t="s">
        <v>734</v>
      </c>
      <c r="B16" s="747"/>
      <c r="C16" s="584">
        <v>4000</v>
      </c>
      <c r="D16" s="584">
        <v>3000</v>
      </c>
      <c r="E16" s="557"/>
      <c r="F16" s="584" t="s">
        <v>735</v>
      </c>
      <c r="G16" s="588"/>
      <c r="H16" s="748"/>
      <c r="I16" s="748"/>
    </row>
    <row r="17" spans="1:9" ht="15.75">
      <c r="A17" s="747" t="s">
        <v>736</v>
      </c>
      <c r="B17" s="747"/>
      <c r="C17" s="584">
        <v>100</v>
      </c>
      <c r="D17" s="584">
        <v>50</v>
      </c>
      <c r="E17" s="557"/>
      <c r="F17" s="584" t="s">
        <v>737</v>
      </c>
      <c r="G17" s="588"/>
      <c r="H17" s="748"/>
      <c r="I17" s="748"/>
    </row>
    <row r="18" spans="1:9" ht="15.75">
      <c r="A18" s="557"/>
      <c r="B18" s="557"/>
      <c r="C18" s="557"/>
      <c r="D18" s="557"/>
      <c r="E18" s="557"/>
      <c r="F18" s="584" t="s">
        <v>738</v>
      </c>
      <c r="G18" s="588"/>
      <c r="H18" s="748"/>
      <c r="I18" s="748"/>
    </row>
    <row r="19" spans="1:9" ht="15.75">
      <c r="A19" s="591" t="s">
        <v>739</v>
      </c>
      <c r="B19" s="592"/>
      <c r="C19" s="592"/>
      <c r="D19" s="592"/>
      <c r="E19" s="592"/>
      <c r="F19" s="592"/>
      <c r="G19" s="592"/>
      <c r="H19" s="592"/>
      <c r="I19" s="592"/>
    </row>
    <row r="20" spans="1:9" ht="15.75">
      <c r="A20" s="593" t="s">
        <v>740</v>
      </c>
      <c r="B20" s="592"/>
      <c r="C20" s="592"/>
      <c r="D20" s="592"/>
      <c r="E20" s="592"/>
      <c r="F20" s="592"/>
      <c r="G20" s="592"/>
      <c r="H20" s="592"/>
      <c r="I20" s="592"/>
    </row>
    <row r="21" spans="1:9" ht="15.75">
      <c r="A21" s="593" t="s">
        <v>741</v>
      </c>
      <c r="B21" s="592"/>
      <c r="C21" s="592"/>
      <c r="D21" s="592"/>
      <c r="E21" s="592"/>
      <c r="F21" s="592"/>
      <c r="G21" s="592"/>
      <c r="H21" s="592"/>
      <c r="I21" s="592"/>
    </row>
    <row r="22" spans="1:9" ht="15.75">
      <c r="A22" s="591" t="s">
        <v>192</v>
      </c>
      <c r="B22" s="592"/>
      <c r="C22" s="592"/>
      <c r="D22" s="592"/>
      <c r="E22" s="592"/>
      <c r="F22" s="592"/>
      <c r="G22" s="592"/>
      <c r="H22" s="592"/>
      <c r="I22" s="592"/>
    </row>
    <row r="23" spans="1:9" ht="15.75">
      <c r="A23" s="592" t="s">
        <v>742</v>
      </c>
      <c r="B23" s="592"/>
      <c r="C23" s="592"/>
      <c r="D23" s="592"/>
      <c r="E23" s="592"/>
      <c r="F23" s="592"/>
      <c r="G23" s="592"/>
      <c r="H23" s="592"/>
      <c r="I23" s="592"/>
    </row>
    <row r="24" spans="1:9" ht="15.75">
      <c r="A24" s="592" t="s">
        <v>743</v>
      </c>
      <c r="B24" s="592"/>
      <c r="C24" s="592"/>
      <c r="D24" s="592"/>
      <c r="E24" s="592"/>
      <c r="F24" s="592"/>
      <c r="G24" s="592"/>
      <c r="H24" s="592"/>
      <c r="I24" s="592"/>
    </row>
    <row r="25" spans="1:9" ht="15.75">
      <c r="A25" s="592" t="s">
        <v>744</v>
      </c>
      <c r="B25" s="592"/>
      <c r="C25" s="592"/>
      <c r="D25" s="592"/>
      <c r="E25" s="592"/>
      <c r="F25" s="592"/>
      <c r="G25" s="592"/>
      <c r="H25" s="592"/>
      <c r="I25" s="592"/>
    </row>
    <row r="26" spans="1:9" ht="15.75">
      <c r="A26" s="592" t="s">
        <v>745</v>
      </c>
      <c r="B26" s="592"/>
      <c r="C26" s="592"/>
      <c r="D26" s="592"/>
      <c r="E26" s="592"/>
      <c r="F26" s="592"/>
      <c r="G26" s="592"/>
      <c r="H26" s="592"/>
      <c r="I26" s="592"/>
    </row>
    <row r="27" spans="1:9" ht="15.75">
      <c r="A27" s="592" t="s">
        <v>746</v>
      </c>
      <c r="B27" s="592"/>
      <c r="C27" s="592"/>
      <c r="D27" s="592"/>
      <c r="E27" s="592"/>
      <c r="F27" s="592"/>
      <c r="G27" s="592"/>
      <c r="H27" s="592"/>
      <c r="I27" s="592"/>
    </row>
    <row r="28" spans="1:9" ht="15.75">
      <c r="A28" s="592" t="s">
        <v>747</v>
      </c>
      <c r="B28" s="592"/>
      <c r="C28" s="592"/>
      <c r="D28" s="592"/>
      <c r="E28" s="592"/>
      <c r="F28" s="592"/>
      <c r="G28" s="592"/>
      <c r="H28" s="592"/>
      <c r="I28" s="592"/>
    </row>
    <row r="29" spans="1:9" ht="15.75">
      <c r="A29" s="593" t="s">
        <v>748</v>
      </c>
      <c r="B29" s="592"/>
      <c r="C29" s="592"/>
      <c r="D29" s="592"/>
      <c r="E29" s="592"/>
      <c r="F29" s="592"/>
      <c r="G29" s="592"/>
      <c r="H29" s="592"/>
      <c r="I29" s="592"/>
    </row>
    <row r="30" spans="1:9" ht="15.75">
      <c r="A30" s="592" t="s">
        <v>749</v>
      </c>
      <c r="B30" s="592"/>
      <c r="C30" s="592"/>
      <c r="D30" s="592"/>
      <c r="E30" s="592"/>
      <c r="F30" s="592"/>
      <c r="G30" s="592"/>
      <c r="H30" s="592"/>
      <c r="I30" s="592"/>
    </row>
    <row r="31" spans="1:9" ht="15.75">
      <c r="A31" s="592" t="s">
        <v>750</v>
      </c>
      <c r="B31" s="592"/>
      <c r="C31" s="592"/>
      <c r="D31" s="592"/>
      <c r="E31" s="592"/>
      <c r="F31" s="592"/>
      <c r="G31" s="592"/>
      <c r="H31" s="592"/>
      <c r="I31" s="592"/>
    </row>
    <row r="32" spans="1:9" ht="15.75">
      <c r="A32" s="592" t="s">
        <v>751</v>
      </c>
      <c r="B32" s="592"/>
      <c r="C32" s="592"/>
      <c r="D32" s="592"/>
      <c r="E32" s="592"/>
      <c r="F32" s="592"/>
      <c r="G32" s="592"/>
      <c r="H32" s="592"/>
      <c r="I32" s="592"/>
    </row>
    <row r="33" spans="1:9" ht="15.75">
      <c r="A33" s="592" t="s">
        <v>752</v>
      </c>
      <c r="B33" s="592"/>
      <c r="C33" s="592"/>
      <c r="D33" s="592"/>
      <c r="E33" s="592"/>
      <c r="F33" s="592"/>
      <c r="G33" s="592"/>
      <c r="H33" s="592"/>
      <c r="I33" s="592"/>
    </row>
    <row r="34" spans="1:9" ht="15.75">
      <c r="A34" s="592" t="s">
        <v>753</v>
      </c>
      <c r="B34" s="592"/>
      <c r="C34" s="592"/>
      <c r="D34" s="592"/>
      <c r="E34" s="592"/>
      <c r="F34" s="592"/>
      <c r="G34" s="592"/>
      <c r="H34" s="592"/>
      <c r="I34" s="592"/>
    </row>
    <row r="35" spans="1:9" ht="15.75">
      <c r="A35" s="592" t="s">
        <v>754</v>
      </c>
      <c r="B35" s="592"/>
      <c r="C35" s="592"/>
      <c r="D35" s="592"/>
      <c r="E35" s="592"/>
      <c r="F35" s="592"/>
      <c r="G35" s="592"/>
      <c r="H35" s="592"/>
      <c r="I35" s="592"/>
    </row>
    <row r="36" spans="1:9" ht="15.75">
      <c r="A36" s="592" t="s">
        <v>755</v>
      </c>
      <c r="B36" s="592"/>
      <c r="C36" s="592"/>
      <c r="D36" s="592"/>
      <c r="E36" s="592"/>
      <c r="F36" s="592"/>
      <c r="G36" s="592"/>
      <c r="H36" s="592"/>
      <c r="I36" s="592"/>
    </row>
    <row r="37" spans="1:9" ht="15.75">
      <c r="A37" s="592" t="s">
        <v>756</v>
      </c>
      <c r="B37" s="592"/>
      <c r="C37" s="592"/>
      <c r="D37" s="592"/>
      <c r="E37" s="592"/>
      <c r="F37" s="592"/>
      <c r="G37" s="592"/>
      <c r="H37" s="592"/>
      <c r="I37" s="592"/>
    </row>
    <row r="40" spans="1:9" ht="47.25">
      <c r="A40" s="558" t="s">
        <v>709</v>
      </c>
      <c r="B40" s="558" t="s">
        <v>710</v>
      </c>
      <c r="C40" s="558" t="s">
        <v>711</v>
      </c>
      <c r="D40" s="558" t="s">
        <v>712</v>
      </c>
      <c r="E40" s="749" t="s">
        <v>713</v>
      </c>
      <c r="F40" s="749"/>
      <c r="G40" s="558" t="s">
        <v>714</v>
      </c>
      <c r="H40" s="558" t="s">
        <v>715</v>
      </c>
      <c r="I40" s="558" t="s">
        <v>716</v>
      </c>
    </row>
    <row r="41" spans="1:9" ht="15.75">
      <c r="A41" s="584" t="s">
        <v>719</v>
      </c>
      <c r="B41" s="585" t="s">
        <v>757</v>
      </c>
      <c r="C41" s="586">
        <v>0.375</v>
      </c>
      <c r="D41" s="586">
        <v>0.4375</v>
      </c>
      <c r="E41" s="587">
        <v>1</v>
      </c>
      <c r="F41" s="587">
        <v>30</v>
      </c>
      <c r="G41" s="588">
        <v>4500</v>
      </c>
      <c r="H41" s="588">
        <v>0</v>
      </c>
      <c r="I41" s="588">
        <v>4500</v>
      </c>
    </row>
    <row r="42" spans="1:9" ht="15.75">
      <c r="A42" s="584" t="s">
        <v>720</v>
      </c>
      <c r="B42" s="585" t="s">
        <v>758</v>
      </c>
      <c r="C42" s="586">
        <v>0.37847222222222227</v>
      </c>
      <c r="D42" s="586">
        <v>0.41666666666666669</v>
      </c>
      <c r="E42" s="587">
        <v>0</v>
      </c>
      <c r="F42" s="587">
        <v>55</v>
      </c>
      <c r="G42" s="588">
        <v>5500</v>
      </c>
      <c r="H42" s="588">
        <v>0</v>
      </c>
      <c r="I42" s="588">
        <v>5500</v>
      </c>
    </row>
    <row r="43" spans="1:9" ht="15.75">
      <c r="A43" s="584" t="s">
        <v>722</v>
      </c>
      <c r="B43" s="585" t="s">
        <v>757</v>
      </c>
      <c r="C43" s="586">
        <v>0.64583333333333337</v>
      </c>
      <c r="D43" s="586">
        <v>0.75</v>
      </c>
      <c r="E43" s="587">
        <v>2</v>
      </c>
      <c r="F43" s="587">
        <v>30</v>
      </c>
      <c r="G43" s="588">
        <v>7500</v>
      </c>
      <c r="H43" s="588">
        <v>1500</v>
      </c>
      <c r="I43" s="588">
        <v>6000</v>
      </c>
    </row>
    <row r="44" spans="1:9" ht="15.75">
      <c r="A44" s="584" t="s">
        <v>723</v>
      </c>
      <c r="B44" s="585" t="s">
        <v>758</v>
      </c>
      <c r="C44" s="586">
        <v>0.79166666666666663</v>
      </c>
      <c r="D44" s="586">
        <v>0.85416666666666663</v>
      </c>
      <c r="E44" s="587">
        <v>1</v>
      </c>
      <c r="F44" s="587">
        <v>30</v>
      </c>
      <c r="G44" s="588">
        <v>7000</v>
      </c>
      <c r="H44" s="588">
        <v>0</v>
      </c>
      <c r="I44" s="588">
        <v>7000</v>
      </c>
    </row>
    <row r="45" spans="1:9" ht="15.75">
      <c r="A45" s="584" t="s">
        <v>720</v>
      </c>
      <c r="B45" s="585" t="s">
        <v>758</v>
      </c>
      <c r="C45" s="586">
        <v>0.4375</v>
      </c>
      <c r="D45" s="586">
        <v>0.64583333333333337</v>
      </c>
      <c r="E45" s="587">
        <v>5</v>
      </c>
      <c r="F45" s="587">
        <v>0</v>
      </c>
      <c r="G45" s="588">
        <v>20000</v>
      </c>
      <c r="H45" s="588">
        <v>4000</v>
      </c>
      <c r="I45" s="588">
        <v>16000</v>
      </c>
    </row>
    <row r="46" spans="1:9" ht="15.75">
      <c r="A46" s="584" t="s">
        <v>724</v>
      </c>
      <c r="B46" s="585" t="s">
        <v>758</v>
      </c>
      <c r="C46" s="586">
        <v>0.75694444444444453</v>
      </c>
      <c r="D46" s="586">
        <v>0.84375</v>
      </c>
      <c r="E46" s="587">
        <v>2</v>
      </c>
      <c r="F46" s="587">
        <v>5</v>
      </c>
      <c r="G46" s="588">
        <v>8500</v>
      </c>
      <c r="H46" s="588">
        <v>1700</v>
      </c>
      <c r="I46" s="588">
        <v>6800</v>
      </c>
    </row>
    <row r="47" spans="1:9" ht="15.75">
      <c r="A47" s="584" t="s">
        <v>726</v>
      </c>
      <c r="B47" s="585" t="s">
        <v>757</v>
      </c>
      <c r="C47" s="586">
        <v>0.375</v>
      </c>
      <c r="D47" s="586">
        <v>0.45833333333333331</v>
      </c>
      <c r="E47" s="587">
        <v>2</v>
      </c>
      <c r="F47" s="587">
        <v>0</v>
      </c>
      <c r="G47" s="588">
        <v>6000</v>
      </c>
      <c r="H47" s="588">
        <v>0</v>
      </c>
      <c r="I47" s="588">
        <v>6000</v>
      </c>
    </row>
  </sheetData>
  <mergeCells count="19">
    <mergeCell ref="A2:I2"/>
    <mergeCell ref="A3:A4"/>
    <mergeCell ref="B3:B4"/>
    <mergeCell ref="C3:C4"/>
    <mergeCell ref="D3:D4"/>
    <mergeCell ref="E3:F3"/>
    <mergeCell ref="G3:G4"/>
    <mergeCell ref="H3:H4"/>
    <mergeCell ref="I3:I4"/>
    <mergeCell ref="A17:B17"/>
    <mergeCell ref="H17:I17"/>
    <mergeCell ref="H18:I18"/>
    <mergeCell ref="E40:F40"/>
    <mergeCell ref="A14:D14"/>
    <mergeCell ref="F14:I14"/>
    <mergeCell ref="A15:B15"/>
    <mergeCell ref="H15:I15"/>
    <mergeCell ref="A16:B16"/>
    <mergeCell ref="H16:I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9"/>
  <sheetViews>
    <sheetView topLeftCell="A19" workbookViewId="0">
      <selection activeCell="L49" sqref="L49"/>
    </sheetView>
  </sheetViews>
  <sheetFormatPr defaultColWidth="8.85546875" defaultRowHeight="15"/>
  <cols>
    <col min="1" max="1" width="10.85546875" style="583" customWidth="1"/>
    <col min="2" max="2" width="10.140625" style="583" customWidth="1"/>
    <col min="3" max="3" width="9.85546875" style="583" customWidth="1"/>
    <col min="4" max="4" width="11.140625" style="583" customWidth="1"/>
    <col min="5" max="5" width="11.42578125" style="583" customWidth="1"/>
    <col min="6" max="6" width="10.28515625" style="583" customWidth="1"/>
    <col min="7" max="8" width="8.85546875" style="583"/>
    <col min="9" max="9" width="9.85546875" style="583" bestFit="1" customWidth="1"/>
    <col min="10" max="16384" width="8.85546875" style="583"/>
  </cols>
  <sheetData>
    <row r="1" spans="1:10" ht="15.75">
      <c r="A1" s="594"/>
      <c r="B1" s="553"/>
      <c r="C1" s="553"/>
      <c r="D1" s="553"/>
      <c r="E1" s="553"/>
      <c r="F1" s="553"/>
      <c r="G1" s="553"/>
      <c r="H1" s="553"/>
      <c r="I1" s="553"/>
      <c r="J1" s="553"/>
    </row>
    <row r="2" spans="1:10" ht="24" thickBot="1">
      <c r="A2" s="760" t="s">
        <v>759</v>
      </c>
      <c r="B2" s="760"/>
      <c r="C2" s="760"/>
      <c r="D2" s="760"/>
      <c r="E2" s="760"/>
      <c r="F2" s="760"/>
      <c r="G2" s="760"/>
      <c r="H2" s="760"/>
      <c r="I2" s="760"/>
      <c r="J2" s="760"/>
    </row>
    <row r="3" spans="1:10" ht="32.25" thickTop="1">
      <c r="A3" s="595" t="s">
        <v>760</v>
      </c>
      <c r="B3" s="596" t="s">
        <v>761</v>
      </c>
      <c r="C3" s="596" t="s">
        <v>762</v>
      </c>
      <c r="D3" s="596" t="s">
        <v>763</v>
      </c>
      <c r="E3" s="596" t="s">
        <v>764</v>
      </c>
      <c r="F3" s="597" t="s">
        <v>765</v>
      </c>
      <c r="G3" s="597" t="s">
        <v>766</v>
      </c>
      <c r="H3" s="596" t="s">
        <v>767</v>
      </c>
      <c r="I3" s="596" t="s">
        <v>768</v>
      </c>
      <c r="J3" s="598" t="s">
        <v>769</v>
      </c>
    </row>
    <row r="4" spans="1:10" ht="15.75">
      <c r="A4" s="599" t="s">
        <v>770</v>
      </c>
      <c r="B4" s="600" t="s">
        <v>771</v>
      </c>
      <c r="C4" s="600" t="s">
        <v>772</v>
      </c>
      <c r="D4" s="601">
        <v>38971</v>
      </c>
      <c r="E4" s="601">
        <v>38975</v>
      </c>
      <c r="F4" s="602"/>
      <c r="G4" s="603"/>
      <c r="H4" s="604"/>
      <c r="I4" s="605"/>
      <c r="J4" s="606"/>
    </row>
    <row r="5" spans="1:10" ht="15.75">
      <c r="A5" s="607" t="s">
        <v>183</v>
      </c>
      <c r="B5" s="560" t="s">
        <v>773</v>
      </c>
      <c r="C5" s="560" t="s">
        <v>774</v>
      </c>
      <c r="D5" s="608">
        <v>38981</v>
      </c>
      <c r="E5" s="608">
        <v>38990</v>
      </c>
      <c r="F5" s="602"/>
      <c r="G5" s="603"/>
      <c r="H5" s="604"/>
      <c r="I5" s="605"/>
      <c r="J5" s="606"/>
    </row>
    <row r="6" spans="1:10" ht="15.75">
      <c r="A6" s="607" t="s">
        <v>492</v>
      </c>
      <c r="B6" s="560" t="s">
        <v>773</v>
      </c>
      <c r="C6" s="560" t="s">
        <v>775</v>
      </c>
      <c r="D6" s="608">
        <v>38962</v>
      </c>
      <c r="E6" s="608">
        <v>38965</v>
      </c>
      <c r="F6" s="602"/>
      <c r="G6" s="603"/>
      <c r="H6" s="604"/>
      <c r="I6" s="605"/>
      <c r="J6" s="606"/>
    </row>
    <row r="7" spans="1:10" ht="15.75">
      <c r="A7" s="607" t="s">
        <v>776</v>
      </c>
      <c r="B7" s="560" t="s">
        <v>777</v>
      </c>
      <c r="C7" s="560" t="s">
        <v>778</v>
      </c>
      <c r="D7" s="608">
        <v>38961</v>
      </c>
      <c r="E7" s="608">
        <v>38966</v>
      </c>
      <c r="F7" s="602"/>
      <c r="G7" s="603"/>
      <c r="H7" s="604"/>
      <c r="I7" s="605"/>
      <c r="J7" s="606"/>
    </row>
    <row r="8" spans="1:10" ht="15.75">
      <c r="A8" s="607" t="s">
        <v>779</v>
      </c>
      <c r="B8" s="560" t="s">
        <v>780</v>
      </c>
      <c r="C8" s="560" t="s">
        <v>772</v>
      </c>
      <c r="D8" s="608">
        <v>38961</v>
      </c>
      <c r="E8" s="608">
        <v>38965</v>
      </c>
      <c r="F8" s="602"/>
      <c r="G8" s="603"/>
      <c r="H8" s="604"/>
      <c r="I8" s="605"/>
      <c r="J8" s="606"/>
    </row>
    <row r="9" spans="1:10" ht="15.75">
      <c r="A9" s="607" t="s">
        <v>781</v>
      </c>
      <c r="B9" s="560" t="s">
        <v>780</v>
      </c>
      <c r="C9" s="560" t="s">
        <v>782</v>
      </c>
      <c r="D9" s="608">
        <v>38970</v>
      </c>
      <c r="E9" s="608">
        <v>38974</v>
      </c>
      <c r="F9" s="602"/>
      <c r="G9" s="603"/>
      <c r="H9" s="604"/>
      <c r="I9" s="605"/>
      <c r="J9" s="606"/>
    </row>
    <row r="10" spans="1:10" ht="15.75">
      <c r="A10" s="607" t="s">
        <v>65</v>
      </c>
      <c r="B10" s="560" t="s">
        <v>773</v>
      </c>
      <c r="C10" s="560" t="s">
        <v>778</v>
      </c>
      <c r="D10" s="608">
        <v>38972</v>
      </c>
      <c r="E10" s="608">
        <v>38980</v>
      </c>
      <c r="F10" s="602"/>
      <c r="G10" s="603"/>
      <c r="H10" s="604"/>
      <c r="I10" s="605"/>
      <c r="J10" s="606"/>
    </row>
    <row r="11" spans="1:10" ht="15.75">
      <c r="A11" s="607" t="s">
        <v>98</v>
      </c>
      <c r="B11" s="560" t="s">
        <v>780</v>
      </c>
      <c r="C11" s="560" t="s">
        <v>783</v>
      </c>
      <c r="D11" s="608">
        <v>38970</v>
      </c>
      <c r="E11" s="608">
        <v>38975</v>
      </c>
      <c r="F11" s="602"/>
      <c r="G11" s="603"/>
      <c r="H11" s="604"/>
      <c r="I11" s="605"/>
      <c r="J11" s="606"/>
    </row>
    <row r="12" spans="1:10" ht="15.75">
      <c r="A12" s="607" t="s">
        <v>784</v>
      </c>
      <c r="B12" s="560" t="s">
        <v>90</v>
      </c>
      <c r="C12" s="560" t="s">
        <v>785</v>
      </c>
      <c r="D12" s="608">
        <v>38966</v>
      </c>
      <c r="E12" s="608">
        <v>38969</v>
      </c>
      <c r="F12" s="602"/>
      <c r="G12" s="603"/>
      <c r="H12" s="604"/>
      <c r="I12" s="605"/>
      <c r="J12" s="606"/>
    </row>
    <row r="13" spans="1:10" ht="16.5" thickBot="1">
      <c r="A13" s="609" t="s">
        <v>786</v>
      </c>
      <c r="B13" s="610" t="s">
        <v>780</v>
      </c>
      <c r="C13" s="610" t="s">
        <v>787</v>
      </c>
      <c r="D13" s="611">
        <v>38981</v>
      </c>
      <c r="E13" s="611">
        <v>38985</v>
      </c>
      <c r="F13" s="602"/>
      <c r="G13" s="603"/>
      <c r="H13" s="604"/>
      <c r="I13" s="605"/>
      <c r="J13" s="612"/>
    </row>
    <row r="14" spans="1:10" ht="19.5" thickTop="1">
      <c r="A14" s="553"/>
      <c r="B14" s="553"/>
      <c r="C14" s="553"/>
      <c r="D14" s="613"/>
      <c r="E14" s="553"/>
      <c r="F14" s="553"/>
      <c r="G14" s="553"/>
      <c r="H14" s="553"/>
      <c r="I14" s="553"/>
      <c r="J14" s="553"/>
    </row>
    <row r="15" spans="1:10" ht="16.5" thickBot="1">
      <c r="A15" s="614" t="s">
        <v>788</v>
      </c>
      <c r="B15" s="553"/>
      <c r="C15" s="553"/>
      <c r="D15" s="553"/>
      <c r="E15" s="553"/>
      <c r="F15" s="553"/>
      <c r="G15" s="614" t="s">
        <v>789</v>
      </c>
      <c r="H15" s="553"/>
      <c r="I15" s="553"/>
      <c r="J15" s="553"/>
    </row>
    <row r="16" spans="1:10" ht="17.25" thickTop="1" thickBot="1">
      <c r="A16" s="615"/>
      <c r="B16" s="616" t="s">
        <v>790</v>
      </c>
      <c r="C16" s="761" t="s">
        <v>176</v>
      </c>
      <c r="D16" s="761" t="s">
        <v>175</v>
      </c>
      <c r="E16" s="763" t="s">
        <v>177</v>
      </c>
      <c r="F16" s="553"/>
      <c r="G16" s="617" t="s">
        <v>790</v>
      </c>
      <c r="H16" s="618" t="s">
        <v>791</v>
      </c>
      <c r="I16" s="618" t="s">
        <v>792</v>
      </c>
      <c r="J16" s="618" t="s">
        <v>793</v>
      </c>
    </row>
    <row r="17" spans="1:10" ht="16.5" thickTop="1">
      <c r="A17" s="619" t="s">
        <v>794</v>
      </c>
      <c r="B17" s="620"/>
      <c r="C17" s="762"/>
      <c r="D17" s="762"/>
      <c r="E17" s="764"/>
      <c r="F17" s="553"/>
      <c r="G17" s="621" t="s">
        <v>795</v>
      </c>
      <c r="H17" s="622">
        <v>15</v>
      </c>
      <c r="I17" s="622">
        <v>10</v>
      </c>
      <c r="J17" s="622">
        <v>5</v>
      </c>
    </row>
    <row r="18" spans="1:10" ht="15.75">
      <c r="A18" s="765" t="s">
        <v>796</v>
      </c>
      <c r="B18" s="766"/>
      <c r="C18" s="560">
        <v>400000</v>
      </c>
      <c r="D18" s="560">
        <v>350000</v>
      </c>
      <c r="E18" s="623">
        <v>300000</v>
      </c>
      <c r="F18" s="553"/>
      <c r="G18" s="553"/>
      <c r="H18" s="553"/>
      <c r="I18" s="553"/>
      <c r="J18" s="553"/>
    </row>
    <row r="19" spans="1:10" ht="15.75">
      <c r="A19" s="765" t="s">
        <v>797</v>
      </c>
      <c r="B19" s="766"/>
      <c r="C19" s="560">
        <v>300000</v>
      </c>
      <c r="D19" s="560">
        <v>250000</v>
      </c>
      <c r="E19" s="623">
        <v>200000</v>
      </c>
      <c r="F19" s="553"/>
      <c r="G19" s="767" t="s">
        <v>798</v>
      </c>
      <c r="H19" s="767"/>
      <c r="I19" s="767"/>
      <c r="J19" s="767"/>
    </row>
    <row r="20" spans="1:10" ht="16.5" thickBot="1">
      <c r="A20" s="755" t="s">
        <v>799</v>
      </c>
      <c r="B20" s="756"/>
      <c r="C20" s="610">
        <v>200000</v>
      </c>
      <c r="D20" s="610">
        <v>150000</v>
      </c>
      <c r="E20" s="624">
        <v>100000</v>
      </c>
      <c r="F20" s="553"/>
      <c r="G20" s="617" t="s">
        <v>790</v>
      </c>
      <c r="H20" s="618" t="s">
        <v>176</v>
      </c>
      <c r="I20" s="618" t="s">
        <v>175</v>
      </c>
      <c r="J20" s="618" t="s">
        <v>177</v>
      </c>
    </row>
    <row r="21" spans="1:10" ht="16.5" thickTop="1">
      <c r="A21" s="553"/>
      <c r="B21" s="553"/>
      <c r="C21" s="553"/>
      <c r="D21" s="553"/>
      <c r="E21" s="553"/>
      <c r="F21" s="553"/>
      <c r="G21" s="622" t="s">
        <v>796</v>
      </c>
      <c r="H21" s="625"/>
      <c r="I21" s="625"/>
      <c r="J21" s="625"/>
    </row>
    <row r="22" spans="1:10" ht="15.75">
      <c r="A22" s="553"/>
      <c r="B22" s="553"/>
      <c r="C22" s="553"/>
      <c r="D22" s="553"/>
      <c r="E22" s="553"/>
      <c r="F22" s="553"/>
      <c r="G22" s="622" t="s">
        <v>797</v>
      </c>
      <c r="H22" s="625"/>
      <c r="I22" s="625"/>
      <c r="J22" s="625"/>
    </row>
    <row r="23" spans="1:10" ht="15.75">
      <c r="A23" s="626" t="s">
        <v>739</v>
      </c>
      <c r="B23" s="580"/>
      <c r="C23" s="580"/>
      <c r="D23" s="580"/>
      <c r="E23" s="580"/>
      <c r="F23" s="580"/>
      <c r="G23" s="580"/>
      <c r="H23" s="580"/>
      <c r="I23" s="580"/>
      <c r="J23" s="580"/>
    </row>
    <row r="24" spans="1:10" ht="15.75">
      <c r="A24" s="627" t="s">
        <v>800</v>
      </c>
      <c r="B24" s="580"/>
      <c r="C24" s="580"/>
      <c r="D24" s="580"/>
      <c r="E24" s="580"/>
      <c r="F24" s="580"/>
      <c r="G24" s="580"/>
      <c r="H24" s="580"/>
      <c r="I24" s="580"/>
      <c r="J24" s="580"/>
    </row>
    <row r="25" spans="1:10" ht="15.75">
      <c r="A25" s="627" t="s">
        <v>801</v>
      </c>
      <c r="B25" s="580"/>
      <c r="C25" s="580"/>
      <c r="D25" s="580"/>
      <c r="E25" s="580"/>
      <c r="F25" s="580"/>
      <c r="G25" s="580"/>
      <c r="H25" s="580"/>
      <c r="I25" s="580"/>
      <c r="J25" s="580"/>
    </row>
    <row r="26" spans="1:10" ht="15.75">
      <c r="A26" s="626" t="s">
        <v>192</v>
      </c>
      <c r="B26" s="580"/>
      <c r="C26" s="580"/>
      <c r="D26" s="580"/>
      <c r="E26" s="580"/>
      <c r="F26" s="580"/>
      <c r="G26" s="580"/>
      <c r="H26" s="580"/>
      <c r="I26" s="580"/>
      <c r="J26" s="580"/>
    </row>
    <row r="27" spans="1:10" ht="15.75">
      <c r="A27" s="580" t="s">
        <v>802</v>
      </c>
      <c r="B27" s="580"/>
      <c r="C27" s="580"/>
      <c r="D27" s="580"/>
      <c r="E27" s="580"/>
      <c r="F27" s="580"/>
      <c r="G27" s="580"/>
      <c r="H27" s="580"/>
      <c r="I27" s="580"/>
      <c r="J27" s="580"/>
    </row>
    <row r="28" spans="1:10" ht="15.75">
      <c r="A28" s="580" t="s">
        <v>803</v>
      </c>
      <c r="B28" s="580"/>
      <c r="C28" s="580"/>
      <c r="D28" s="580"/>
      <c r="E28" s="580"/>
      <c r="F28" s="580"/>
      <c r="G28" s="580"/>
      <c r="H28" s="580"/>
      <c r="I28" s="580"/>
      <c r="J28" s="580"/>
    </row>
    <row r="29" spans="1:10" ht="15.75">
      <c r="A29" s="580" t="s">
        <v>804</v>
      </c>
      <c r="B29" s="580"/>
      <c r="C29" s="580"/>
      <c r="D29" s="580"/>
      <c r="E29" s="580"/>
      <c r="F29" s="580"/>
      <c r="G29" s="580"/>
      <c r="H29" s="580"/>
      <c r="I29" s="580"/>
      <c r="J29" s="580"/>
    </row>
    <row r="30" spans="1:10" ht="15.75">
      <c r="A30" s="580" t="s">
        <v>805</v>
      </c>
      <c r="B30" s="580"/>
      <c r="C30" s="580"/>
      <c r="D30" s="580"/>
      <c r="E30" s="580"/>
      <c r="F30" s="580"/>
      <c r="G30" s="580"/>
      <c r="H30" s="580"/>
      <c r="I30" s="580"/>
      <c r="J30" s="580"/>
    </row>
    <row r="31" spans="1:10" ht="15.75">
      <c r="A31" s="580" t="s">
        <v>806</v>
      </c>
      <c r="B31" s="580"/>
      <c r="C31" s="580"/>
      <c r="D31" s="580"/>
      <c r="E31" s="580"/>
      <c r="F31" s="580"/>
      <c r="G31" s="580"/>
      <c r="H31" s="580"/>
      <c r="I31" s="580"/>
      <c r="J31" s="580"/>
    </row>
    <row r="32" spans="1:10" ht="15.75">
      <c r="A32" s="580" t="s">
        <v>807</v>
      </c>
      <c r="B32" s="580"/>
      <c r="C32" s="580"/>
      <c r="D32" s="580"/>
      <c r="E32" s="580"/>
      <c r="F32" s="580"/>
      <c r="G32" s="580"/>
      <c r="H32" s="580"/>
      <c r="I32" s="580"/>
      <c r="J32" s="580"/>
    </row>
    <row r="33" spans="1:10" ht="15.75">
      <c r="A33" s="580"/>
      <c r="B33" s="627" t="s">
        <v>808</v>
      </c>
      <c r="C33" s="580"/>
      <c r="D33" s="580"/>
      <c r="E33" s="580"/>
      <c r="F33" s="580"/>
      <c r="G33" s="580"/>
      <c r="H33" s="580"/>
      <c r="I33" s="580"/>
      <c r="J33" s="580"/>
    </row>
    <row r="34" spans="1:10" ht="15.75">
      <c r="A34" s="580"/>
      <c r="B34" s="580" t="s">
        <v>809</v>
      </c>
      <c r="C34" s="580"/>
      <c r="D34" s="580"/>
      <c r="E34" s="580"/>
      <c r="F34" s="580"/>
      <c r="G34" s="580"/>
      <c r="H34" s="580"/>
      <c r="I34" s="580"/>
      <c r="J34" s="580"/>
    </row>
    <row r="35" spans="1:10" ht="15.75">
      <c r="A35" s="580" t="s">
        <v>810</v>
      </c>
      <c r="B35" s="580"/>
      <c r="C35" s="580"/>
      <c r="D35" s="580"/>
      <c r="E35" s="580"/>
      <c r="F35" s="580"/>
      <c r="G35" s="580"/>
      <c r="H35" s="580"/>
      <c r="I35" s="580"/>
      <c r="J35" s="580"/>
    </row>
    <row r="36" spans="1:10" ht="15.75">
      <c r="A36" s="580" t="s">
        <v>811</v>
      </c>
      <c r="B36" s="580"/>
      <c r="C36" s="580"/>
      <c r="D36" s="580"/>
      <c r="E36" s="580"/>
      <c r="F36" s="580"/>
      <c r="G36" s="580"/>
      <c r="H36" s="580"/>
      <c r="I36" s="580"/>
      <c r="J36" s="580"/>
    </row>
    <row r="37" spans="1:10" ht="15.75">
      <c r="A37" s="580" t="s">
        <v>812</v>
      </c>
      <c r="B37" s="580"/>
      <c r="C37" s="580"/>
      <c r="D37" s="580"/>
      <c r="E37" s="580"/>
      <c r="F37" s="580"/>
      <c r="G37" s="580"/>
      <c r="H37" s="580"/>
      <c r="I37" s="580"/>
      <c r="J37" s="580"/>
    </row>
    <row r="38" spans="1:10" ht="15.75">
      <c r="A38" s="580" t="s">
        <v>813</v>
      </c>
      <c r="B38" s="580"/>
      <c r="C38" s="580"/>
      <c r="D38" s="580"/>
      <c r="E38" s="580"/>
      <c r="F38" s="580"/>
      <c r="G38" s="580"/>
      <c r="H38" s="580"/>
      <c r="I38" s="580"/>
      <c r="J38" s="580"/>
    </row>
    <row r="39" spans="1:10" ht="15.75">
      <c r="A39" s="580" t="s">
        <v>814</v>
      </c>
      <c r="B39" s="580"/>
      <c r="C39" s="580"/>
      <c r="D39" s="580"/>
      <c r="E39" s="580"/>
      <c r="F39" s="580"/>
      <c r="G39" s="580"/>
      <c r="H39" s="580"/>
      <c r="I39" s="580"/>
      <c r="J39" s="580"/>
    </row>
    <row r="40" spans="1:10" ht="15.75">
      <c r="A40" s="580" t="s">
        <v>815</v>
      </c>
      <c r="B40" s="580"/>
      <c r="C40" s="580"/>
      <c r="D40" s="580"/>
      <c r="E40" s="580"/>
      <c r="F40" s="580"/>
      <c r="G40" s="580"/>
      <c r="H40" s="580"/>
      <c r="I40" s="580"/>
      <c r="J40" s="580"/>
    </row>
    <row r="41" spans="1:10" ht="15.75">
      <c r="A41" s="553"/>
      <c r="B41" s="553"/>
      <c r="C41" s="553"/>
      <c r="D41" s="553"/>
      <c r="E41" s="553"/>
      <c r="F41" s="553"/>
      <c r="G41" s="553"/>
      <c r="H41" s="553"/>
      <c r="I41" s="553"/>
      <c r="J41" s="553"/>
    </row>
    <row r="42" spans="1:10" ht="15.75">
      <c r="A42" s="553"/>
      <c r="B42" s="757"/>
      <c r="C42" s="757"/>
      <c r="D42" s="553"/>
      <c r="E42" s="553"/>
      <c r="F42" s="553"/>
      <c r="G42" s="553"/>
      <c r="H42" s="553"/>
      <c r="I42" s="553"/>
      <c r="J42" s="553"/>
    </row>
    <row r="43" spans="1:10" ht="16.5" thickBot="1">
      <c r="A43" s="553"/>
      <c r="B43" s="758"/>
      <c r="C43" s="759"/>
      <c r="D43" s="553"/>
      <c r="E43" s="553"/>
      <c r="F43" s="553"/>
      <c r="G43" s="553"/>
      <c r="H43" s="553"/>
      <c r="I43" s="553"/>
      <c r="J43" s="553"/>
    </row>
    <row r="44" spans="1:10" ht="32.25" thickTop="1">
      <c r="A44" s="595" t="s">
        <v>760</v>
      </c>
      <c r="B44" s="596" t="s">
        <v>761</v>
      </c>
      <c r="C44" s="596" t="s">
        <v>762</v>
      </c>
      <c r="D44" s="596" t="s">
        <v>763</v>
      </c>
      <c r="E44" s="596" t="s">
        <v>764</v>
      </c>
      <c r="F44" s="597" t="s">
        <v>765</v>
      </c>
      <c r="G44" s="597" t="s">
        <v>766</v>
      </c>
      <c r="H44" s="596" t="s">
        <v>767</v>
      </c>
      <c r="I44" s="596" t="s">
        <v>768</v>
      </c>
      <c r="J44" s="598" t="s">
        <v>769</v>
      </c>
    </row>
    <row r="45" spans="1:10" ht="15.75">
      <c r="A45" s="607" t="s">
        <v>779</v>
      </c>
      <c r="B45" s="560" t="s">
        <v>780</v>
      </c>
      <c r="C45" s="560" t="s">
        <v>772</v>
      </c>
      <c r="D45" s="608">
        <v>38961</v>
      </c>
      <c r="E45" s="608">
        <v>38965</v>
      </c>
      <c r="F45" s="628">
        <v>5</v>
      </c>
      <c r="G45" s="603">
        <v>200</v>
      </c>
      <c r="H45" s="604">
        <v>75000</v>
      </c>
      <c r="I45" s="604">
        <v>10</v>
      </c>
      <c r="J45" s="606">
        <v>75210</v>
      </c>
    </row>
    <row r="46" spans="1:10" ht="15.75">
      <c r="A46" s="607" t="s">
        <v>98</v>
      </c>
      <c r="B46" s="560" t="s">
        <v>780</v>
      </c>
      <c r="C46" s="560" t="s">
        <v>783</v>
      </c>
      <c r="D46" s="608">
        <v>38970</v>
      </c>
      <c r="E46" s="608">
        <v>38975</v>
      </c>
      <c r="F46" s="628">
        <v>6</v>
      </c>
      <c r="G46" s="603">
        <v>210</v>
      </c>
      <c r="H46" s="604">
        <v>60000</v>
      </c>
      <c r="I46" s="604">
        <v>12</v>
      </c>
      <c r="J46" s="606">
        <v>60222</v>
      </c>
    </row>
    <row r="47" spans="1:10" ht="15.75">
      <c r="A47" s="607" t="s">
        <v>781</v>
      </c>
      <c r="B47" s="560" t="s">
        <v>780</v>
      </c>
      <c r="C47" s="560" t="s">
        <v>782</v>
      </c>
      <c r="D47" s="608">
        <v>38970</v>
      </c>
      <c r="E47" s="608">
        <v>38974</v>
      </c>
      <c r="F47" s="628">
        <v>5</v>
      </c>
      <c r="G47" s="603">
        <v>125</v>
      </c>
      <c r="H47" s="604">
        <v>75000</v>
      </c>
      <c r="I47" s="604">
        <v>10</v>
      </c>
      <c r="J47" s="606">
        <v>75135</v>
      </c>
    </row>
    <row r="48" spans="1:10" ht="16.5" thickBot="1">
      <c r="A48" s="609" t="s">
        <v>784</v>
      </c>
      <c r="B48" s="610" t="s">
        <v>90</v>
      </c>
      <c r="C48" s="610" t="s">
        <v>785</v>
      </c>
      <c r="D48" s="611">
        <v>38966</v>
      </c>
      <c r="E48" s="611">
        <v>38969</v>
      </c>
      <c r="F48" s="629">
        <v>4</v>
      </c>
      <c r="G48" s="630">
        <v>100</v>
      </c>
      <c r="H48" s="631">
        <v>40000</v>
      </c>
      <c r="I48" s="631">
        <v>8</v>
      </c>
      <c r="J48" s="612">
        <v>40108</v>
      </c>
    </row>
    <row r="49" ht="15.75" thickTop="1"/>
  </sheetData>
  <mergeCells count="10">
    <mergeCell ref="A20:B20"/>
    <mergeCell ref="B42:C42"/>
    <mergeCell ref="B43:C43"/>
    <mergeCell ref="A2:J2"/>
    <mergeCell ref="C16:C17"/>
    <mergeCell ref="D16:D17"/>
    <mergeCell ref="E16:E17"/>
    <mergeCell ref="A18:B18"/>
    <mergeCell ref="A19:B19"/>
    <mergeCell ref="G19:J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M44"/>
  <sheetViews>
    <sheetView topLeftCell="A24" workbookViewId="0">
      <selection activeCell="A45" sqref="A45"/>
    </sheetView>
  </sheetViews>
  <sheetFormatPr defaultColWidth="11.42578125" defaultRowHeight="15.75"/>
  <cols>
    <col min="1" max="1" width="4.7109375" style="640" customWidth="1"/>
    <col min="2" max="2" width="7.140625" style="640" bestFit="1" customWidth="1"/>
    <col min="3" max="3" width="16" style="646" customWidth="1"/>
    <col min="4" max="4" width="7.42578125" style="640" customWidth="1"/>
    <col min="5" max="5" width="7" style="640" customWidth="1"/>
    <col min="6" max="6" width="8.42578125" style="640" customWidth="1"/>
    <col min="7" max="7" width="7.28515625" style="640" customWidth="1"/>
    <col min="8" max="8" width="7.7109375" style="640" customWidth="1"/>
    <col min="9" max="9" width="7.28515625" style="640" customWidth="1"/>
    <col min="10" max="10" width="10.42578125" style="640" customWidth="1"/>
    <col min="11" max="11" width="8.42578125" style="640" customWidth="1"/>
    <col min="12" max="12" width="9.140625" style="640" customWidth="1"/>
    <col min="13" max="13" width="8" style="640" customWidth="1"/>
    <col min="14" max="16384" width="11.42578125" style="640"/>
  </cols>
  <sheetData>
    <row r="2" spans="1:13" s="632" customFormat="1" ht="30.75">
      <c r="A2" s="775" t="s">
        <v>816</v>
      </c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</row>
    <row r="3" spans="1:13" s="632" customFormat="1" ht="30.7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</row>
    <row r="4" spans="1:13" s="635" customFormat="1" ht="39.75" customHeight="1">
      <c r="A4" s="634" t="s">
        <v>37</v>
      </c>
      <c r="B4" s="634" t="s">
        <v>817</v>
      </c>
      <c r="C4" s="634" t="s">
        <v>43</v>
      </c>
      <c r="D4" s="634" t="s">
        <v>818</v>
      </c>
      <c r="E4" s="634" t="s">
        <v>819</v>
      </c>
      <c r="F4" s="634" t="s">
        <v>820</v>
      </c>
      <c r="G4" s="634" t="s">
        <v>821</v>
      </c>
      <c r="H4" s="634" t="s">
        <v>822</v>
      </c>
      <c r="I4" s="634" t="s">
        <v>71</v>
      </c>
      <c r="J4" s="634" t="s">
        <v>823</v>
      </c>
      <c r="K4" s="634" t="s">
        <v>557</v>
      </c>
      <c r="L4" s="634" t="s">
        <v>824</v>
      </c>
      <c r="M4" s="634" t="s">
        <v>825</v>
      </c>
    </row>
    <row r="5" spans="1:13">
      <c r="A5" s="636">
        <v>1</v>
      </c>
      <c r="B5" s="637" t="s">
        <v>58</v>
      </c>
      <c r="C5" s="638" t="s">
        <v>826</v>
      </c>
      <c r="D5" s="636">
        <v>6</v>
      </c>
      <c r="E5" s="636">
        <v>8</v>
      </c>
      <c r="F5" s="636">
        <v>9</v>
      </c>
      <c r="G5" s="639" t="s">
        <v>30</v>
      </c>
      <c r="H5" s="639" t="s">
        <v>30</v>
      </c>
      <c r="I5" s="639" t="s">
        <v>30</v>
      </c>
      <c r="J5" s="639" t="s">
        <v>30</v>
      </c>
      <c r="K5" s="639" t="s">
        <v>30</v>
      </c>
      <c r="L5" s="639" t="s">
        <v>30</v>
      </c>
      <c r="M5" s="639" t="s">
        <v>30</v>
      </c>
    </row>
    <row r="6" spans="1:13">
      <c r="A6" s="636">
        <v>2</v>
      </c>
      <c r="B6" s="641" t="s">
        <v>59</v>
      </c>
      <c r="C6" s="638" t="s">
        <v>827</v>
      </c>
      <c r="D6" s="636">
        <v>6</v>
      </c>
      <c r="E6" s="636">
        <v>6</v>
      </c>
      <c r="F6" s="636">
        <v>9</v>
      </c>
      <c r="G6" s="639" t="s">
        <v>30</v>
      </c>
      <c r="H6" s="639" t="s">
        <v>30</v>
      </c>
      <c r="I6" s="639" t="s">
        <v>30</v>
      </c>
      <c r="J6" s="639" t="s">
        <v>30</v>
      </c>
      <c r="K6" s="639" t="s">
        <v>30</v>
      </c>
      <c r="L6" s="639" t="s">
        <v>30</v>
      </c>
      <c r="M6" s="639" t="s">
        <v>30</v>
      </c>
    </row>
    <row r="7" spans="1:13">
      <c r="A7" s="636">
        <v>3</v>
      </c>
      <c r="B7" s="641" t="s">
        <v>60</v>
      </c>
      <c r="C7" s="638" t="s">
        <v>828</v>
      </c>
      <c r="D7" s="636">
        <v>2</v>
      </c>
      <c r="E7" s="636">
        <v>7</v>
      </c>
      <c r="F7" s="636">
        <v>10</v>
      </c>
      <c r="G7" s="639" t="s">
        <v>30</v>
      </c>
      <c r="H7" s="639" t="s">
        <v>30</v>
      </c>
      <c r="I7" s="639" t="s">
        <v>30</v>
      </c>
      <c r="J7" s="639" t="s">
        <v>30</v>
      </c>
      <c r="K7" s="639" t="s">
        <v>30</v>
      </c>
      <c r="L7" s="639" t="s">
        <v>30</v>
      </c>
      <c r="M7" s="639" t="s">
        <v>30</v>
      </c>
    </row>
    <row r="8" spans="1:13">
      <c r="A8" s="636">
        <v>4</v>
      </c>
      <c r="B8" s="641" t="s">
        <v>61</v>
      </c>
      <c r="C8" s="638" t="s">
        <v>829</v>
      </c>
      <c r="D8" s="636">
        <v>4</v>
      </c>
      <c r="E8" s="636">
        <v>6</v>
      </c>
      <c r="F8" s="636">
        <v>2</v>
      </c>
      <c r="G8" s="639" t="s">
        <v>30</v>
      </c>
      <c r="H8" s="639" t="s">
        <v>30</v>
      </c>
      <c r="I8" s="639" t="s">
        <v>30</v>
      </c>
      <c r="J8" s="639" t="s">
        <v>30</v>
      </c>
      <c r="K8" s="639" t="s">
        <v>30</v>
      </c>
      <c r="L8" s="639" t="s">
        <v>30</v>
      </c>
      <c r="M8" s="639" t="s">
        <v>30</v>
      </c>
    </row>
    <row r="9" spans="1:13">
      <c r="A9" s="636">
        <v>5</v>
      </c>
      <c r="B9" s="641" t="s">
        <v>213</v>
      </c>
      <c r="C9" s="638" t="s">
        <v>830</v>
      </c>
      <c r="D9" s="636">
        <v>3</v>
      </c>
      <c r="E9" s="636">
        <v>5</v>
      </c>
      <c r="F9" s="636">
        <v>3</v>
      </c>
      <c r="G9" s="639" t="s">
        <v>30</v>
      </c>
      <c r="H9" s="639" t="s">
        <v>30</v>
      </c>
      <c r="I9" s="639" t="s">
        <v>30</v>
      </c>
      <c r="J9" s="639" t="s">
        <v>30</v>
      </c>
      <c r="K9" s="639" t="s">
        <v>30</v>
      </c>
      <c r="L9" s="639" t="s">
        <v>30</v>
      </c>
      <c r="M9" s="639" t="s">
        <v>30</v>
      </c>
    </row>
    <row r="10" spans="1:13">
      <c r="A10" s="636">
        <v>6</v>
      </c>
      <c r="B10" s="642" t="s">
        <v>64</v>
      </c>
      <c r="C10" s="638" t="s">
        <v>831</v>
      </c>
      <c r="D10" s="636">
        <v>4</v>
      </c>
      <c r="E10" s="636">
        <v>4</v>
      </c>
      <c r="F10" s="636">
        <v>4</v>
      </c>
      <c r="G10" s="639" t="s">
        <v>30</v>
      </c>
      <c r="H10" s="639" t="s">
        <v>30</v>
      </c>
      <c r="I10" s="639" t="s">
        <v>30</v>
      </c>
      <c r="J10" s="639" t="s">
        <v>30</v>
      </c>
      <c r="K10" s="639" t="s">
        <v>30</v>
      </c>
      <c r="L10" s="639" t="s">
        <v>30</v>
      </c>
      <c r="M10" s="639" t="s">
        <v>30</v>
      </c>
    </row>
    <row r="11" spans="1:13">
      <c r="A11" s="636">
        <v>7</v>
      </c>
      <c r="B11" s="643" t="s">
        <v>213</v>
      </c>
      <c r="C11" s="638" t="s">
        <v>832</v>
      </c>
      <c r="D11" s="636">
        <v>8</v>
      </c>
      <c r="E11" s="636">
        <v>9</v>
      </c>
      <c r="F11" s="636">
        <v>5</v>
      </c>
      <c r="G11" s="639" t="s">
        <v>30</v>
      </c>
      <c r="H11" s="639" t="s">
        <v>30</v>
      </c>
      <c r="I11" s="639" t="s">
        <v>30</v>
      </c>
      <c r="J11" s="639" t="s">
        <v>30</v>
      </c>
      <c r="K11" s="639" t="s">
        <v>30</v>
      </c>
      <c r="L11" s="639" t="s">
        <v>30</v>
      </c>
      <c r="M11" s="639" t="s">
        <v>30</v>
      </c>
    </row>
    <row r="12" spans="1:13">
      <c r="A12" s="636">
        <v>8</v>
      </c>
      <c r="B12" s="636" t="s">
        <v>833</v>
      </c>
      <c r="C12" s="638" t="s">
        <v>834</v>
      </c>
      <c r="D12" s="636">
        <v>0</v>
      </c>
      <c r="E12" s="636">
        <v>2</v>
      </c>
      <c r="F12" s="636">
        <v>1</v>
      </c>
      <c r="G12" s="639" t="s">
        <v>30</v>
      </c>
      <c r="H12" s="639" t="s">
        <v>30</v>
      </c>
      <c r="I12" s="639" t="s">
        <v>30</v>
      </c>
      <c r="J12" s="639" t="s">
        <v>30</v>
      </c>
      <c r="K12" s="639" t="s">
        <v>30</v>
      </c>
      <c r="L12" s="639" t="s">
        <v>30</v>
      </c>
      <c r="M12" s="639" t="s">
        <v>30</v>
      </c>
    </row>
    <row r="13" spans="1:13">
      <c r="A13" s="636">
        <v>9</v>
      </c>
      <c r="B13" s="636" t="s">
        <v>835</v>
      </c>
      <c r="C13" s="638" t="s">
        <v>836</v>
      </c>
      <c r="D13" s="636">
        <v>10</v>
      </c>
      <c r="E13" s="636">
        <v>8</v>
      </c>
      <c r="F13" s="636">
        <v>9</v>
      </c>
      <c r="G13" s="639" t="s">
        <v>30</v>
      </c>
      <c r="H13" s="639" t="s">
        <v>30</v>
      </c>
      <c r="I13" s="639" t="s">
        <v>30</v>
      </c>
      <c r="J13" s="639" t="s">
        <v>30</v>
      </c>
      <c r="K13" s="639" t="s">
        <v>30</v>
      </c>
      <c r="L13" s="639" t="s">
        <v>30</v>
      </c>
      <c r="M13" s="639" t="s">
        <v>30</v>
      </c>
    </row>
    <row r="14" spans="1:13">
      <c r="A14" s="644"/>
      <c r="B14" s="644"/>
      <c r="C14" s="645"/>
      <c r="D14" s="644"/>
      <c r="E14" s="644"/>
      <c r="F14" s="644"/>
      <c r="G14" s="644"/>
      <c r="H14" s="644"/>
      <c r="I14" s="644"/>
      <c r="J14" s="644"/>
      <c r="K14" s="644"/>
      <c r="L14" s="644"/>
      <c r="M14" s="644"/>
    </row>
    <row r="15" spans="1:13" ht="25.5" customHeight="1">
      <c r="G15" s="647"/>
      <c r="H15" s="647"/>
      <c r="I15" s="647"/>
      <c r="L15" s="647"/>
      <c r="M15" s="647"/>
    </row>
    <row r="16" spans="1:13" ht="34.5" customHeight="1">
      <c r="C16" s="776" t="s">
        <v>837</v>
      </c>
      <c r="D16" s="776"/>
      <c r="E16" s="776"/>
      <c r="F16" s="648"/>
      <c r="G16" s="777" t="s">
        <v>838</v>
      </c>
      <c r="H16" s="777"/>
      <c r="I16" s="648"/>
      <c r="J16" s="776" t="s">
        <v>839</v>
      </c>
      <c r="K16" s="776"/>
      <c r="L16" s="776"/>
      <c r="M16" s="649"/>
    </row>
    <row r="17" spans="1:12">
      <c r="C17" s="650"/>
      <c r="D17" s="648"/>
      <c r="E17" s="648"/>
      <c r="F17" s="648"/>
      <c r="G17" s="648"/>
      <c r="H17" s="648"/>
      <c r="I17" s="648"/>
      <c r="J17" s="648"/>
      <c r="K17" s="648"/>
      <c r="L17" s="648"/>
    </row>
    <row r="18" spans="1:12" ht="38.25">
      <c r="C18" s="634" t="s">
        <v>173</v>
      </c>
      <c r="D18" s="634" t="s">
        <v>840</v>
      </c>
      <c r="E18" s="634" t="s">
        <v>841</v>
      </c>
      <c r="F18" s="648"/>
      <c r="G18" s="651">
        <v>0</v>
      </c>
      <c r="H18" s="652" t="s">
        <v>842</v>
      </c>
      <c r="I18" s="648"/>
      <c r="J18" s="653" t="s">
        <v>555</v>
      </c>
      <c r="K18" s="653" t="s">
        <v>843</v>
      </c>
      <c r="L18" s="653" t="s">
        <v>258</v>
      </c>
    </row>
    <row r="19" spans="1:12" ht="25.5">
      <c r="C19" s="654" t="s">
        <v>150</v>
      </c>
      <c r="D19" s="655" t="s">
        <v>30</v>
      </c>
      <c r="E19" s="655" t="s">
        <v>30</v>
      </c>
      <c r="F19" s="648"/>
      <c r="G19" s="651">
        <v>5</v>
      </c>
      <c r="H19" s="652" t="s">
        <v>145</v>
      </c>
      <c r="I19" s="648"/>
      <c r="J19" s="653">
        <v>0.4</v>
      </c>
      <c r="K19" s="653">
        <v>0.2</v>
      </c>
      <c r="L19" s="653">
        <v>0</v>
      </c>
    </row>
    <row r="20" spans="1:12">
      <c r="C20" s="654" t="s">
        <v>149</v>
      </c>
      <c r="D20" s="655" t="s">
        <v>30</v>
      </c>
      <c r="E20" s="655" t="s">
        <v>30</v>
      </c>
      <c r="F20" s="648"/>
      <c r="G20" s="651">
        <v>7</v>
      </c>
      <c r="H20" s="652" t="s">
        <v>149</v>
      </c>
      <c r="I20" s="648"/>
      <c r="J20" s="648"/>
      <c r="K20" s="648"/>
      <c r="L20" s="648"/>
    </row>
    <row r="21" spans="1:12">
      <c r="C21" s="654" t="s">
        <v>145</v>
      </c>
      <c r="D21" s="655" t="s">
        <v>30</v>
      </c>
      <c r="E21" s="655" t="s">
        <v>30</v>
      </c>
      <c r="F21" s="648"/>
      <c r="G21" s="651">
        <v>9</v>
      </c>
      <c r="H21" s="652" t="s">
        <v>150</v>
      </c>
      <c r="I21" s="648"/>
      <c r="J21" s="648"/>
      <c r="K21" s="648"/>
      <c r="L21" s="648"/>
    </row>
    <row r="22" spans="1:12">
      <c r="C22" s="654" t="s">
        <v>842</v>
      </c>
      <c r="D22" s="655" t="s">
        <v>30</v>
      </c>
      <c r="E22" s="655" t="s">
        <v>30</v>
      </c>
      <c r="F22" s="648"/>
      <c r="G22" s="648"/>
      <c r="H22" s="648"/>
      <c r="I22" s="648"/>
      <c r="J22" s="648"/>
      <c r="K22" s="648"/>
      <c r="L22" s="648"/>
    </row>
    <row r="23" spans="1:12">
      <c r="C23" s="656"/>
      <c r="D23" s="657"/>
      <c r="E23" s="657"/>
      <c r="F23" s="657"/>
      <c r="G23" s="657"/>
      <c r="H23" s="657"/>
      <c r="I23" s="657"/>
      <c r="J23" s="657"/>
      <c r="K23" s="657"/>
      <c r="L23" s="657"/>
    </row>
    <row r="24" spans="1:12">
      <c r="C24" s="778" t="s">
        <v>353</v>
      </c>
      <c r="D24" s="778"/>
      <c r="E24" s="778"/>
      <c r="F24" s="778"/>
      <c r="G24" s="778"/>
    </row>
    <row r="25" spans="1:12" ht="32.25" customHeight="1">
      <c r="C25" s="768" t="s">
        <v>844</v>
      </c>
      <c r="D25" s="769"/>
      <c r="E25" s="769"/>
      <c r="F25" s="770"/>
      <c r="G25" s="658" t="s">
        <v>30</v>
      </c>
    </row>
    <row r="26" spans="1:12" ht="32.25" customHeight="1">
      <c r="C26" s="768" t="s">
        <v>845</v>
      </c>
      <c r="D26" s="769"/>
      <c r="E26" s="769"/>
      <c r="F26" s="770"/>
      <c r="G26" s="658" t="s">
        <v>30</v>
      </c>
    </row>
    <row r="27" spans="1:12" ht="30.75" customHeight="1">
      <c r="C27" s="768" t="s">
        <v>846</v>
      </c>
      <c r="D27" s="769"/>
      <c r="E27" s="769"/>
      <c r="F27" s="770"/>
      <c r="G27" s="658" t="s">
        <v>30</v>
      </c>
    </row>
    <row r="28" spans="1:12">
      <c r="C28" s="771" t="s">
        <v>847</v>
      </c>
      <c r="D28" s="772"/>
      <c r="E28" s="772"/>
      <c r="F28" s="773"/>
      <c r="G28" s="658" t="s">
        <v>30</v>
      </c>
    </row>
    <row r="31" spans="1:12">
      <c r="A31" s="659" t="s">
        <v>848</v>
      </c>
      <c r="C31" s="640"/>
    </row>
    <row r="32" spans="1:12">
      <c r="A32" s="646" t="s">
        <v>849</v>
      </c>
      <c r="C32" s="640"/>
    </row>
    <row r="33" spans="1:12">
      <c r="A33" s="646" t="s">
        <v>850</v>
      </c>
      <c r="C33" s="640"/>
    </row>
    <row r="34" spans="1:12" ht="32.25" customHeight="1">
      <c r="A34" s="774" t="s">
        <v>851</v>
      </c>
      <c r="B34" s="774"/>
      <c r="C34" s="774"/>
      <c r="D34" s="774"/>
      <c r="E34" s="774"/>
      <c r="F34" s="774"/>
      <c r="G34" s="774"/>
      <c r="H34" s="774"/>
      <c r="I34" s="774"/>
      <c r="J34" s="774"/>
      <c r="K34" s="774"/>
      <c r="L34" s="774"/>
    </row>
    <row r="35" spans="1:12">
      <c r="A35" s="646" t="s">
        <v>852</v>
      </c>
      <c r="C35" s="640"/>
    </row>
    <row r="36" spans="1:12">
      <c r="A36" s="646" t="s">
        <v>853</v>
      </c>
      <c r="C36" s="640"/>
    </row>
    <row r="37" spans="1:12">
      <c r="A37" s="646" t="s">
        <v>854</v>
      </c>
      <c r="C37" s="640"/>
    </row>
    <row r="38" spans="1:12">
      <c r="A38" s="646" t="s">
        <v>855</v>
      </c>
      <c r="C38" s="640"/>
    </row>
    <row r="39" spans="1:12">
      <c r="A39" s="646" t="s">
        <v>856</v>
      </c>
      <c r="C39" s="640"/>
    </row>
    <row r="40" spans="1:12">
      <c r="A40" s="646" t="s">
        <v>857</v>
      </c>
      <c r="C40" s="640"/>
    </row>
    <row r="41" spans="1:12">
      <c r="A41" s="646" t="s">
        <v>858</v>
      </c>
      <c r="C41" s="640"/>
    </row>
    <row r="42" spans="1:12">
      <c r="A42" s="646" t="s">
        <v>859</v>
      </c>
      <c r="C42" s="640"/>
    </row>
    <row r="43" spans="1:12">
      <c r="A43" s="646" t="s">
        <v>860</v>
      </c>
      <c r="C43" s="640"/>
    </row>
    <row r="44" spans="1:12">
      <c r="A44" s="646" t="s">
        <v>862</v>
      </c>
      <c r="C44" s="640"/>
    </row>
  </sheetData>
  <mergeCells count="10">
    <mergeCell ref="C26:F26"/>
    <mergeCell ref="C27:F27"/>
    <mergeCell ref="C28:F28"/>
    <mergeCell ref="A34:L34"/>
    <mergeCell ref="A2:M2"/>
    <mergeCell ref="C16:E16"/>
    <mergeCell ref="G16:H16"/>
    <mergeCell ref="J16:L16"/>
    <mergeCell ref="C24:G24"/>
    <mergeCell ref="C25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5"/>
  <sheetViews>
    <sheetView topLeftCell="A9" workbookViewId="0">
      <selection activeCell="B41" sqref="B41:E41"/>
    </sheetView>
  </sheetViews>
  <sheetFormatPr defaultColWidth="8.85546875" defaultRowHeight="12.75"/>
  <cols>
    <col min="1" max="1" width="4.42578125" bestFit="1" customWidth="1"/>
    <col min="2" max="2" width="17.7109375" bestFit="1" customWidth="1"/>
    <col min="3" max="3" width="8.28515625" bestFit="1" customWidth="1"/>
    <col min="4" max="4" width="12" bestFit="1" customWidth="1"/>
    <col min="5" max="5" width="10.42578125" bestFit="1" customWidth="1"/>
    <col min="6" max="6" width="4" bestFit="1" customWidth="1"/>
    <col min="7" max="7" width="6.28515625" bestFit="1" customWidth="1"/>
    <col min="8" max="8" width="12" bestFit="1" customWidth="1"/>
    <col min="9" max="9" width="5.42578125" bestFit="1" customWidth="1"/>
    <col min="10" max="10" width="6.140625" bestFit="1" customWidth="1"/>
    <col min="11" max="11" width="5" style="273" bestFit="1" customWidth="1"/>
    <col min="12" max="12" width="7.42578125" style="273" bestFit="1" customWidth="1"/>
    <col min="13" max="13" width="13.28515625" style="273" bestFit="1" customWidth="1"/>
    <col min="14" max="15" width="9.28515625" bestFit="1" customWidth="1"/>
  </cols>
  <sheetData>
    <row r="4" spans="1:13" ht="13.5" thickBot="1"/>
    <row r="5" spans="1:13" s="216" customFormat="1" ht="45.75" thickBot="1">
      <c r="A5" s="214" t="s">
        <v>37</v>
      </c>
      <c r="B5" s="235" t="s">
        <v>277</v>
      </c>
      <c r="C5" s="440" t="s">
        <v>278</v>
      </c>
      <c r="D5" s="215" t="s">
        <v>279</v>
      </c>
      <c r="E5" s="215" t="s">
        <v>280</v>
      </c>
      <c r="F5" s="215" t="s">
        <v>281</v>
      </c>
      <c r="G5" s="215" t="s">
        <v>282</v>
      </c>
      <c r="H5" s="215" t="s">
        <v>283</v>
      </c>
      <c r="I5" s="215" t="s">
        <v>284</v>
      </c>
      <c r="J5" s="235" t="s">
        <v>285</v>
      </c>
      <c r="K5" s="437" t="s">
        <v>526</v>
      </c>
      <c r="L5" s="438" t="s">
        <v>527</v>
      </c>
      <c r="M5" s="439" t="s">
        <v>528</v>
      </c>
    </row>
    <row r="6" spans="1:13" s="216" customFormat="1" ht="15">
      <c r="A6" s="217">
        <v>1</v>
      </c>
      <c r="B6" s="218" t="s">
        <v>286</v>
      </c>
      <c r="C6" s="219" t="s">
        <v>287</v>
      </c>
      <c r="D6" s="220">
        <v>32960</v>
      </c>
      <c r="E6" s="221" t="s">
        <v>288</v>
      </c>
      <c r="F6" s="222"/>
      <c r="G6" s="221" t="s">
        <v>289</v>
      </c>
      <c r="H6" s="221" t="s">
        <v>290</v>
      </c>
      <c r="I6" s="221" t="s">
        <v>291</v>
      </c>
      <c r="J6" s="236">
        <v>9.6</v>
      </c>
      <c r="K6" s="435"/>
      <c r="L6" s="435"/>
      <c r="M6" s="430"/>
    </row>
    <row r="7" spans="1:13" s="216" customFormat="1" ht="15">
      <c r="A7" s="223">
        <v>2</v>
      </c>
      <c r="B7" s="224" t="s">
        <v>292</v>
      </c>
      <c r="C7" s="225" t="s">
        <v>293</v>
      </c>
      <c r="D7" s="226">
        <v>32950</v>
      </c>
      <c r="E7" s="227" t="s">
        <v>288</v>
      </c>
      <c r="F7" s="228"/>
      <c r="G7" s="227" t="s">
        <v>294</v>
      </c>
      <c r="H7" s="227" t="s">
        <v>290</v>
      </c>
      <c r="I7" s="227" t="s">
        <v>291</v>
      </c>
      <c r="J7" s="237">
        <v>0.1</v>
      </c>
      <c r="K7" s="228"/>
      <c r="L7" s="228"/>
      <c r="M7" s="433"/>
    </row>
    <row r="8" spans="1:13" s="216" customFormat="1" ht="15">
      <c r="A8" s="223">
        <v>3</v>
      </c>
      <c r="B8" s="224" t="s">
        <v>295</v>
      </c>
      <c r="C8" s="225" t="s">
        <v>296</v>
      </c>
      <c r="D8" s="226">
        <v>31900</v>
      </c>
      <c r="E8" s="227" t="s">
        <v>288</v>
      </c>
      <c r="F8" s="228" t="s">
        <v>297</v>
      </c>
      <c r="G8" s="227" t="s">
        <v>298</v>
      </c>
      <c r="H8" s="227" t="s">
        <v>290</v>
      </c>
      <c r="I8" s="227" t="s">
        <v>318</v>
      </c>
      <c r="J8" s="237">
        <v>0.9</v>
      </c>
      <c r="K8" s="228"/>
      <c r="L8" s="228"/>
      <c r="M8" s="433"/>
    </row>
    <row r="9" spans="1:13" s="216" customFormat="1" ht="15">
      <c r="A9" s="223">
        <v>4</v>
      </c>
      <c r="B9" s="224" t="s">
        <v>299</v>
      </c>
      <c r="C9" s="225" t="s">
        <v>90</v>
      </c>
      <c r="D9" s="226">
        <v>32695</v>
      </c>
      <c r="E9" s="227" t="s">
        <v>288</v>
      </c>
      <c r="F9" s="228"/>
      <c r="G9" s="227" t="s">
        <v>300</v>
      </c>
      <c r="H9" s="227" t="s">
        <v>290</v>
      </c>
      <c r="I9" s="227" t="s">
        <v>90</v>
      </c>
      <c r="J9" s="237">
        <v>3.6</v>
      </c>
      <c r="K9" s="228"/>
      <c r="L9" s="228"/>
      <c r="M9" s="433"/>
    </row>
    <row r="10" spans="1:13" s="216" customFormat="1" ht="15">
      <c r="A10" s="223">
        <v>5</v>
      </c>
      <c r="B10" s="224" t="s">
        <v>301</v>
      </c>
      <c r="C10" s="225" t="s">
        <v>302</v>
      </c>
      <c r="D10" s="226">
        <v>32509</v>
      </c>
      <c r="E10" s="227" t="s">
        <v>288</v>
      </c>
      <c r="F10" s="228"/>
      <c r="G10" s="227" t="s">
        <v>303</v>
      </c>
      <c r="H10" s="227" t="s">
        <v>290</v>
      </c>
      <c r="I10" s="227" t="s">
        <v>90</v>
      </c>
      <c r="J10" s="237">
        <v>1.5</v>
      </c>
      <c r="K10" s="228"/>
      <c r="L10" s="228"/>
      <c r="M10" s="433"/>
    </row>
    <row r="11" spans="1:13" s="216" customFormat="1" ht="15">
      <c r="A11" s="223">
        <v>6</v>
      </c>
      <c r="B11" s="224" t="s">
        <v>305</v>
      </c>
      <c r="C11" s="225" t="s">
        <v>306</v>
      </c>
      <c r="D11" s="226">
        <v>33035</v>
      </c>
      <c r="E11" s="227" t="s">
        <v>307</v>
      </c>
      <c r="F11" s="228"/>
      <c r="G11" s="227" t="s">
        <v>308</v>
      </c>
      <c r="H11" s="227" t="s">
        <v>290</v>
      </c>
      <c r="I11" s="227" t="s">
        <v>291</v>
      </c>
      <c r="J11" s="237">
        <v>7.6</v>
      </c>
      <c r="K11" s="228"/>
      <c r="L11" s="228"/>
      <c r="M11" s="433"/>
    </row>
    <row r="12" spans="1:13" s="216" customFormat="1" ht="15">
      <c r="A12" s="223">
        <v>7</v>
      </c>
      <c r="B12" s="224" t="s">
        <v>309</v>
      </c>
      <c r="C12" s="225" t="s">
        <v>310</v>
      </c>
      <c r="D12" s="226">
        <v>32639</v>
      </c>
      <c r="E12" s="227" t="s">
        <v>288</v>
      </c>
      <c r="F12" s="228"/>
      <c r="G12" s="227" t="s">
        <v>303</v>
      </c>
      <c r="H12" s="227" t="s">
        <v>290</v>
      </c>
      <c r="I12" s="227" t="s">
        <v>318</v>
      </c>
      <c r="J12" s="237">
        <v>2.9</v>
      </c>
      <c r="K12" s="228"/>
      <c r="L12" s="228"/>
      <c r="M12" s="433"/>
    </row>
    <row r="13" spans="1:13" s="216" customFormat="1" ht="15">
      <c r="A13" s="223">
        <v>8</v>
      </c>
      <c r="B13" s="224" t="s">
        <v>312</v>
      </c>
      <c r="C13" s="225" t="s">
        <v>123</v>
      </c>
      <c r="D13" s="226">
        <v>32736</v>
      </c>
      <c r="E13" s="227" t="s">
        <v>288</v>
      </c>
      <c r="F13" s="228"/>
      <c r="G13" s="227" t="s">
        <v>313</v>
      </c>
      <c r="H13" s="227" t="s">
        <v>290</v>
      </c>
      <c r="I13" s="227" t="s">
        <v>318</v>
      </c>
      <c r="J13" s="237">
        <v>8.1999999999999993</v>
      </c>
      <c r="K13" s="228"/>
      <c r="L13" s="228"/>
      <c r="M13" s="433"/>
    </row>
    <row r="14" spans="1:13" s="216" customFormat="1" ht="15">
      <c r="A14" s="223">
        <v>9</v>
      </c>
      <c r="B14" s="224" t="s">
        <v>314</v>
      </c>
      <c r="C14" s="225" t="s">
        <v>81</v>
      </c>
      <c r="D14" s="226">
        <v>32722</v>
      </c>
      <c r="E14" s="227" t="s">
        <v>315</v>
      </c>
      <c r="F14" s="228"/>
      <c r="G14" s="227" t="s">
        <v>303</v>
      </c>
      <c r="H14" s="227" t="s">
        <v>356</v>
      </c>
      <c r="I14" s="227" t="s">
        <v>291</v>
      </c>
      <c r="J14" s="237">
        <v>9.6</v>
      </c>
      <c r="K14" s="228"/>
      <c r="L14" s="228"/>
      <c r="M14" s="433"/>
    </row>
    <row r="15" spans="1:13" s="216" customFormat="1" ht="15">
      <c r="A15" s="223">
        <v>10</v>
      </c>
      <c r="B15" s="224" t="s">
        <v>316</v>
      </c>
      <c r="C15" s="225" t="s">
        <v>317</v>
      </c>
      <c r="D15" s="226">
        <v>32604</v>
      </c>
      <c r="E15" s="227" t="s">
        <v>288</v>
      </c>
      <c r="F15" s="228" t="s">
        <v>297</v>
      </c>
      <c r="G15" s="227" t="s">
        <v>303</v>
      </c>
      <c r="H15" s="227" t="s">
        <v>356</v>
      </c>
      <c r="I15" s="227" t="s">
        <v>318</v>
      </c>
      <c r="J15" s="237">
        <v>6.5</v>
      </c>
      <c r="K15" s="228"/>
      <c r="L15" s="228"/>
      <c r="M15" s="433"/>
    </row>
    <row r="16" spans="1:13" s="216" customFormat="1" ht="15">
      <c r="A16" s="223">
        <v>11</v>
      </c>
      <c r="B16" s="224" t="s">
        <v>319</v>
      </c>
      <c r="C16" s="225" t="s">
        <v>94</v>
      </c>
      <c r="D16" s="226">
        <v>32597</v>
      </c>
      <c r="E16" s="227" t="s">
        <v>288</v>
      </c>
      <c r="F16" s="228"/>
      <c r="G16" s="227" t="s">
        <v>303</v>
      </c>
      <c r="H16" s="227" t="s">
        <v>356</v>
      </c>
      <c r="I16" s="227" t="s">
        <v>291</v>
      </c>
      <c r="J16" s="237">
        <v>9.3000000000000007</v>
      </c>
      <c r="K16" s="228"/>
      <c r="L16" s="228"/>
      <c r="M16" s="433"/>
    </row>
    <row r="17" spans="1:14" s="216" customFormat="1" ht="15">
      <c r="A17" s="223">
        <v>12</v>
      </c>
      <c r="B17" s="224" t="s">
        <v>320</v>
      </c>
      <c r="C17" s="225" t="s">
        <v>90</v>
      </c>
      <c r="D17" s="226">
        <v>32813</v>
      </c>
      <c r="E17" s="227" t="s">
        <v>288</v>
      </c>
      <c r="F17" s="228" t="s">
        <v>297</v>
      </c>
      <c r="G17" s="227" t="s">
        <v>303</v>
      </c>
      <c r="H17" s="227" t="s">
        <v>356</v>
      </c>
      <c r="I17" s="227" t="s">
        <v>318</v>
      </c>
      <c r="J17" s="237">
        <v>1.4</v>
      </c>
      <c r="K17" s="228"/>
      <c r="L17" s="228"/>
      <c r="M17" s="433"/>
      <c r="N17" s="241"/>
    </row>
    <row r="18" spans="1:14" s="216" customFormat="1" ht="15">
      <c r="A18" s="223">
        <v>13</v>
      </c>
      <c r="B18" s="224" t="s">
        <v>321</v>
      </c>
      <c r="C18" s="225" t="s">
        <v>140</v>
      </c>
      <c r="D18" s="226">
        <v>32431</v>
      </c>
      <c r="E18" s="227" t="s">
        <v>288</v>
      </c>
      <c r="F18" s="228" t="s">
        <v>297</v>
      </c>
      <c r="G18" s="227" t="s">
        <v>322</v>
      </c>
      <c r="H18" s="227" t="s">
        <v>323</v>
      </c>
      <c r="I18" s="227" t="s">
        <v>291</v>
      </c>
      <c r="J18" s="237">
        <v>7.1</v>
      </c>
      <c r="K18" s="228"/>
      <c r="L18" s="228"/>
      <c r="M18" s="433"/>
    </row>
    <row r="19" spans="1:14" s="216" customFormat="1" ht="15">
      <c r="A19" s="223">
        <v>14</v>
      </c>
      <c r="B19" s="224" t="s">
        <v>324</v>
      </c>
      <c r="C19" s="225" t="s">
        <v>24</v>
      </c>
      <c r="D19" s="226">
        <v>32832</v>
      </c>
      <c r="E19" s="227" t="s">
        <v>288</v>
      </c>
      <c r="F19" s="228" t="s">
        <v>297</v>
      </c>
      <c r="G19" s="227" t="s">
        <v>325</v>
      </c>
      <c r="H19" s="227" t="s">
        <v>323</v>
      </c>
      <c r="I19" s="227" t="s">
        <v>291</v>
      </c>
      <c r="J19" s="237">
        <v>7.1</v>
      </c>
      <c r="K19" s="228"/>
      <c r="L19" s="228"/>
      <c r="M19" s="433"/>
    </row>
    <row r="20" spans="1:14" s="216" customFormat="1" ht="15">
      <c r="A20" s="223">
        <v>15</v>
      </c>
      <c r="B20" s="224" t="s">
        <v>326</v>
      </c>
      <c r="C20" s="225" t="s">
        <v>90</v>
      </c>
      <c r="D20" s="226">
        <v>32755</v>
      </c>
      <c r="E20" s="227" t="s">
        <v>327</v>
      </c>
      <c r="F20" s="228"/>
      <c r="G20" s="227" t="s">
        <v>322</v>
      </c>
      <c r="H20" s="227" t="s">
        <v>323</v>
      </c>
      <c r="I20" s="227" t="s">
        <v>291</v>
      </c>
      <c r="J20" s="237">
        <v>1.7</v>
      </c>
      <c r="K20" s="228"/>
      <c r="L20" s="228"/>
      <c r="M20" s="433"/>
    </row>
    <row r="21" spans="1:14" s="216" customFormat="1" ht="15">
      <c r="A21" s="223">
        <v>16</v>
      </c>
      <c r="B21" s="224" t="s">
        <v>328</v>
      </c>
      <c r="C21" s="225" t="s">
        <v>329</v>
      </c>
      <c r="D21" s="226">
        <v>32763</v>
      </c>
      <c r="E21" s="227" t="s">
        <v>288</v>
      </c>
      <c r="F21" s="228" t="s">
        <v>297</v>
      </c>
      <c r="G21" s="227" t="s">
        <v>303</v>
      </c>
      <c r="H21" s="227" t="s">
        <v>330</v>
      </c>
      <c r="I21" s="227" t="s">
        <v>291</v>
      </c>
      <c r="J21" s="237">
        <v>2.4</v>
      </c>
      <c r="K21" s="228"/>
      <c r="L21" s="228"/>
      <c r="M21" s="433"/>
    </row>
    <row r="22" spans="1:14" s="216" customFormat="1" ht="15">
      <c r="A22" s="223">
        <v>17</v>
      </c>
      <c r="B22" s="224" t="s">
        <v>331</v>
      </c>
      <c r="C22" s="225" t="s">
        <v>24</v>
      </c>
      <c r="D22" s="226">
        <v>32944</v>
      </c>
      <c r="E22" s="227" t="s">
        <v>288</v>
      </c>
      <c r="F22" s="228" t="s">
        <v>297</v>
      </c>
      <c r="G22" s="227" t="s">
        <v>332</v>
      </c>
      <c r="H22" s="227" t="s">
        <v>330</v>
      </c>
      <c r="I22" s="227" t="s">
        <v>291</v>
      </c>
      <c r="J22" s="237">
        <v>5.3</v>
      </c>
      <c r="K22" s="228"/>
      <c r="L22" s="228"/>
      <c r="M22" s="433"/>
    </row>
    <row r="23" spans="1:14" s="216" customFormat="1" ht="15">
      <c r="A23" s="223">
        <v>18</v>
      </c>
      <c r="B23" s="224" t="s">
        <v>333</v>
      </c>
      <c r="C23" s="225" t="s">
        <v>94</v>
      </c>
      <c r="D23" s="226">
        <v>32583</v>
      </c>
      <c r="E23" s="227" t="s">
        <v>334</v>
      </c>
      <c r="F23" s="228"/>
      <c r="G23" s="227" t="s">
        <v>303</v>
      </c>
      <c r="H23" s="227" t="s">
        <v>330</v>
      </c>
      <c r="I23" s="227" t="s">
        <v>291</v>
      </c>
      <c r="J23" s="237">
        <v>9</v>
      </c>
      <c r="K23" s="228"/>
      <c r="L23" s="228"/>
      <c r="M23" s="433"/>
    </row>
    <row r="24" spans="1:14" s="216" customFormat="1" ht="15">
      <c r="A24" s="223">
        <v>19</v>
      </c>
      <c r="B24" s="224" t="s">
        <v>335</v>
      </c>
      <c r="C24" s="225" t="s">
        <v>336</v>
      </c>
      <c r="D24" s="226">
        <v>32925</v>
      </c>
      <c r="E24" s="227" t="s">
        <v>334</v>
      </c>
      <c r="F24" s="228"/>
      <c r="G24" s="227" t="s">
        <v>294</v>
      </c>
      <c r="H24" s="227" t="s">
        <v>330</v>
      </c>
      <c r="I24" s="227" t="s">
        <v>90</v>
      </c>
      <c r="J24" s="237">
        <v>5.3</v>
      </c>
      <c r="K24" s="228"/>
      <c r="L24" s="228"/>
      <c r="M24" s="433"/>
    </row>
    <row r="25" spans="1:14" s="216" customFormat="1" ht="15">
      <c r="A25" s="223">
        <v>20</v>
      </c>
      <c r="B25" s="224" t="s">
        <v>337</v>
      </c>
      <c r="C25" s="225" t="s">
        <v>338</v>
      </c>
      <c r="D25" s="226">
        <v>32366</v>
      </c>
      <c r="E25" s="227" t="s">
        <v>288</v>
      </c>
      <c r="F25" s="228" t="s">
        <v>297</v>
      </c>
      <c r="G25" s="227" t="s">
        <v>339</v>
      </c>
      <c r="H25" s="227" t="s">
        <v>330</v>
      </c>
      <c r="I25" s="227" t="s">
        <v>318</v>
      </c>
      <c r="J25" s="237">
        <v>1.6</v>
      </c>
      <c r="K25" s="228"/>
      <c r="L25" s="228"/>
      <c r="M25" s="433"/>
    </row>
    <row r="26" spans="1:14" s="216" customFormat="1" ht="15">
      <c r="A26" s="223">
        <v>21</v>
      </c>
      <c r="B26" s="224" t="s">
        <v>340</v>
      </c>
      <c r="C26" s="225" t="s">
        <v>341</v>
      </c>
      <c r="D26" s="226">
        <v>32827</v>
      </c>
      <c r="E26" s="227" t="s">
        <v>342</v>
      </c>
      <c r="F26" s="228" t="s">
        <v>297</v>
      </c>
      <c r="G26" s="227" t="s">
        <v>343</v>
      </c>
      <c r="H26" s="227" t="s">
        <v>330</v>
      </c>
      <c r="I26" s="227" t="s">
        <v>318</v>
      </c>
      <c r="J26" s="237">
        <v>4.5</v>
      </c>
      <c r="K26" s="228"/>
      <c r="L26" s="228"/>
      <c r="M26" s="433"/>
    </row>
    <row r="27" spans="1:14" s="216" customFormat="1" ht="15">
      <c r="A27" s="223">
        <v>22</v>
      </c>
      <c r="B27" s="224" t="s">
        <v>344</v>
      </c>
      <c r="C27" s="225" t="s">
        <v>345</v>
      </c>
      <c r="D27" s="226">
        <v>32786</v>
      </c>
      <c r="E27" s="227" t="s">
        <v>288</v>
      </c>
      <c r="F27" s="228" t="s">
        <v>297</v>
      </c>
      <c r="G27" s="227" t="s">
        <v>343</v>
      </c>
      <c r="H27" s="227" t="s">
        <v>330</v>
      </c>
      <c r="I27" s="227" t="s">
        <v>318</v>
      </c>
      <c r="J27" s="237">
        <v>7.8</v>
      </c>
      <c r="K27" s="228"/>
      <c r="L27" s="228"/>
      <c r="M27" s="433"/>
    </row>
    <row r="28" spans="1:14" s="216" customFormat="1" ht="15">
      <c r="A28" s="223">
        <v>23</v>
      </c>
      <c r="B28" s="224" t="s">
        <v>346</v>
      </c>
      <c r="C28" s="225" t="s">
        <v>24</v>
      </c>
      <c r="D28" s="226">
        <v>32961</v>
      </c>
      <c r="E28" s="227" t="s">
        <v>288</v>
      </c>
      <c r="F28" s="228" t="s">
        <v>297</v>
      </c>
      <c r="G28" s="227" t="s">
        <v>347</v>
      </c>
      <c r="H28" s="227" t="s">
        <v>330</v>
      </c>
      <c r="I28" s="227" t="s">
        <v>90</v>
      </c>
      <c r="J28" s="237">
        <v>6.3</v>
      </c>
      <c r="K28" s="228"/>
      <c r="L28" s="228"/>
      <c r="M28" s="433"/>
    </row>
    <row r="29" spans="1:14" s="216" customFormat="1" ht="15">
      <c r="A29" s="223">
        <v>24</v>
      </c>
      <c r="B29" s="224" t="s">
        <v>348</v>
      </c>
      <c r="C29" s="225" t="s">
        <v>22</v>
      </c>
      <c r="D29" s="226">
        <v>33055</v>
      </c>
      <c r="E29" s="227" t="s">
        <v>288</v>
      </c>
      <c r="F29" s="228" t="s">
        <v>297</v>
      </c>
      <c r="G29" s="227" t="s">
        <v>347</v>
      </c>
      <c r="H29" s="227" t="s">
        <v>330</v>
      </c>
      <c r="I29" s="227" t="s">
        <v>90</v>
      </c>
      <c r="J29" s="237">
        <v>8.4</v>
      </c>
      <c r="K29" s="228"/>
      <c r="L29" s="228"/>
      <c r="M29" s="433"/>
    </row>
    <row r="30" spans="1:14" s="216" customFormat="1" ht="15">
      <c r="A30" s="223">
        <v>25</v>
      </c>
      <c r="B30" s="224" t="s">
        <v>349</v>
      </c>
      <c r="C30" s="225" t="s">
        <v>98</v>
      </c>
      <c r="D30" s="226">
        <v>32550</v>
      </c>
      <c r="E30" s="227" t="s">
        <v>350</v>
      </c>
      <c r="F30" s="228"/>
      <c r="G30" s="227" t="s">
        <v>303</v>
      </c>
      <c r="H30" s="227" t="s">
        <v>330</v>
      </c>
      <c r="I30" s="227" t="s">
        <v>291</v>
      </c>
      <c r="J30" s="237">
        <v>4.5999999999999996</v>
      </c>
      <c r="K30" s="228"/>
      <c r="L30" s="228"/>
      <c r="M30" s="433"/>
    </row>
    <row r="31" spans="1:14" s="216" customFormat="1" ht="15.75" thickBot="1">
      <c r="A31" s="229">
        <v>26</v>
      </c>
      <c r="B31" s="230" t="s">
        <v>351</v>
      </c>
      <c r="C31" s="231" t="s">
        <v>352</v>
      </c>
      <c r="D31" s="232">
        <v>33015</v>
      </c>
      <c r="E31" s="233" t="s">
        <v>288</v>
      </c>
      <c r="F31" s="234"/>
      <c r="G31" s="233" t="s">
        <v>332</v>
      </c>
      <c r="H31" s="233" t="s">
        <v>330</v>
      </c>
      <c r="I31" s="233" t="s">
        <v>318</v>
      </c>
      <c r="J31" s="238">
        <v>8</v>
      </c>
      <c r="K31" s="436"/>
      <c r="L31" s="436"/>
      <c r="M31" s="434"/>
    </row>
    <row r="33" spans="1:13" ht="15">
      <c r="A33" s="17" t="s">
        <v>192</v>
      </c>
      <c r="B33" s="18"/>
      <c r="C33" s="18"/>
      <c r="D33" s="18"/>
      <c r="E33" s="18"/>
      <c r="F33" s="18"/>
      <c r="G33" s="18"/>
      <c r="H33" s="18"/>
      <c r="I33" s="18"/>
      <c r="J33" s="18"/>
      <c r="K33" s="431"/>
      <c r="L33" s="432"/>
    </row>
    <row r="34" spans="1:13" ht="15">
      <c r="A34" s="19" t="s">
        <v>193</v>
      </c>
      <c r="B34" s="18" t="s">
        <v>516</v>
      </c>
      <c r="C34" s="18"/>
      <c r="D34" s="18"/>
      <c r="E34" s="18"/>
      <c r="F34" s="18"/>
      <c r="G34" s="18"/>
      <c r="H34" s="18"/>
      <c r="I34" s="18"/>
      <c r="J34" s="18"/>
      <c r="K34" s="431"/>
      <c r="L34" s="432"/>
    </row>
    <row r="35" spans="1:13" ht="15" customHeight="1" thickBot="1">
      <c r="A35" s="18"/>
      <c r="B35" s="667" t="s">
        <v>525</v>
      </c>
      <c r="C35" s="667"/>
      <c r="D35" s="667"/>
      <c r="E35" s="667"/>
      <c r="F35" s="667"/>
      <c r="G35" s="667"/>
      <c r="H35" s="667"/>
      <c r="I35" s="667"/>
      <c r="J35" s="667"/>
      <c r="K35" s="667"/>
      <c r="L35" s="667"/>
    </row>
    <row r="36" spans="1:13" ht="14.1" customHeight="1">
      <c r="A36" s="18"/>
      <c r="B36" s="728" t="s">
        <v>353</v>
      </c>
      <c r="C36" s="729"/>
      <c r="D36" s="729"/>
      <c r="E36" s="729"/>
      <c r="F36" s="730"/>
      <c r="G36" s="20"/>
      <c r="H36" s="20"/>
      <c r="I36" s="20"/>
      <c r="J36" s="20"/>
      <c r="K36" s="400"/>
      <c r="L36" s="400"/>
    </row>
    <row r="37" spans="1:13" ht="15" customHeight="1">
      <c r="A37" s="18"/>
      <c r="B37" s="731" t="s">
        <v>354</v>
      </c>
      <c r="C37" s="732"/>
      <c r="D37" s="732"/>
      <c r="E37" s="732"/>
      <c r="F37" s="427"/>
      <c r="G37" s="20"/>
      <c r="H37" s="20"/>
      <c r="I37" s="20"/>
      <c r="J37" s="20"/>
      <c r="K37" s="400"/>
      <c r="L37" s="400"/>
    </row>
    <row r="38" spans="1:13" ht="14.45" customHeight="1">
      <c r="A38" s="18"/>
      <c r="B38" s="733" t="s">
        <v>358</v>
      </c>
      <c r="C38" s="734"/>
      <c r="D38" s="734"/>
      <c r="E38" s="734"/>
      <c r="F38" s="428"/>
      <c r="G38" s="20"/>
      <c r="H38" s="20"/>
      <c r="I38" s="20"/>
      <c r="J38" s="20"/>
      <c r="K38" s="400"/>
      <c r="L38" s="400"/>
    </row>
    <row r="39" spans="1:13" ht="14.1" customHeight="1">
      <c r="A39" s="18"/>
      <c r="B39" s="733" t="s">
        <v>359</v>
      </c>
      <c r="C39" s="734"/>
      <c r="D39" s="734"/>
      <c r="E39" s="734"/>
      <c r="F39" s="428"/>
      <c r="G39" s="20"/>
      <c r="H39" s="20"/>
      <c r="I39" s="20"/>
      <c r="J39" s="20"/>
      <c r="K39" s="400"/>
      <c r="L39" s="400"/>
    </row>
    <row r="40" spans="1:13" ht="14.1" customHeight="1">
      <c r="A40" s="18"/>
      <c r="B40" s="735" t="s">
        <v>355</v>
      </c>
      <c r="C40" s="736"/>
      <c r="D40" s="736"/>
      <c r="E40" s="737"/>
      <c r="F40" s="428"/>
      <c r="G40" s="20"/>
      <c r="H40" s="20"/>
      <c r="I40" s="20"/>
      <c r="J40" s="20"/>
      <c r="K40" s="400"/>
      <c r="L40" s="400"/>
    </row>
    <row r="41" spans="1:13" ht="14.1" customHeight="1" thickBot="1">
      <c r="A41" s="18"/>
      <c r="B41" s="725" t="s">
        <v>357</v>
      </c>
      <c r="C41" s="726"/>
      <c r="D41" s="726"/>
      <c r="E41" s="726"/>
      <c r="F41" s="429"/>
      <c r="G41" s="20"/>
      <c r="H41" s="20"/>
      <c r="I41" s="20"/>
      <c r="J41" s="20"/>
      <c r="K41" s="400"/>
      <c r="L41" s="400"/>
    </row>
    <row r="42" spans="1:13" ht="14.1" customHeight="1">
      <c r="A42" s="18"/>
      <c r="B42" s="727" t="s">
        <v>529</v>
      </c>
      <c r="C42" s="727"/>
      <c r="D42" s="727"/>
      <c r="E42" s="727"/>
      <c r="F42" s="727"/>
      <c r="G42" s="727"/>
      <c r="H42" s="727"/>
      <c r="I42" s="727"/>
      <c r="J42" s="727"/>
      <c r="K42" s="727"/>
      <c r="L42" s="727"/>
      <c r="M42" s="727"/>
    </row>
    <row r="43" spans="1:13" ht="15">
      <c r="A43" s="19" t="s">
        <v>195</v>
      </c>
      <c r="B43" s="62" t="s">
        <v>196</v>
      </c>
      <c r="C43" s="18"/>
      <c r="D43" s="18"/>
      <c r="E43" s="18"/>
      <c r="F43" s="18"/>
      <c r="G43" s="18"/>
      <c r="H43" s="18"/>
      <c r="I43" s="18"/>
      <c r="J43" s="18"/>
      <c r="K43" s="431"/>
      <c r="L43" s="432"/>
    </row>
    <row r="44" spans="1:13" ht="15">
      <c r="A44" s="19" t="s">
        <v>197</v>
      </c>
      <c r="B44" s="18" t="s">
        <v>531</v>
      </c>
      <c r="C44" s="18"/>
      <c r="D44" s="18"/>
      <c r="E44" s="18"/>
      <c r="F44" s="18"/>
      <c r="G44" s="18"/>
      <c r="H44" s="18"/>
      <c r="I44" s="18"/>
      <c r="J44" s="18"/>
      <c r="K44" s="431"/>
      <c r="L44" s="432"/>
    </row>
    <row r="45" spans="1:13" ht="15">
      <c r="A45" s="19" t="s">
        <v>198</v>
      </c>
      <c r="B45" s="18" t="s">
        <v>210</v>
      </c>
      <c r="C45" s="18"/>
      <c r="D45" s="18"/>
      <c r="E45" s="18"/>
      <c r="F45" s="18"/>
      <c r="G45" s="18"/>
      <c r="H45" s="18"/>
      <c r="I45" s="18"/>
      <c r="J45" s="18"/>
      <c r="K45" s="431"/>
      <c r="L45" s="432"/>
    </row>
  </sheetData>
  <mergeCells count="8">
    <mergeCell ref="B42:M42"/>
    <mergeCell ref="B41:E41"/>
    <mergeCell ref="B36:F36"/>
    <mergeCell ref="B35:L35"/>
    <mergeCell ref="B37:E37"/>
    <mergeCell ref="B40:E40"/>
    <mergeCell ref="B38:E38"/>
    <mergeCell ref="B39:E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90" zoomScaleNormal="190" zoomScalePageLayoutView="190" workbookViewId="0">
      <selection activeCell="K6" sqref="K6:K14"/>
    </sheetView>
  </sheetViews>
  <sheetFormatPr defaultColWidth="8.85546875" defaultRowHeight="12.75"/>
  <cols>
    <col min="1" max="1" width="9.7109375" style="1" customWidth="1"/>
    <col min="2" max="10" width="8.85546875" style="1"/>
    <col min="11" max="11" width="10.85546875" style="1" customWidth="1"/>
    <col min="12" max="16384" width="8.85546875" style="1"/>
  </cols>
  <sheetData>
    <row r="1" spans="1:11">
      <c r="A1" s="1" t="s">
        <v>199</v>
      </c>
    </row>
    <row r="3" spans="1:11" ht="35.1" customHeight="1">
      <c r="A3" s="665" t="s">
        <v>191</v>
      </c>
      <c r="B3" s="666"/>
      <c r="C3" s="666"/>
      <c r="D3" s="666"/>
      <c r="E3" s="666"/>
      <c r="F3" s="666"/>
      <c r="G3" s="666"/>
      <c r="H3" s="666"/>
      <c r="I3" s="666"/>
    </row>
    <row r="4" spans="1:11" ht="13.5" thickBot="1"/>
    <row r="5" spans="1:11" ht="16.5" thickBot="1">
      <c r="B5" s="552" t="s">
        <v>0</v>
      </c>
      <c r="C5" s="552">
        <v>20</v>
      </c>
    </row>
    <row r="6" spans="1:11" ht="30" customHeight="1">
      <c r="A6" s="2" t="s">
        <v>6</v>
      </c>
      <c r="B6" s="662" t="s">
        <v>1</v>
      </c>
      <c r="C6" s="662"/>
      <c r="D6" s="3" t="s">
        <v>2</v>
      </c>
      <c r="E6" s="4" t="s">
        <v>7</v>
      </c>
      <c r="F6" s="5" t="s">
        <v>8</v>
      </c>
      <c r="G6" s="5" t="s">
        <v>9</v>
      </c>
      <c r="H6" s="5" t="s">
        <v>4</v>
      </c>
      <c r="I6" s="6" t="s">
        <v>5</v>
      </c>
    </row>
    <row r="7" spans="1:11" ht="15.75" thickBot="1">
      <c r="A7" s="7" t="s">
        <v>10</v>
      </c>
      <c r="B7" s="8" t="s">
        <v>18</v>
      </c>
      <c r="C7" s="9" t="s">
        <v>19</v>
      </c>
      <c r="D7" s="10" t="s">
        <v>29</v>
      </c>
      <c r="E7" s="13" t="s">
        <v>30</v>
      </c>
      <c r="F7" s="11">
        <v>23</v>
      </c>
      <c r="G7" s="11">
        <v>420</v>
      </c>
      <c r="H7" s="13" t="s">
        <v>30</v>
      </c>
      <c r="I7" s="12" t="s">
        <v>30</v>
      </c>
    </row>
    <row r="8" spans="1:11" ht="15.75" thickBot="1">
      <c r="A8" s="7" t="s">
        <v>11</v>
      </c>
      <c r="B8" s="8" t="s">
        <v>20</v>
      </c>
      <c r="C8" s="9" t="s">
        <v>21</v>
      </c>
      <c r="D8" s="10" t="s">
        <v>31</v>
      </c>
      <c r="E8" s="13" t="s">
        <v>30</v>
      </c>
      <c r="F8" s="11">
        <v>24</v>
      </c>
      <c r="G8" s="11">
        <v>400</v>
      </c>
      <c r="H8" s="13" t="s">
        <v>30</v>
      </c>
      <c r="I8" s="12" t="s">
        <v>30</v>
      </c>
    </row>
    <row r="9" spans="1:11" ht="15.75" thickBot="1">
      <c r="A9" s="7" t="s">
        <v>12</v>
      </c>
      <c r="B9" s="8" t="s">
        <v>22</v>
      </c>
      <c r="C9" s="9" t="s">
        <v>23</v>
      </c>
      <c r="D9" s="10" t="s">
        <v>32</v>
      </c>
      <c r="E9" s="13" t="s">
        <v>30</v>
      </c>
      <c r="F9" s="11">
        <v>25</v>
      </c>
      <c r="G9" s="11">
        <v>400</v>
      </c>
      <c r="H9" s="13" t="s">
        <v>30</v>
      </c>
      <c r="I9" s="12" t="s">
        <v>30</v>
      </c>
    </row>
    <row r="10" spans="1:11" ht="15.75" thickBot="1">
      <c r="A10" s="7" t="s">
        <v>13</v>
      </c>
      <c r="B10" s="8" t="s">
        <v>19</v>
      </c>
      <c r="C10" s="9" t="s">
        <v>24</v>
      </c>
      <c r="D10" s="10" t="s">
        <v>33</v>
      </c>
      <c r="E10" s="13" t="s">
        <v>30</v>
      </c>
      <c r="F10" s="11">
        <v>10</v>
      </c>
      <c r="G10" s="11">
        <v>290</v>
      </c>
      <c r="H10" s="13" t="s">
        <v>30</v>
      </c>
      <c r="I10" s="12" t="s">
        <v>30</v>
      </c>
      <c r="K10" s="551"/>
    </row>
    <row r="11" spans="1:11" ht="15.75" thickBot="1">
      <c r="A11" s="7" t="s">
        <v>14</v>
      </c>
      <c r="B11" s="8" t="s">
        <v>25</v>
      </c>
      <c r="C11" s="9" t="s">
        <v>26</v>
      </c>
      <c r="D11" s="10" t="s">
        <v>34</v>
      </c>
      <c r="E11" s="13" t="s">
        <v>30</v>
      </c>
      <c r="F11" s="11">
        <v>20</v>
      </c>
      <c r="G11" s="11">
        <v>350</v>
      </c>
      <c r="H11" s="13" t="s">
        <v>30</v>
      </c>
      <c r="I11" s="12" t="s">
        <v>30</v>
      </c>
    </row>
    <row r="12" spans="1:11" ht="15.75" thickBot="1">
      <c r="A12" s="7" t="s">
        <v>15</v>
      </c>
      <c r="B12" s="8" t="s">
        <v>27</v>
      </c>
      <c r="C12" s="9" t="s">
        <v>28</v>
      </c>
      <c r="D12" s="10" t="s">
        <v>35</v>
      </c>
      <c r="E12" s="13" t="s">
        <v>30</v>
      </c>
      <c r="F12" s="11">
        <v>30</v>
      </c>
      <c r="G12" s="11">
        <v>350</v>
      </c>
      <c r="H12" s="13" t="s">
        <v>30</v>
      </c>
      <c r="I12" s="12" t="s">
        <v>30</v>
      </c>
      <c r="K12" s="551"/>
    </row>
    <row r="13" spans="1:11" ht="15.75" thickBot="1">
      <c r="A13" s="663" t="s">
        <v>36</v>
      </c>
      <c r="B13" s="664"/>
      <c r="C13" s="664"/>
      <c r="D13" s="664"/>
      <c r="E13" s="13" t="s">
        <v>30</v>
      </c>
      <c r="F13" s="13" t="s">
        <v>30</v>
      </c>
      <c r="G13" s="13" t="s">
        <v>30</v>
      </c>
      <c r="H13" s="13" t="s">
        <v>30</v>
      </c>
      <c r="I13" s="14" t="s">
        <v>30</v>
      </c>
    </row>
    <row r="15" spans="1:11" s="18" customFormat="1" ht="15">
      <c r="A15" s="17" t="s">
        <v>192</v>
      </c>
    </row>
    <row r="16" spans="1:11" s="18" customFormat="1" ht="15">
      <c r="A16" s="19" t="s">
        <v>193</v>
      </c>
      <c r="B16" s="18" t="s">
        <v>194</v>
      </c>
    </row>
    <row r="17" spans="1:9" s="18" customFormat="1" ht="26.45" customHeight="1">
      <c r="B17" s="667" t="s">
        <v>200</v>
      </c>
      <c r="C17" s="667"/>
      <c r="D17" s="667"/>
      <c r="E17" s="667"/>
      <c r="F17" s="667"/>
      <c r="G17" s="667"/>
      <c r="H17" s="667"/>
      <c r="I17" s="667"/>
    </row>
    <row r="18" spans="1:9" s="18" customFormat="1" ht="15">
      <c r="B18" s="18" t="s">
        <v>201</v>
      </c>
    </row>
    <row r="19" spans="1:9" s="18" customFormat="1" ht="15">
      <c r="B19" s="18" t="s">
        <v>202</v>
      </c>
    </row>
    <row r="20" spans="1:9" s="18" customFormat="1" ht="15">
      <c r="B20" s="18" t="s">
        <v>203</v>
      </c>
    </row>
    <row r="21" spans="1:9" s="18" customFormat="1" ht="15">
      <c r="A21" s="19" t="s">
        <v>195</v>
      </c>
      <c r="B21" s="18" t="s">
        <v>196</v>
      </c>
    </row>
    <row r="22" spans="1:9" s="18" customFormat="1" ht="15">
      <c r="A22" s="19" t="s">
        <v>197</v>
      </c>
      <c r="B22" s="18" t="s">
        <v>474</v>
      </c>
    </row>
    <row r="23" spans="1:9" s="18" customFormat="1" ht="15">
      <c r="A23" s="19" t="s">
        <v>198</v>
      </c>
      <c r="B23" s="18" t="s">
        <v>204</v>
      </c>
    </row>
  </sheetData>
  <mergeCells count="4">
    <mergeCell ref="B6:C6"/>
    <mergeCell ref="A13:D13"/>
    <mergeCell ref="A3:I3"/>
    <mergeCell ref="B17:I17"/>
  </mergeCells>
  <phoneticPr fontId="3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opLeftCell="A19" workbookViewId="0">
      <selection activeCell="F25" sqref="F25:F26"/>
    </sheetView>
  </sheetViews>
  <sheetFormatPr defaultColWidth="9.140625" defaultRowHeight="15.75"/>
  <cols>
    <col min="1" max="1" width="5" style="333" customWidth="1"/>
    <col min="2" max="2" width="11.85546875" style="333" bestFit="1" customWidth="1"/>
    <col min="3" max="3" width="6.7109375" style="333" bestFit="1" customWidth="1"/>
    <col min="4" max="4" width="6.7109375" style="334" bestFit="1" customWidth="1"/>
    <col min="5" max="5" width="10" style="334" bestFit="1" customWidth="1"/>
    <col min="6" max="6" width="5.85546875" style="334" bestFit="1" customWidth="1"/>
    <col min="7" max="7" width="6.42578125" style="334" bestFit="1" customWidth="1"/>
    <col min="8" max="8" width="6.42578125" style="334" customWidth="1"/>
    <col min="9" max="10" width="7.140625" style="334" bestFit="1" customWidth="1"/>
    <col min="11" max="11" width="9.140625" style="333" customWidth="1"/>
    <col min="12" max="12" width="9.42578125" style="333" bestFit="1" customWidth="1"/>
    <col min="13" max="13" width="9.7109375" style="333" bestFit="1" customWidth="1"/>
    <col min="14" max="15" width="9.28515625" style="333" bestFit="1" customWidth="1"/>
    <col min="16" max="177" width="9.140625" style="333"/>
    <col min="178" max="178" width="3.28515625" style="333" bestFit="1" customWidth="1"/>
    <col min="179" max="179" width="14.85546875" style="333" customWidth="1"/>
    <col min="180" max="180" width="7.140625" style="333" customWidth="1"/>
    <col min="181" max="181" width="0" style="333" hidden="1" customWidth="1"/>
    <col min="182" max="182" width="3.85546875" style="333" customWidth="1"/>
    <col min="183" max="183" width="3" style="333" customWidth="1"/>
    <col min="184" max="185" width="3.85546875" style="333" customWidth="1"/>
    <col min="186" max="186" width="3" style="333" customWidth="1"/>
    <col min="187" max="188" width="3.85546875" style="333" customWidth="1"/>
    <col min="189" max="189" width="3" style="333" customWidth="1"/>
    <col min="190" max="191" width="3.85546875" style="333" customWidth="1"/>
    <col min="192" max="192" width="3" style="333" customWidth="1"/>
    <col min="193" max="194" width="3.85546875" style="333" customWidth="1"/>
    <col min="195" max="195" width="3" style="333" customWidth="1"/>
    <col min="196" max="197" width="3.85546875" style="333" customWidth="1"/>
    <col min="198" max="198" width="3" style="333" customWidth="1"/>
    <col min="199" max="200" width="3.85546875" style="333" customWidth="1"/>
    <col min="201" max="201" width="3" style="333" customWidth="1"/>
    <col min="202" max="203" width="3.85546875" style="333" customWidth="1"/>
    <col min="204" max="204" width="3" style="333" customWidth="1"/>
    <col min="205" max="206" width="3.85546875" style="333" customWidth="1"/>
    <col min="207" max="207" width="3" style="333" customWidth="1"/>
    <col min="208" max="209" width="3.85546875" style="333" customWidth="1"/>
    <col min="210" max="210" width="3" style="333" customWidth="1"/>
    <col min="211" max="212" width="3.85546875" style="333" customWidth="1"/>
    <col min="213" max="213" width="3" style="333" customWidth="1"/>
    <col min="214" max="215" width="3.85546875" style="333" customWidth="1"/>
    <col min="216" max="216" width="3" style="333" customWidth="1"/>
    <col min="217" max="218" width="3.85546875" style="333" customWidth="1"/>
    <col min="219" max="219" width="3" style="333" customWidth="1"/>
    <col min="220" max="221" width="3.85546875" style="333" customWidth="1"/>
    <col min="222" max="222" width="3" style="333" customWidth="1"/>
    <col min="223" max="224" width="3.85546875" style="333" customWidth="1"/>
    <col min="225" max="225" width="3" style="333" customWidth="1"/>
    <col min="226" max="227" width="3.85546875" style="333" customWidth="1"/>
    <col min="228" max="228" width="3" style="333" customWidth="1"/>
    <col min="229" max="230" width="3.85546875" style="333" customWidth="1"/>
    <col min="231" max="231" width="3" style="333" customWidth="1"/>
    <col min="232" max="233" width="3.85546875" style="333" customWidth="1"/>
    <col min="234" max="234" width="3" style="333" customWidth="1"/>
    <col min="235" max="236" width="3.85546875" style="333" customWidth="1"/>
    <col min="237" max="237" width="3" style="333" customWidth="1"/>
    <col min="238" max="242" width="3.85546875" style="333" customWidth="1"/>
    <col min="243" max="243" width="3" style="333" customWidth="1"/>
    <col min="244" max="244" width="3.42578125" style="333" customWidth="1"/>
    <col min="245" max="248" width="4.7109375" style="333" customWidth="1"/>
    <col min="249" max="249" width="4.42578125" style="333" bestFit="1" customWidth="1"/>
    <col min="250" max="250" width="4.7109375" style="333" customWidth="1"/>
    <col min="251" max="251" width="0" style="333" hidden="1" customWidth="1"/>
    <col min="252" max="252" width="4.7109375" style="333" customWidth="1"/>
    <col min="253" max="253" width="6.85546875" style="333" bestFit="1" customWidth="1"/>
    <col min="254" max="258" width="0" style="333" hidden="1" customWidth="1"/>
    <col min="259" max="263" width="6" style="333" customWidth="1"/>
    <col min="264" max="433" width="9.140625" style="333"/>
    <col min="434" max="434" width="3.28515625" style="333" bestFit="1" customWidth="1"/>
    <col min="435" max="435" width="14.85546875" style="333" customWidth="1"/>
    <col min="436" max="436" width="7.140625" style="333" customWidth="1"/>
    <col min="437" max="437" width="0" style="333" hidden="1" customWidth="1"/>
    <col min="438" max="438" width="3.85546875" style="333" customWidth="1"/>
    <col min="439" max="439" width="3" style="333" customWidth="1"/>
    <col min="440" max="441" width="3.85546875" style="333" customWidth="1"/>
    <col min="442" max="442" width="3" style="333" customWidth="1"/>
    <col min="443" max="444" width="3.85546875" style="333" customWidth="1"/>
    <col min="445" max="445" width="3" style="333" customWidth="1"/>
    <col min="446" max="447" width="3.85546875" style="333" customWidth="1"/>
    <col min="448" max="448" width="3" style="333" customWidth="1"/>
    <col min="449" max="450" width="3.85546875" style="333" customWidth="1"/>
    <col min="451" max="451" width="3" style="333" customWidth="1"/>
    <col min="452" max="453" width="3.85546875" style="333" customWidth="1"/>
    <col min="454" max="454" width="3" style="333" customWidth="1"/>
    <col min="455" max="456" width="3.85546875" style="333" customWidth="1"/>
    <col min="457" max="457" width="3" style="333" customWidth="1"/>
    <col min="458" max="459" width="3.85546875" style="333" customWidth="1"/>
    <col min="460" max="460" width="3" style="333" customWidth="1"/>
    <col min="461" max="462" width="3.85546875" style="333" customWidth="1"/>
    <col min="463" max="463" width="3" style="333" customWidth="1"/>
    <col min="464" max="465" width="3.85546875" style="333" customWidth="1"/>
    <col min="466" max="466" width="3" style="333" customWidth="1"/>
    <col min="467" max="468" width="3.85546875" style="333" customWidth="1"/>
    <col min="469" max="469" width="3" style="333" customWidth="1"/>
    <col min="470" max="471" width="3.85546875" style="333" customWidth="1"/>
    <col min="472" max="472" width="3" style="333" customWidth="1"/>
    <col min="473" max="474" width="3.85546875" style="333" customWidth="1"/>
    <col min="475" max="475" width="3" style="333" customWidth="1"/>
    <col min="476" max="477" width="3.85546875" style="333" customWidth="1"/>
    <col min="478" max="478" width="3" style="333" customWidth="1"/>
    <col min="479" max="480" width="3.85546875" style="333" customWidth="1"/>
    <col min="481" max="481" width="3" style="333" customWidth="1"/>
    <col min="482" max="483" width="3.85546875" style="333" customWidth="1"/>
    <col min="484" max="484" width="3" style="333" customWidth="1"/>
    <col min="485" max="486" width="3.85546875" style="333" customWidth="1"/>
    <col min="487" max="487" width="3" style="333" customWidth="1"/>
    <col min="488" max="489" width="3.85546875" style="333" customWidth="1"/>
    <col min="490" max="490" width="3" style="333" customWidth="1"/>
    <col min="491" max="492" width="3.85546875" style="333" customWidth="1"/>
    <col min="493" max="493" width="3" style="333" customWidth="1"/>
    <col min="494" max="498" width="3.85546875" style="333" customWidth="1"/>
    <col min="499" max="499" width="3" style="333" customWidth="1"/>
    <col min="500" max="500" width="3.42578125" style="333" customWidth="1"/>
    <col min="501" max="504" width="4.7109375" style="333" customWidth="1"/>
    <col min="505" max="505" width="4.42578125" style="333" bestFit="1" customWidth="1"/>
    <col min="506" max="506" width="4.7109375" style="333" customWidth="1"/>
    <col min="507" max="507" width="0" style="333" hidden="1" customWidth="1"/>
    <col min="508" max="508" width="4.7109375" style="333" customWidth="1"/>
    <col min="509" max="509" width="6.85546875" style="333" bestFit="1" customWidth="1"/>
    <col min="510" max="514" width="0" style="333" hidden="1" customWidth="1"/>
    <col min="515" max="519" width="6" style="333" customWidth="1"/>
    <col min="520" max="689" width="9.140625" style="333"/>
    <col min="690" max="690" width="3.28515625" style="333" bestFit="1" customWidth="1"/>
    <col min="691" max="691" width="14.85546875" style="333" customWidth="1"/>
    <col min="692" max="692" width="7.140625" style="333" customWidth="1"/>
    <col min="693" max="693" width="0" style="333" hidden="1" customWidth="1"/>
    <col min="694" max="694" width="3.85546875" style="333" customWidth="1"/>
    <col min="695" max="695" width="3" style="333" customWidth="1"/>
    <col min="696" max="697" width="3.85546875" style="333" customWidth="1"/>
    <col min="698" max="698" width="3" style="333" customWidth="1"/>
    <col min="699" max="700" width="3.85546875" style="333" customWidth="1"/>
    <col min="701" max="701" width="3" style="333" customWidth="1"/>
    <col min="702" max="703" width="3.85546875" style="333" customWidth="1"/>
    <col min="704" max="704" width="3" style="333" customWidth="1"/>
    <col min="705" max="706" width="3.85546875" style="333" customWidth="1"/>
    <col min="707" max="707" width="3" style="333" customWidth="1"/>
    <col min="708" max="709" width="3.85546875" style="333" customWidth="1"/>
    <col min="710" max="710" width="3" style="333" customWidth="1"/>
    <col min="711" max="712" width="3.85546875" style="333" customWidth="1"/>
    <col min="713" max="713" width="3" style="333" customWidth="1"/>
    <col min="714" max="715" width="3.85546875" style="333" customWidth="1"/>
    <col min="716" max="716" width="3" style="333" customWidth="1"/>
    <col min="717" max="718" width="3.85546875" style="333" customWidth="1"/>
    <col min="719" max="719" width="3" style="333" customWidth="1"/>
    <col min="720" max="721" width="3.85546875" style="333" customWidth="1"/>
    <col min="722" max="722" width="3" style="333" customWidth="1"/>
    <col min="723" max="724" width="3.85546875" style="333" customWidth="1"/>
    <col min="725" max="725" width="3" style="333" customWidth="1"/>
    <col min="726" max="727" width="3.85546875" style="333" customWidth="1"/>
    <col min="728" max="728" width="3" style="333" customWidth="1"/>
    <col min="729" max="730" width="3.85546875" style="333" customWidth="1"/>
    <col min="731" max="731" width="3" style="333" customWidth="1"/>
    <col min="732" max="733" width="3.85546875" style="333" customWidth="1"/>
    <col min="734" max="734" width="3" style="333" customWidth="1"/>
    <col min="735" max="736" width="3.85546875" style="333" customWidth="1"/>
    <col min="737" max="737" width="3" style="333" customWidth="1"/>
    <col min="738" max="739" width="3.85546875" style="333" customWidth="1"/>
    <col min="740" max="740" width="3" style="333" customWidth="1"/>
    <col min="741" max="742" width="3.85546875" style="333" customWidth="1"/>
    <col min="743" max="743" width="3" style="333" customWidth="1"/>
    <col min="744" max="745" width="3.85546875" style="333" customWidth="1"/>
    <col min="746" max="746" width="3" style="333" customWidth="1"/>
    <col min="747" max="748" width="3.85546875" style="333" customWidth="1"/>
    <col min="749" max="749" width="3" style="333" customWidth="1"/>
    <col min="750" max="754" width="3.85546875" style="333" customWidth="1"/>
    <col min="755" max="755" width="3" style="333" customWidth="1"/>
    <col min="756" max="756" width="3.42578125" style="333" customWidth="1"/>
    <col min="757" max="760" width="4.7109375" style="333" customWidth="1"/>
    <col min="761" max="761" width="4.42578125" style="333" bestFit="1" customWidth="1"/>
    <col min="762" max="762" width="4.7109375" style="333" customWidth="1"/>
    <col min="763" max="763" width="0" style="333" hidden="1" customWidth="1"/>
    <col min="764" max="764" width="4.7109375" style="333" customWidth="1"/>
    <col min="765" max="765" width="6.85546875" style="333" bestFit="1" customWidth="1"/>
    <col min="766" max="770" width="0" style="333" hidden="1" customWidth="1"/>
    <col min="771" max="775" width="6" style="333" customWidth="1"/>
    <col min="776" max="945" width="9.140625" style="333"/>
    <col min="946" max="946" width="3.28515625" style="333" bestFit="1" customWidth="1"/>
    <col min="947" max="947" width="14.85546875" style="333" customWidth="1"/>
    <col min="948" max="948" width="7.140625" style="333" customWidth="1"/>
    <col min="949" max="949" width="0" style="333" hidden="1" customWidth="1"/>
    <col min="950" max="950" width="3.85546875" style="333" customWidth="1"/>
    <col min="951" max="951" width="3" style="333" customWidth="1"/>
    <col min="952" max="953" width="3.85546875" style="333" customWidth="1"/>
    <col min="954" max="954" width="3" style="333" customWidth="1"/>
    <col min="955" max="956" width="3.85546875" style="333" customWidth="1"/>
    <col min="957" max="957" width="3" style="333" customWidth="1"/>
    <col min="958" max="959" width="3.85546875" style="333" customWidth="1"/>
    <col min="960" max="960" width="3" style="333" customWidth="1"/>
    <col min="961" max="962" width="3.85546875" style="333" customWidth="1"/>
    <col min="963" max="963" width="3" style="333" customWidth="1"/>
    <col min="964" max="965" width="3.85546875" style="333" customWidth="1"/>
    <col min="966" max="966" width="3" style="333" customWidth="1"/>
    <col min="967" max="968" width="3.85546875" style="333" customWidth="1"/>
    <col min="969" max="969" width="3" style="333" customWidth="1"/>
    <col min="970" max="971" width="3.85546875" style="333" customWidth="1"/>
    <col min="972" max="972" width="3" style="333" customWidth="1"/>
    <col min="973" max="974" width="3.85546875" style="333" customWidth="1"/>
    <col min="975" max="975" width="3" style="333" customWidth="1"/>
    <col min="976" max="977" width="3.85546875" style="333" customWidth="1"/>
    <col min="978" max="978" width="3" style="333" customWidth="1"/>
    <col min="979" max="980" width="3.85546875" style="333" customWidth="1"/>
    <col min="981" max="981" width="3" style="333" customWidth="1"/>
    <col min="982" max="983" width="3.85546875" style="333" customWidth="1"/>
    <col min="984" max="984" width="3" style="333" customWidth="1"/>
    <col min="985" max="986" width="3.85546875" style="333" customWidth="1"/>
    <col min="987" max="987" width="3" style="333" customWidth="1"/>
    <col min="988" max="989" width="3.85546875" style="333" customWidth="1"/>
    <col min="990" max="990" width="3" style="333" customWidth="1"/>
    <col min="991" max="992" width="3.85546875" style="333" customWidth="1"/>
    <col min="993" max="993" width="3" style="333" customWidth="1"/>
    <col min="994" max="995" width="3.85546875" style="333" customWidth="1"/>
    <col min="996" max="996" width="3" style="333" customWidth="1"/>
    <col min="997" max="998" width="3.85546875" style="333" customWidth="1"/>
    <col min="999" max="999" width="3" style="333" customWidth="1"/>
    <col min="1000" max="1001" width="3.85546875" style="333" customWidth="1"/>
    <col min="1002" max="1002" width="3" style="333" customWidth="1"/>
    <col min="1003" max="1004" width="3.85546875" style="333" customWidth="1"/>
    <col min="1005" max="1005" width="3" style="333" customWidth="1"/>
    <col min="1006" max="1010" width="3.85546875" style="333" customWidth="1"/>
    <col min="1011" max="1011" width="3" style="333" customWidth="1"/>
    <col min="1012" max="1012" width="3.42578125" style="333" customWidth="1"/>
    <col min="1013" max="1016" width="4.7109375" style="333" customWidth="1"/>
    <col min="1017" max="1017" width="4.42578125" style="333" bestFit="1" customWidth="1"/>
    <col min="1018" max="1018" width="4.7109375" style="333" customWidth="1"/>
    <col min="1019" max="1019" width="0" style="333" hidden="1" customWidth="1"/>
    <col min="1020" max="1020" width="4.7109375" style="333" customWidth="1"/>
    <col min="1021" max="1021" width="6.85546875" style="333" bestFit="1" customWidth="1"/>
    <col min="1022" max="1026" width="0" style="333" hidden="1" customWidth="1"/>
    <col min="1027" max="1031" width="6" style="333" customWidth="1"/>
    <col min="1032" max="1201" width="9.140625" style="333"/>
    <col min="1202" max="1202" width="3.28515625" style="333" bestFit="1" customWidth="1"/>
    <col min="1203" max="1203" width="14.85546875" style="333" customWidth="1"/>
    <col min="1204" max="1204" width="7.140625" style="333" customWidth="1"/>
    <col min="1205" max="1205" width="0" style="333" hidden="1" customWidth="1"/>
    <col min="1206" max="1206" width="3.85546875" style="333" customWidth="1"/>
    <col min="1207" max="1207" width="3" style="333" customWidth="1"/>
    <col min="1208" max="1209" width="3.85546875" style="333" customWidth="1"/>
    <col min="1210" max="1210" width="3" style="333" customWidth="1"/>
    <col min="1211" max="1212" width="3.85546875" style="333" customWidth="1"/>
    <col min="1213" max="1213" width="3" style="333" customWidth="1"/>
    <col min="1214" max="1215" width="3.85546875" style="333" customWidth="1"/>
    <col min="1216" max="1216" width="3" style="333" customWidth="1"/>
    <col min="1217" max="1218" width="3.85546875" style="333" customWidth="1"/>
    <col min="1219" max="1219" width="3" style="333" customWidth="1"/>
    <col min="1220" max="1221" width="3.85546875" style="333" customWidth="1"/>
    <col min="1222" max="1222" width="3" style="333" customWidth="1"/>
    <col min="1223" max="1224" width="3.85546875" style="333" customWidth="1"/>
    <col min="1225" max="1225" width="3" style="333" customWidth="1"/>
    <col min="1226" max="1227" width="3.85546875" style="333" customWidth="1"/>
    <col min="1228" max="1228" width="3" style="333" customWidth="1"/>
    <col min="1229" max="1230" width="3.85546875" style="333" customWidth="1"/>
    <col min="1231" max="1231" width="3" style="333" customWidth="1"/>
    <col min="1232" max="1233" width="3.85546875" style="333" customWidth="1"/>
    <col min="1234" max="1234" width="3" style="333" customWidth="1"/>
    <col min="1235" max="1236" width="3.85546875" style="333" customWidth="1"/>
    <col min="1237" max="1237" width="3" style="333" customWidth="1"/>
    <col min="1238" max="1239" width="3.85546875" style="333" customWidth="1"/>
    <col min="1240" max="1240" width="3" style="333" customWidth="1"/>
    <col min="1241" max="1242" width="3.85546875" style="333" customWidth="1"/>
    <col min="1243" max="1243" width="3" style="333" customWidth="1"/>
    <col min="1244" max="1245" width="3.85546875" style="333" customWidth="1"/>
    <col min="1246" max="1246" width="3" style="333" customWidth="1"/>
    <col min="1247" max="1248" width="3.85546875" style="333" customWidth="1"/>
    <col min="1249" max="1249" width="3" style="333" customWidth="1"/>
    <col min="1250" max="1251" width="3.85546875" style="333" customWidth="1"/>
    <col min="1252" max="1252" width="3" style="333" customWidth="1"/>
    <col min="1253" max="1254" width="3.85546875" style="333" customWidth="1"/>
    <col min="1255" max="1255" width="3" style="333" customWidth="1"/>
    <col min="1256" max="1257" width="3.85546875" style="333" customWidth="1"/>
    <col min="1258" max="1258" width="3" style="333" customWidth="1"/>
    <col min="1259" max="1260" width="3.85546875" style="333" customWidth="1"/>
    <col min="1261" max="1261" width="3" style="333" customWidth="1"/>
    <col min="1262" max="1266" width="3.85546875" style="333" customWidth="1"/>
    <col min="1267" max="1267" width="3" style="333" customWidth="1"/>
    <col min="1268" max="1268" width="3.42578125" style="333" customWidth="1"/>
    <col min="1269" max="1272" width="4.7109375" style="333" customWidth="1"/>
    <col min="1273" max="1273" width="4.42578125" style="333" bestFit="1" customWidth="1"/>
    <col min="1274" max="1274" width="4.7109375" style="333" customWidth="1"/>
    <col min="1275" max="1275" width="0" style="333" hidden="1" customWidth="1"/>
    <col min="1276" max="1276" width="4.7109375" style="333" customWidth="1"/>
    <col min="1277" max="1277" width="6.85546875" style="333" bestFit="1" customWidth="1"/>
    <col min="1278" max="1282" width="0" style="333" hidden="1" customWidth="1"/>
    <col min="1283" max="1287" width="6" style="333" customWidth="1"/>
    <col min="1288" max="1457" width="9.140625" style="333"/>
    <col min="1458" max="1458" width="3.28515625" style="333" bestFit="1" customWidth="1"/>
    <col min="1459" max="1459" width="14.85546875" style="333" customWidth="1"/>
    <col min="1460" max="1460" width="7.140625" style="333" customWidth="1"/>
    <col min="1461" max="1461" width="0" style="333" hidden="1" customWidth="1"/>
    <col min="1462" max="1462" width="3.85546875" style="333" customWidth="1"/>
    <col min="1463" max="1463" width="3" style="333" customWidth="1"/>
    <col min="1464" max="1465" width="3.85546875" style="333" customWidth="1"/>
    <col min="1466" max="1466" width="3" style="333" customWidth="1"/>
    <col min="1467" max="1468" width="3.85546875" style="333" customWidth="1"/>
    <col min="1469" max="1469" width="3" style="333" customWidth="1"/>
    <col min="1470" max="1471" width="3.85546875" style="333" customWidth="1"/>
    <col min="1472" max="1472" width="3" style="333" customWidth="1"/>
    <col min="1473" max="1474" width="3.85546875" style="333" customWidth="1"/>
    <col min="1475" max="1475" width="3" style="333" customWidth="1"/>
    <col min="1476" max="1477" width="3.85546875" style="333" customWidth="1"/>
    <col min="1478" max="1478" width="3" style="333" customWidth="1"/>
    <col min="1479" max="1480" width="3.85546875" style="333" customWidth="1"/>
    <col min="1481" max="1481" width="3" style="333" customWidth="1"/>
    <col min="1482" max="1483" width="3.85546875" style="333" customWidth="1"/>
    <col min="1484" max="1484" width="3" style="333" customWidth="1"/>
    <col min="1485" max="1486" width="3.85546875" style="333" customWidth="1"/>
    <col min="1487" max="1487" width="3" style="333" customWidth="1"/>
    <col min="1488" max="1489" width="3.85546875" style="333" customWidth="1"/>
    <col min="1490" max="1490" width="3" style="333" customWidth="1"/>
    <col min="1491" max="1492" width="3.85546875" style="333" customWidth="1"/>
    <col min="1493" max="1493" width="3" style="333" customWidth="1"/>
    <col min="1494" max="1495" width="3.85546875" style="333" customWidth="1"/>
    <col min="1496" max="1496" width="3" style="333" customWidth="1"/>
    <col min="1497" max="1498" width="3.85546875" style="333" customWidth="1"/>
    <col min="1499" max="1499" width="3" style="333" customWidth="1"/>
    <col min="1500" max="1501" width="3.85546875" style="333" customWidth="1"/>
    <col min="1502" max="1502" width="3" style="333" customWidth="1"/>
    <col min="1503" max="1504" width="3.85546875" style="333" customWidth="1"/>
    <col min="1505" max="1505" width="3" style="333" customWidth="1"/>
    <col min="1506" max="1507" width="3.85546875" style="333" customWidth="1"/>
    <col min="1508" max="1508" width="3" style="333" customWidth="1"/>
    <col min="1509" max="1510" width="3.85546875" style="333" customWidth="1"/>
    <col min="1511" max="1511" width="3" style="333" customWidth="1"/>
    <col min="1512" max="1513" width="3.85546875" style="333" customWidth="1"/>
    <col min="1514" max="1514" width="3" style="333" customWidth="1"/>
    <col min="1515" max="1516" width="3.85546875" style="333" customWidth="1"/>
    <col min="1517" max="1517" width="3" style="333" customWidth="1"/>
    <col min="1518" max="1522" width="3.85546875" style="333" customWidth="1"/>
    <col min="1523" max="1523" width="3" style="333" customWidth="1"/>
    <col min="1524" max="1524" width="3.42578125" style="333" customWidth="1"/>
    <col min="1525" max="1528" width="4.7109375" style="333" customWidth="1"/>
    <col min="1529" max="1529" width="4.42578125" style="333" bestFit="1" customWidth="1"/>
    <col min="1530" max="1530" width="4.7109375" style="333" customWidth="1"/>
    <col min="1531" max="1531" width="0" style="333" hidden="1" customWidth="1"/>
    <col min="1532" max="1532" width="4.7109375" style="333" customWidth="1"/>
    <col min="1533" max="1533" width="6.85546875" style="333" bestFit="1" customWidth="1"/>
    <col min="1534" max="1538" width="0" style="333" hidden="1" customWidth="1"/>
    <col min="1539" max="1543" width="6" style="333" customWidth="1"/>
    <col min="1544" max="1713" width="9.140625" style="333"/>
    <col min="1714" max="1714" width="3.28515625" style="333" bestFit="1" customWidth="1"/>
    <col min="1715" max="1715" width="14.85546875" style="333" customWidth="1"/>
    <col min="1716" max="1716" width="7.140625" style="333" customWidth="1"/>
    <col min="1717" max="1717" width="0" style="333" hidden="1" customWidth="1"/>
    <col min="1718" max="1718" width="3.85546875" style="333" customWidth="1"/>
    <col min="1719" max="1719" width="3" style="333" customWidth="1"/>
    <col min="1720" max="1721" width="3.85546875" style="333" customWidth="1"/>
    <col min="1722" max="1722" width="3" style="333" customWidth="1"/>
    <col min="1723" max="1724" width="3.85546875" style="333" customWidth="1"/>
    <col min="1725" max="1725" width="3" style="333" customWidth="1"/>
    <col min="1726" max="1727" width="3.85546875" style="333" customWidth="1"/>
    <col min="1728" max="1728" width="3" style="333" customWidth="1"/>
    <col min="1729" max="1730" width="3.85546875" style="333" customWidth="1"/>
    <col min="1731" max="1731" width="3" style="333" customWidth="1"/>
    <col min="1732" max="1733" width="3.85546875" style="333" customWidth="1"/>
    <col min="1734" max="1734" width="3" style="333" customWidth="1"/>
    <col min="1735" max="1736" width="3.85546875" style="333" customWidth="1"/>
    <col min="1737" max="1737" width="3" style="333" customWidth="1"/>
    <col min="1738" max="1739" width="3.85546875" style="333" customWidth="1"/>
    <col min="1740" max="1740" width="3" style="333" customWidth="1"/>
    <col min="1741" max="1742" width="3.85546875" style="333" customWidth="1"/>
    <col min="1743" max="1743" width="3" style="333" customWidth="1"/>
    <col min="1744" max="1745" width="3.85546875" style="333" customWidth="1"/>
    <col min="1746" max="1746" width="3" style="333" customWidth="1"/>
    <col min="1747" max="1748" width="3.85546875" style="333" customWidth="1"/>
    <col min="1749" max="1749" width="3" style="333" customWidth="1"/>
    <col min="1750" max="1751" width="3.85546875" style="333" customWidth="1"/>
    <col min="1752" max="1752" width="3" style="333" customWidth="1"/>
    <col min="1753" max="1754" width="3.85546875" style="333" customWidth="1"/>
    <col min="1755" max="1755" width="3" style="333" customWidth="1"/>
    <col min="1756" max="1757" width="3.85546875" style="333" customWidth="1"/>
    <col min="1758" max="1758" width="3" style="333" customWidth="1"/>
    <col min="1759" max="1760" width="3.85546875" style="333" customWidth="1"/>
    <col min="1761" max="1761" width="3" style="333" customWidth="1"/>
    <col min="1762" max="1763" width="3.85546875" style="333" customWidth="1"/>
    <col min="1764" max="1764" width="3" style="333" customWidth="1"/>
    <col min="1765" max="1766" width="3.85546875" style="333" customWidth="1"/>
    <col min="1767" max="1767" width="3" style="333" customWidth="1"/>
    <col min="1768" max="1769" width="3.85546875" style="333" customWidth="1"/>
    <col min="1770" max="1770" width="3" style="333" customWidth="1"/>
    <col min="1771" max="1772" width="3.85546875" style="333" customWidth="1"/>
    <col min="1773" max="1773" width="3" style="333" customWidth="1"/>
    <col min="1774" max="1778" width="3.85546875" style="333" customWidth="1"/>
    <col min="1779" max="1779" width="3" style="333" customWidth="1"/>
    <col min="1780" max="1780" width="3.42578125" style="333" customWidth="1"/>
    <col min="1781" max="1784" width="4.7109375" style="333" customWidth="1"/>
    <col min="1785" max="1785" width="4.42578125" style="333" bestFit="1" customWidth="1"/>
    <col min="1786" max="1786" width="4.7109375" style="333" customWidth="1"/>
    <col min="1787" max="1787" width="0" style="333" hidden="1" customWidth="1"/>
    <col min="1788" max="1788" width="4.7109375" style="333" customWidth="1"/>
    <col min="1789" max="1789" width="6.85546875" style="333" bestFit="1" customWidth="1"/>
    <col min="1790" max="1794" width="0" style="333" hidden="1" customWidth="1"/>
    <col min="1795" max="1799" width="6" style="333" customWidth="1"/>
    <col min="1800" max="1969" width="9.140625" style="333"/>
    <col min="1970" max="1970" width="3.28515625" style="333" bestFit="1" customWidth="1"/>
    <col min="1971" max="1971" width="14.85546875" style="333" customWidth="1"/>
    <col min="1972" max="1972" width="7.140625" style="333" customWidth="1"/>
    <col min="1973" max="1973" width="0" style="333" hidden="1" customWidth="1"/>
    <col min="1974" max="1974" width="3.85546875" style="333" customWidth="1"/>
    <col min="1975" max="1975" width="3" style="333" customWidth="1"/>
    <col min="1976" max="1977" width="3.85546875" style="333" customWidth="1"/>
    <col min="1978" max="1978" width="3" style="333" customWidth="1"/>
    <col min="1979" max="1980" width="3.85546875" style="333" customWidth="1"/>
    <col min="1981" max="1981" width="3" style="333" customWidth="1"/>
    <col min="1982" max="1983" width="3.85546875" style="333" customWidth="1"/>
    <col min="1984" max="1984" width="3" style="333" customWidth="1"/>
    <col min="1985" max="1986" width="3.85546875" style="333" customWidth="1"/>
    <col min="1987" max="1987" width="3" style="333" customWidth="1"/>
    <col min="1988" max="1989" width="3.85546875" style="333" customWidth="1"/>
    <col min="1990" max="1990" width="3" style="333" customWidth="1"/>
    <col min="1991" max="1992" width="3.85546875" style="333" customWidth="1"/>
    <col min="1993" max="1993" width="3" style="333" customWidth="1"/>
    <col min="1994" max="1995" width="3.85546875" style="333" customWidth="1"/>
    <col min="1996" max="1996" width="3" style="333" customWidth="1"/>
    <col min="1997" max="1998" width="3.85546875" style="333" customWidth="1"/>
    <col min="1999" max="1999" width="3" style="333" customWidth="1"/>
    <col min="2000" max="2001" width="3.85546875" style="333" customWidth="1"/>
    <col min="2002" max="2002" width="3" style="333" customWidth="1"/>
    <col min="2003" max="2004" width="3.85546875" style="333" customWidth="1"/>
    <col min="2005" max="2005" width="3" style="333" customWidth="1"/>
    <col min="2006" max="2007" width="3.85546875" style="333" customWidth="1"/>
    <col min="2008" max="2008" width="3" style="333" customWidth="1"/>
    <col min="2009" max="2010" width="3.85546875" style="333" customWidth="1"/>
    <col min="2011" max="2011" width="3" style="333" customWidth="1"/>
    <col min="2012" max="2013" width="3.85546875" style="333" customWidth="1"/>
    <col min="2014" max="2014" width="3" style="333" customWidth="1"/>
    <col min="2015" max="2016" width="3.85546875" style="333" customWidth="1"/>
    <col min="2017" max="2017" width="3" style="333" customWidth="1"/>
    <col min="2018" max="2019" width="3.85546875" style="333" customWidth="1"/>
    <col min="2020" max="2020" width="3" style="333" customWidth="1"/>
    <col min="2021" max="2022" width="3.85546875" style="333" customWidth="1"/>
    <col min="2023" max="2023" width="3" style="333" customWidth="1"/>
    <col min="2024" max="2025" width="3.85546875" style="333" customWidth="1"/>
    <col min="2026" max="2026" width="3" style="333" customWidth="1"/>
    <col min="2027" max="2028" width="3.85546875" style="333" customWidth="1"/>
    <col min="2029" max="2029" width="3" style="333" customWidth="1"/>
    <col min="2030" max="2034" width="3.85546875" style="333" customWidth="1"/>
    <col min="2035" max="2035" width="3" style="333" customWidth="1"/>
    <col min="2036" max="2036" width="3.42578125" style="333" customWidth="1"/>
    <col min="2037" max="2040" width="4.7109375" style="333" customWidth="1"/>
    <col min="2041" max="2041" width="4.42578125" style="333" bestFit="1" customWidth="1"/>
    <col min="2042" max="2042" width="4.7109375" style="333" customWidth="1"/>
    <col min="2043" max="2043" width="0" style="333" hidden="1" customWidth="1"/>
    <col min="2044" max="2044" width="4.7109375" style="333" customWidth="1"/>
    <col min="2045" max="2045" width="6.85546875" style="333" bestFit="1" customWidth="1"/>
    <col min="2046" max="2050" width="0" style="333" hidden="1" customWidth="1"/>
    <col min="2051" max="2055" width="6" style="333" customWidth="1"/>
    <col min="2056" max="2225" width="9.140625" style="333"/>
    <col min="2226" max="2226" width="3.28515625" style="333" bestFit="1" customWidth="1"/>
    <col min="2227" max="2227" width="14.85546875" style="333" customWidth="1"/>
    <col min="2228" max="2228" width="7.140625" style="333" customWidth="1"/>
    <col min="2229" max="2229" width="0" style="333" hidden="1" customWidth="1"/>
    <col min="2230" max="2230" width="3.85546875" style="333" customWidth="1"/>
    <col min="2231" max="2231" width="3" style="333" customWidth="1"/>
    <col min="2232" max="2233" width="3.85546875" style="333" customWidth="1"/>
    <col min="2234" max="2234" width="3" style="333" customWidth="1"/>
    <col min="2235" max="2236" width="3.85546875" style="333" customWidth="1"/>
    <col min="2237" max="2237" width="3" style="333" customWidth="1"/>
    <col min="2238" max="2239" width="3.85546875" style="333" customWidth="1"/>
    <col min="2240" max="2240" width="3" style="333" customWidth="1"/>
    <col min="2241" max="2242" width="3.85546875" style="333" customWidth="1"/>
    <col min="2243" max="2243" width="3" style="333" customWidth="1"/>
    <col min="2244" max="2245" width="3.85546875" style="333" customWidth="1"/>
    <col min="2246" max="2246" width="3" style="333" customWidth="1"/>
    <col min="2247" max="2248" width="3.85546875" style="333" customWidth="1"/>
    <col min="2249" max="2249" width="3" style="333" customWidth="1"/>
    <col min="2250" max="2251" width="3.85546875" style="333" customWidth="1"/>
    <col min="2252" max="2252" width="3" style="333" customWidth="1"/>
    <col min="2253" max="2254" width="3.85546875" style="333" customWidth="1"/>
    <col min="2255" max="2255" width="3" style="333" customWidth="1"/>
    <col min="2256" max="2257" width="3.85546875" style="333" customWidth="1"/>
    <col min="2258" max="2258" width="3" style="333" customWidth="1"/>
    <col min="2259" max="2260" width="3.85546875" style="333" customWidth="1"/>
    <col min="2261" max="2261" width="3" style="333" customWidth="1"/>
    <col min="2262" max="2263" width="3.85546875" style="333" customWidth="1"/>
    <col min="2264" max="2264" width="3" style="333" customWidth="1"/>
    <col min="2265" max="2266" width="3.85546875" style="333" customWidth="1"/>
    <col min="2267" max="2267" width="3" style="333" customWidth="1"/>
    <col min="2268" max="2269" width="3.85546875" style="333" customWidth="1"/>
    <col min="2270" max="2270" width="3" style="333" customWidth="1"/>
    <col min="2271" max="2272" width="3.85546875" style="333" customWidth="1"/>
    <col min="2273" max="2273" width="3" style="333" customWidth="1"/>
    <col min="2274" max="2275" width="3.85546875" style="333" customWidth="1"/>
    <col min="2276" max="2276" width="3" style="333" customWidth="1"/>
    <col min="2277" max="2278" width="3.85546875" style="333" customWidth="1"/>
    <col min="2279" max="2279" width="3" style="333" customWidth="1"/>
    <col min="2280" max="2281" width="3.85546875" style="333" customWidth="1"/>
    <col min="2282" max="2282" width="3" style="333" customWidth="1"/>
    <col min="2283" max="2284" width="3.85546875" style="333" customWidth="1"/>
    <col min="2285" max="2285" width="3" style="333" customWidth="1"/>
    <col min="2286" max="2290" width="3.85546875" style="333" customWidth="1"/>
    <col min="2291" max="2291" width="3" style="333" customWidth="1"/>
    <col min="2292" max="2292" width="3.42578125" style="333" customWidth="1"/>
    <col min="2293" max="2296" width="4.7109375" style="333" customWidth="1"/>
    <col min="2297" max="2297" width="4.42578125" style="333" bestFit="1" customWidth="1"/>
    <col min="2298" max="2298" width="4.7109375" style="333" customWidth="1"/>
    <col min="2299" max="2299" width="0" style="333" hidden="1" customWidth="1"/>
    <col min="2300" max="2300" width="4.7109375" style="333" customWidth="1"/>
    <col min="2301" max="2301" width="6.85546875" style="333" bestFit="1" customWidth="1"/>
    <col min="2302" max="2306" width="0" style="333" hidden="1" customWidth="1"/>
    <col min="2307" max="2311" width="6" style="333" customWidth="1"/>
    <col min="2312" max="2481" width="9.140625" style="333"/>
    <col min="2482" max="2482" width="3.28515625" style="333" bestFit="1" customWidth="1"/>
    <col min="2483" max="2483" width="14.85546875" style="333" customWidth="1"/>
    <col min="2484" max="2484" width="7.140625" style="333" customWidth="1"/>
    <col min="2485" max="2485" width="0" style="333" hidden="1" customWidth="1"/>
    <col min="2486" max="2486" width="3.85546875" style="333" customWidth="1"/>
    <col min="2487" max="2487" width="3" style="333" customWidth="1"/>
    <col min="2488" max="2489" width="3.85546875" style="333" customWidth="1"/>
    <col min="2490" max="2490" width="3" style="333" customWidth="1"/>
    <col min="2491" max="2492" width="3.85546875" style="333" customWidth="1"/>
    <col min="2493" max="2493" width="3" style="333" customWidth="1"/>
    <col min="2494" max="2495" width="3.85546875" style="333" customWidth="1"/>
    <col min="2496" max="2496" width="3" style="333" customWidth="1"/>
    <col min="2497" max="2498" width="3.85546875" style="333" customWidth="1"/>
    <col min="2499" max="2499" width="3" style="333" customWidth="1"/>
    <col min="2500" max="2501" width="3.85546875" style="333" customWidth="1"/>
    <col min="2502" max="2502" width="3" style="333" customWidth="1"/>
    <col min="2503" max="2504" width="3.85546875" style="333" customWidth="1"/>
    <col min="2505" max="2505" width="3" style="333" customWidth="1"/>
    <col min="2506" max="2507" width="3.85546875" style="333" customWidth="1"/>
    <col min="2508" max="2508" width="3" style="333" customWidth="1"/>
    <col min="2509" max="2510" width="3.85546875" style="333" customWidth="1"/>
    <col min="2511" max="2511" width="3" style="333" customWidth="1"/>
    <col min="2512" max="2513" width="3.85546875" style="333" customWidth="1"/>
    <col min="2514" max="2514" width="3" style="333" customWidth="1"/>
    <col min="2515" max="2516" width="3.85546875" style="333" customWidth="1"/>
    <col min="2517" max="2517" width="3" style="333" customWidth="1"/>
    <col min="2518" max="2519" width="3.85546875" style="333" customWidth="1"/>
    <col min="2520" max="2520" width="3" style="333" customWidth="1"/>
    <col min="2521" max="2522" width="3.85546875" style="333" customWidth="1"/>
    <col min="2523" max="2523" width="3" style="333" customWidth="1"/>
    <col min="2524" max="2525" width="3.85546875" style="333" customWidth="1"/>
    <col min="2526" max="2526" width="3" style="333" customWidth="1"/>
    <col min="2527" max="2528" width="3.85546875" style="333" customWidth="1"/>
    <col min="2529" max="2529" width="3" style="333" customWidth="1"/>
    <col min="2530" max="2531" width="3.85546875" style="333" customWidth="1"/>
    <col min="2532" max="2532" width="3" style="333" customWidth="1"/>
    <col min="2533" max="2534" width="3.85546875" style="333" customWidth="1"/>
    <col min="2535" max="2535" width="3" style="333" customWidth="1"/>
    <col min="2536" max="2537" width="3.85546875" style="333" customWidth="1"/>
    <col min="2538" max="2538" width="3" style="333" customWidth="1"/>
    <col min="2539" max="2540" width="3.85546875" style="333" customWidth="1"/>
    <col min="2541" max="2541" width="3" style="333" customWidth="1"/>
    <col min="2542" max="2546" width="3.85546875" style="333" customWidth="1"/>
    <col min="2547" max="2547" width="3" style="333" customWidth="1"/>
    <col min="2548" max="2548" width="3.42578125" style="333" customWidth="1"/>
    <col min="2549" max="2552" width="4.7109375" style="333" customWidth="1"/>
    <col min="2553" max="2553" width="4.42578125" style="333" bestFit="1" customWidth="1"/>
    <col min="2554" max="2554" width="4.7109375" style="333" customWidth="1"/>
    <col min="2555" max="2555" width="0" style="333" hidden="1" customWidth="1"/>
    <col min="2556" max="2556" width="4.7109375" style="333" customWidth="1"/>
    <col min="2557" max="2557" width="6.85546875" style="333" bestFit="1" customWidth="1"/>
    <col min="2558" max="2562" width="0" style="333" hidden="1" customWidth="1"/>
    <col min="2563" max="2567" width="6" style="333" customWidth="1"/>
    <col min="2568" max="2737" width="9.140625" style="333"/>
    <col min="2738" max="2738" width="3.28515625" style="333" bestFit="1" customWidth="1"/>
    <col min="2739" max="2739" width="14.85546875" style="333" customWidth="1"/>
    <col min="2740" max="2740" width="7.140625" style="333" customWidth="1"/>
    <col min="2741" max="2741" width="0" style="333" hidden="1" customWidth="1"/>
    <col min="2742" max="2742" width="3.85546875" style="333" customWidth="1"/>
    <col min="2743" max="2743" width="3" style="333" customWidth="1"/>
    <col min="2744" max="2745" width="3.85546875" style="333" customWidth="1"/>
    <col min="2746" max="2746" width="3" style="333" customWidth="1"/>
    <col min="2747" max="2748" width="3.85546875" style="333" customWidth="1"/>
    <col min="2749" max="2749" width="3" style="333" customWidth="1"/>
    <col min="2750" max="2751" width="3.85546875" style="333" customWidth="1"/>
    <col min="2752" max="2752" width="3" style="333" customWidth="1"/>
    <col min="2753" max="2754" width="3.85546875" style="333" customWidth="1"/>
    <col min="2755" max="2755" width="3" style="333" customWidth="1"/>
    <col min="2756" max="2757" width="3.85546875" style="333" customWidth="1"/>
    <col min="2758" max="2758" width="3" style="333" customWidth="1"/>
    <col min="2759" max="2760" width="3.85546875" style="333" customWidth="1"/>
    <col min="2761" max="2761" width="3" style="333" customWidth="1"/>
    <col min="2762" max="2763" width="3.85546875" style="333" customWidth="1"/>
    <col min="2764" max="2764" width="3" style="333" customWidth="1"/>
    <col min="2765" max="2766" width="3.85546875" style="333" customWidth="1"/>
    <col min="2767" max="2767" width="3" style="333" customWidth="1"/>
    <col min="2768" max="2769" width="3.85546875" style="333" customWidth="1"/>
    <col min="2770" max="2770" width="3" style="333" customWidth="1"/>
    <col min="2771" max="2772" width="3.85546875" style="333" customWidth="1"/>
    <col min="2773" max="2773" width="3" style="333" customWidth="1"/>
    <col min="2774" max="2775" width="3.85546875" style="333" customWidth="1"/>
    <col min="2776" max="2776" width="3" style="333" customWidth="1"/>
    <col min="2777" max="2778" width="3.85546875" style="333" customWidth="1"/>
    <col min="2779" max="2779" width="3" style="333" customWidth="1"/>
    <col min="2780" max="2781" width="3.85546875" style="333" customWidth="1"/>
    <col min="2782" max="2782" width="3" style="333" customWidth="1"/>
    <col min="2783" max="2784" width="3.85546875" style="333" customWidth="1"/>
    <col min="2785" max="2785" width="3" style="333" customWidth="1"/>
    <col min="2786" max="2787" width="3.85546875" style="333" customWidth="1"/>
    <col min="2788" max="2788" width="3" style="333" customWidth="1"/>
    <col min="2789" max="2790" width="3.85546875" style="333" customWidth="1"/>
    <col min="2791" max="2791" width="3" style="333" customWidth="1"/>
    <col min="2792" max="2793" width="3.85546875" style="333" customWidth="1"/>
    <col min="2794" max="2794" width="3" style="333" customWidth="1"/>
    <col min="2795" max="2796" width="3.85546875" style="333" customWidth="1"/>
    <col min="2797" max="2797" width="3" style="333" customWidth="1"/>
    <col min="2798" max="2802" width="3.85546875" style="333" customWidth="1"/>
    <col min="2803" max="2803" width="3" style="333" customWidth="1"/>
    <col min="2804" max="2804" width="3.42578125" style="333" customWidth="1"/>
    <col min="2805" max="2808" width="4.7109375" style="333" customWidth="1"/>
    <col min="2809" max="2809" width="4.42578125" style="333" bestFit="1" customWidth="1"/>
    <col min="2810" max="2810" width="4.7109375" style="333" customWidth="1"/>
    <col min="2811" max="2811" width="0" style="333" hidden="1" customWidth="1"/>
    <col min="2812" max="2812" width="4.7109375" style="333" customWidth="1"/>
    <col min="2813" max="2813" width="6.85546875" style="333" bestFit="1" customWidth="1"/>
    <col min="2814" max="2818" width="0" style="333" hidden="1" customWidth="1"/>
    <col min="2819" max="2823" width="6" style="333" customWidth="1"/>
    <col min="2824" max="2993" width="9.140625" style="333"/>
    <col min="2994" max="2994" width="3.28515625" style="333" bestFit="1" customWidth="1"/>
    <col min="2995" max="2995" width="14.85546875" style="333" customWidth="1"/>
    <col min="2996" max="2996" width="7.140625" style="333" customWidth="1"/>
    <col min="2997" max="2997" width="0" style="333" hidden="1" customWidth="1"/>
    <col min="2998" max="2998" width="3.85546875" style="333" customWidth="1"/>
    <col min="2999" max="2999" width="3" style="333" customWidth="1"/>
    <col min="3000" max="3001" width="3.85546875" style="333" customWidth="1"/>
    <col min="3002" max="3002" width="3" style="333" customWidth="1"/>
    <col min="3003" max="3004" width="3.85546875" style="333" customWidth="1"/>
    <col min="3005" max="3005" width="3" style="333" customWidth="1"/>
    <col min="3006" max="3007" width="3.85546875" style="333" customWidth="1"/>
    <col min="3008" max="3008" width="3" style="333" customWidth="1"/>
    <col min="3009" max="3010" width="3.85546875" style="333" customWidth="1"/>
    <col min="3011" max="3011" width="3" style="333" customWidth="1"/>
    <col min="3012" max="3013" width="3.85546875" style="333" customWidth="1"/>
    <col min="3014" max="3014" width="3" style="333" customWidth="1"/>
    <col min="3015" max="3016" width="3.85546875" style="333" customWidth="1"/>
    <col min="3017" max="3017" width="3" style="333" customWidth="1"/>
    <col min="3018" max="3019" width="3.85546875" style="333" customWidth="1"/>
    <col min="3020" max="3020" width="3" style="333" customWidth="1"/>
    <col min="3021" max="3022" width="3.85546875" style="333" customWidth="1"/>
    <col min="3023" max="3023" width="3" style="333" customWidth="1"/>
    <col min="3024" max="3025" width="3.85546875" style="333" customWidth="1"/>
    <col min="3026" max="3026" width="3" style="333" customWidth="1"/>
    <col min="3027" max="3028" width="3.85546875" style="333" customWidth="1"/>
    <col min="3029" max="3029" width="3" style="333" customWidth="1"/>
    <col min="3030" max="3031" width="3.85546875" style="333" customWidth="1"/>
    <col min="3032" max="3032" width="3" style="333" customWidth="1"/>
    <col min="3033" max="3034" width="3.85546875" style="333" customWidth="1"/>
    <col min="3035" max="3035" width="3" style="333" customWidth="1"/>
    <col min="3036" max="3037" width="3.85546875" style="333" customWidth="1"/>
    <col min="3038" max="3038" width="3" style="333" customWidth="1"/>
    <col min="3039" max="3040" width="3.85546875" style="333" customWidth="1"/>
    <col min="3041" max="3041" width="3" style="333" customWidth="1"/>
    <col min="3042" max="3043" width="3.85546875" style="333" customWidth="1"/>
    <col min="3044" max="3044" width="3" style="333" customWidth="1"/>
    <col min="3045" max="3046" width="3.85546875" style="333" customWidth="1"/>
    <col min="3047" max="3047" width="3" style="333" customWidth="1"/>
    <col min="3048" max="3049" width="3.85546875" style="333" customWidth="1"/>
    <col min="3050" max="3050" width="3" style="333" customWidth="1"/>
    <col min="3051" max="3052" width="3.85546875" style="333" customWidth="1"/>
    <col min="3053" max="3053" width="3" style="333" customWidth="1"/>
    <col min="3054" max="3058" width="3.85546875" style="333" customWidth="1"/>
    <col min="3059" max="3059" width="3" style="333" customWidth="1"/>
    <col min="3060" max="3060" width="3.42578125" style="333" customWidth="1"/>
    <col min="3061" max="3064" width="4.7109375" style="333" customWidth="1"/>
    <col min="3065" max="3065" width="4.42578125" style="333" bestFit="1" customWidth="1"/>
    <col min="3066" max="3066" width="4.7109375" style="333" customWidth="1"/>
    <col min="3067" max="3067" width="0" style="333" hidden="1" customWidth="1"/>
    <col min="3068" max="3068" width="4.7109375" style="333" customWidth="1"/>
    <col min="3069" max="3069" width="6.85546875" style="333" bestFit="1" customWidth="1"/>
    <col min="3070" max="3074" width="0" style="333" hidden="1" customWidth="1"/>
    <col min="3075" max="3079" width="6" style="333" customWidth="1"/>
    <col min="3080" max="3249" width="9.140625" style="333"/>
    <col min="3250" max="3250" width="3.28515625" style="333" bestFit="1" customWidth="1"/>
    <col min="3251" max="3251" width="14.85546875" style="333" customWidth="1"/>
    <col min="3252" max="3252" width="7.140625" style="333" customWidth="1"/>
    <col min="3253" max="3253" width="0" style="333" hidden="1" customWidth="1"/>
    <col min="3254" max="3254" width="3.85546875" style="333" customWidth="1"/>
    <col min="3255" max="3255" width="3" style="333" customWidth="1"/>
    <col min="3256" max="3257" width="3.85546875" style="333" customWidth="1"/>
    <col min="3258" max="3258" width="3" style="333" customWidth="1"/>
    <col min="3259" max="3260" width="3.85546875" style="333" customWidth="1"/>
    <col min="3261" max="3261" width="3" style="333" customWidth="1"/>
    <col min="3262" max="3263" width="3.85546875" style="333" customWidth="1"/>
    <col min="3264" max="3264" width="3" style="333" customWidth="1"/>
    <col min="3265" max="3266" width="3.85546875" style="333" customWidth="1"/>
    <col min="3267" max="3267" width="3" style="333" customWidth="1"/>
    <col min="3268" max="3269" width="3.85546875" style="333" customWidth="1"/>
    <col min="3270" max="3270" width="3" style="333" customWidth="1"/>
    <col min="3271" max="3272" width="3.85546875" style="333" customWidth="1"/>
    <col min="3273" max="3273" width="3" style="333" customWidth="1"/>
    <col min="3274" max="3275" width="3.85546875" style="333" customWidth="1"/>
    <col min="3276" max="3276" width="3" style="333" customWidth="1"/>
    <col min="3277" max="3278" width="3.85546875" style="333" customWidth="1"/>
    <col min="3279" max="3279" width="3" style="333" customWidth="1"/>
    <col min="3280" max="3281" width="3.85546875" style="333" customWidth="1"/>
    <col min="3282" max="3282" width="3" style="333" customWidth="1"/>
    <col min="3283" max="3284" width="3.85546875" style="333" customWidth="1"/>
    <col min="3285" max="3285" width="3" style="333" customWidth="1"/>
    <col min="3286" max="3287" width="3.85546875" style="333" customWidth="1"/>
    <col min="3288" max="3288" width="3" style="333" customWidth="1"/>
    <col min="3289" max="3290" width="3.85546875" style="333" customWidth="1"/>
    <col min="3291" max="3291" width="3" style="333" customWidth="1"/>
    <col min="3292" max="3293" width="3.85546875" style="333" customWidth="1"/>
    <col min="3294" max="3294" width="3" style="333" customWidth="1"/>
    <col min="3295" max="3296" width="3.85546875" style="333" customWidth="1"/>
    <col min="3297" max="3297" width="3" style="333" customWidth="1"/>
    <col min="3298" max="3299" width="3.85546875" style="333" customWidth="1"/>
    <col min="3300" max="3300" width="3" style="333" customWidth="1"/>
    <col min="3301" max="3302" width="3.85546875" style="333" customWidth="1"/>
    <col min="3303" max="3303" width="3" style="333" customWidth="1"/>
    <col min="3304" max="3305" width="3.85546875" style="333" customWidth="1"/>
    <col min="3306" max="3306" width="3" style="333" customWidth="1"/>
    <col min="3307" max="3308" width="3.85546875" style="333" customWidth="1"/>
    <col min="3309" max="3309" width="3" style="333" customWidth="1"/>
    <col min="3310" max="3314" width="3.85546875" style="333" customWidth="1"/>
    <col min="3315" max="3315" width="3" style="333" customWidth="1"/>
    <col min="3316" max="3316" width="3.42578125" style="333" customWidth="1"/>
    <col min="3317" max="3320" width="4.7109375" style="333" customWidth="1"/>
    <col min="3321" max="3321" width="4.42578125" style="333" bestFit="1" customWidth="1"/>
    <col min="3322" max="3322" width="4.7109375" style="333" customWidth="1"/>
    <col min="3323" max="3323" width="0" style="333" hidden="1" customWidth="1"/>
    <col min="3324" max="3324" width="4.7109375" style="333" customWidth="1"/>
    <col min="3325" max="3325" width="6.85546875" style="333" bestFit="1" customWidth="1"/>
    <col min="3326" max="3330" width="0" style="333" hidden="1" customWidth="1"/>
    <col min="3331" max="3335" width="6" style="333" customWidth="1"/>
    <col min="3336" max="3505" width="9.140625" style="333"/>
    <col min="3506" max="3506" width="3.28515625" style="333" bestFit="1" customWidth="1"/>
    <col min="3507" max="3507" width="14.85546875" style="333" customWidth="1"/>
    <col min="3508" max="3508" width="7.140625" style="333" customWidth="1"/>
    <col min="3509" max="3509" width="0" style="333" hidden="1" customWidth="1"/>
    <col min="3510" max="3510" width="3.85546875" style="333" customWidth="1"/>
    <col min="3511" max="3511" width="3" style="333" customWidth="1"/>
    <col min="3512" max="3513" width="3.85546875" style="333" customWidth="1"/>
    <col min="3514" max="3514" width="3" style="333" customWidth="1"/>
    <col min="3515" max="3516" width="3.85546875" style="333" customWidth="1"/>
    <col min="3517" max="3517" width="3" style="333" customWidth="1"/>
    <col min="3518" max="3519" width="3.85546875" style="333" customWidth="1"/>
    <col min="3520" max="3520" width="3" style="333" customWidth="1"/>
    <col min="3521" max="3522" width="3.85546875" style="333" customWidth="1"/>
    <col min="3523" max="3523" width="3" style="333" customWidth="1"/>
    <col min="3524" max="3525" width="3.85546875" style="333" customWidth="1"/>
    <col min="3526" max="3526" width="3" style="333" customWidth="1"/>
    <col min="3527" max="3528" width="3.85546875" style="333" customWidth="1"/>
    <col min="3529" max="3529" width="3" style="333" customWidth="1"/>
    <col min="3530" max="3531" width="3.85546875" style="333" customWidth="1"/>
    <col min="3532" max="3532" width="3" style="333" customWidth="1"/>
    <col min="3533" max="3534" width="3.85546875" style="333" customWidth="1"/>
    <col min="3535" max="3535" width="3" style="333" customWidth="1"/>
    <col min="3536" max="3537" width="3.85546875" style="333" customWidth="1"/>
    <col min="3538" max="3538" width="3" style="333" customWidth="1"/>
    <col min="3539" max="3540" width="3.85546875" style="333" customWidth="1"/>
    <col min="3541" max="3541" width="3" style="333" customWidth="1"/>
    <col min="3542" max="3543" width="3.85546875" style="333" customWidth="1"/>
    <col min="3544" max="3544" width="3" style="333" customWidth="1"/>
    <col min="3545" max="3546" width="3.85546875" style="333" customWidth="1"/>
    <col min="3547" max="3547" width="3" style="333" customWidth="1"/>
    <col min="3548" max="3549" width="3.85546875" style="333" customWidth="1"/>
    <col min="3550" max="3550" width="3" style="333" customWidth="1"/>
    <col min="3551" max="3552" width="3.85546875" style="333" customWidth="1"/>
    <col min="3553" max="3553" width="3" style="333" customWidth="1"/>
    <col min="3554" max="3555" width="3.85546875" style="333" customWidth="1"/>
    <col min="3556" max="3556" width="3" style="333" customWidth="1"/>
    <col min="3557" max="3558" width="3.85546875" style="333" customWidth="1"/>
    <col min="3559" max="3559" width="3" style="333" customWidth="1"/>
    <col min="3560" max="3561" width="3.85546875" style="333" customWidth="1"/>
    <col min="3562" max="3562" width="3" style="333" customWidth="1"/>
    <col min="3563" max="3564" width="3.85546875" style="333" customWidth="1"/>
    <col min="3565" max="3565" width="3" style="333" customWidth="1"/>
    <col min="3566" max="3570" width="3.85546875" style="333" customWidth="1"/>
    <col min="3571" max="3571" width="3" style="333" customWidth="1"/>
    <col min="3572" max="3572" width="3.42578125" style="333" customWidth="1"/>
    <col min="3573" max="3576" width="4.7109375" style="333" customWidth="1"/>
    <col min="3577" max="3577" width="4.42578125" style="333" bestFit="1" customWidth="1"/>
    <col min="3578" max="3578" width="4.7109375" style="333" customWidth="1"/>
    <col min="3579" max="3579" width="0" style="333" hidden="1" customWidth="1"/>
    <col min="3580" max="3580" width="4.7109375" style="333" customWidth="1"/>
    <col min="3581" max="3581" width="6.85546875" style="333" bestFit="1" customWidth="1"/>
    <col min="3582" max="3586" width="0" style="333" hidden="1" customWidth="1"/>
    <col min="3587" max="3591" width="6" style="333" customWidth="1"/>
    <col min="3592" max="3761" width="9.140625" style="333"/>
    <col min="3762" max="3762" width="3.28515625" style="333" bestFit="1" customWidth="1"/>
    <col min="3763" max="3763" width="14.85546875" style="333" customWidth="1"/>
    <col min="3764" max="3764" width="7.140625" style="333" customWidth="1"/>
    <col min="3765" max="3765" width="0" style="333" hidden="1" customWidth="1"/>
    <col min="3766" max="3766" width="3.85546875" style="333" customWidth="1"/>
    <col min="3767" max="3767" width="3" style="333" customWidth="1"/>
    <col min="3768" max="3769" width="3.85546875" style="333" customWidth="1"/>
    <col min="3770" max="3770" width="3" style="333" customWidth="1"/>
    <col min="3771" max="3772" width="3.85546875" style="333" customWidth="1"/>
    <col min="3773" max="3773" width="3" style="333" customWidth="1"/>
    <col min="3774" max="3775" width="3.85546875" style="333" customWidth="1"/>
    <col min="3776" max="3776" width="3" style="333" customWidth="1"/>
    <col min="3777" max="3778" width="3.85546875" style="333" customWidth="1"/>
    <col min="3779" max="3779" width="3" style="333" customWidth="1"/>
    <col min="3780" max="3781" width="3.85546875" style="333" customWidth="1"/>
    <col min="3782" max="3782" width="3" style="333" customWidth="1"/>
    <col min="3783" max="3784" width="3.85546875" style="333" customWidth="1"/>
    <col min="3785" max="3785" width="3" style="333" customWidth="1"/>
    <col min="3786" max="3787" width="3.85546875" style="333" customWidth="1"/>
    <col min="3788" max="3788" width="3" style="333" customWidth="1"/>
    <col min="3789" max="3790" width="3.85546875" style="333" customWidth="1"/>
    <col min="3791" max="3791" width="3" style="333" customWidth="1"/>
    <col min="3792" max="3793" width="3.85546875" style="333" customWidth="1"/>
    <col min="3794" max="3794" width="3" style="333" customWidth="1"/>
    <col min="3795" max="3796" width="3.85546875" style="333" customWidth="1"/>
    <col min="3797" max="3797" width="3" style="333" customWidth="1"/>
    <col min="3798" max="3799" width="3.85546875" style="333" customWidth="1"/>
    <col min="3800" max="3800" width="3" style="333" customWidth="1"/>
    <col min="3801" max="3802" width="3.85546875" style="333" customWidth="1"/>
    <col min="3803" max="3803" width="3" style="333" customWidth="1"/>
    <col min="3804" max="3805" width="3.85546875" style="333" customWidth="1"/>
    <col min="3806" max="3806" width="3" style="333" customWidth="1"/>
    <col min="3807" max="3808" width="3.85546875" style="333" customWidth="1"/>
    <col min="3809" max="3809" width="3" style="333" customWidth="1"/>
    <col min="3810" max="3811" width="3.85546875" style="333" customWidth="1"/>
    <col min="3812" max="3812" width="3" style="333" customWidth="1"/>
    <col min="3813" max="3814" width="3.85546875" style="333" customWidth="1"/>
    <col min="3815" max="3815" width="3" style="333" customWidth="1"/>
    <col min="3816" max="3817" width="3.85546875" style="333" customWidth="1"/>
    <col min="3818" max="3818" width="3" style="333" customWidth="1"/>
    <col min="3819" max="3820" width="3.85546875" style="333" customWidth="1"/>
    <col min="3821" max="3821" width="3" style="333" customWidth="1"/>
    <col min="3822" max="3826" width="3.85546875" style="333" customWidth="1"/>
    <col min="3827" max="3827" width="3" style="333" customWidth="1"/>
    <col min="3828" max="3828" width="3.42578125" style="333" customWidth="1"/>
    <col min="3829" max="3832" width="4.7109375" style="333" customWidth="1"/>
    <col min="3833" max="3833" width="4.42578125" style="333" bestFit="1" customWidth="1"/>
    <col min="3834" max="3834" width="4.7109375" style="333" customWidth="1"/>
    <col min="3835" max="3835" width="0" style="333" hidden="1" customWidth="1"/>
    <col min="3836" max="3836" width="4.7109375" style="333" customWidth="1"/>
    <col min="3837" max="3837" width="6.85546875" style="333" bestFit="1" customWidth="1"/>
    <col min="3838" max="3842" width="0" style="333" hidden="1" customWidth="1"/>
    <col min="3843" max="3847" width="6" style="333" customWidth="1"/>
    <col min="3848" max="4017" width="9.140625" style="333"/>
    <col min="4018" max="4018" width="3.28515625" style="333" bestFit="1" customWidth="1"/>
    <col min="4019" max="4019" width="14.85546875" style="333" customWidth="1"/>
    <col min="4020" max="4020" width="7.140625" style="333" customWidth="1"/>
    <col min="4021" max="4021" width="0" style="333" hidden="1" customWidth="1"/>
    <col min="4022" max="4022" width="3.85546875" style="333" customWidth="1"/>
    <col min="4023" max="4023" width="3" style="333" customWidth="1"/>
    <col min="4024" max="4025" width="3.85546875" style="333" customWidth="1"/>
    <col min="4026" max="4026" width="3" style="333" customWidth="1"/>
    <col min="4027" max="4028" width="3.85546875" style="333" customWidth="1"/>
    <col min="4029" max="4029" width="3" style="333" customWidth="1"/>
    <col min="4030" max="4031" width="3.85546875" style="333" customWidth="1"/>
    <col min="4032" max="4032" width="3" style="333" customWidth="1"/>
    <col min="4033" max="4034" width="3.85546875" style="333" customWidth="1"/>
    <col min="4035" max="4035" width="3" style="333" customWidth="1"/>
    <col min="4036" max="4037" width="3.85546875" style="333" customWidth="1"/>
    <col min="4038" max="4038" width="3" style="333" customWidth="1"/>
    <col min="4039" max="4040" width="3.85546875" style="333" customWidth="1"/>
    <col min="4041" max="4041" width="3" style="333" customWidth="1"/>
    <col min="4042" max="4043" width="3.85546875" style="333" customWidth="1"/>
    <col min="4044" max="4044" width="3" style="333" customWidth="1"/>
    <col min="4045" max="4046" width="3.85546875" style="333" customWidth="1"/>
    <col min="4047" max="4047" width="3" style="333" customWidth="1"/>
    <col min="4048" max="4049" width="3.85546875" style="333" customWidth="1"/>
    <col min="4050" max="4050" width="3" style="333" customWidth="1"/>
    <col min="4051" max="4052" width="3.85546875" style="333" customWidth="1"/>
    <col min="4053" max="4053" width="3" style="333" customWidth="1"/>
    <col min="4054" max="4055" width="3.85546875" style="333" customWidth="1"/>
    <col min="4056" max="4056" width="3" style="333" customWidth="1"/>
    <col min="4057" max="4058" width="3.85546875" style="333" customWidth="1"/>
    <col min="4059" max="4059" width="3" style="333" customWidth="1"/>
    <col min="4060" max="4061" width="3.85546875" style="333" customWidth="1"/>
    <col min="4062" max="4062" width="3" style="333" customWidth="1"/>
    <col min="4063" max="4064" width="3.85546875" style="333" customWidth="1"/>
    <col min="4065" max="4065" width="3" style="333" customWidth="1"/>
    <col min="4066" max="4067" width="3.85546875" style="333" customWidth="1"/>
    <col min="4068" max="4068" width="3" style="333" customWidth="1"/>
    <col min="4069" max="4070" width="3.85546875" style="333" customWidth="1"/>
    <col min="4071" max="4071" width="3" style="333" customWidth="1"/>
    <col min="4072" max="4073" width="3.85546875" style="333" customWidth="1"/>
    <col min="4074" max="4074" width="3" style="333" customWidth="1"/>
    <col min="4075" max="4076" width="3.85546875" style="333" customWidth="1"/>
    <col min="4077" max="4077" width="3" style="333" customWidth="1"/>
    <col min="4078" max="4082" width="3.85546875" style="333" customWidth="1"/>
    <col min="4083" max="4083" width="3" style="333" customWidth="1"/>
    <col min="4084" max="4084" width="3.42578125" style="333" customWidth="1"/>
    <col min="4085" max="4088" width="4.7109375" style="333" customWidth="1"/>
    <col min="4089" max="4089" width="4.42578125" style="333" bestFit="1" customWidth="1"/>
    <col min="4090" max="4090" width="4.7109375" style="333" customWidth="1"/>
    <col min="4091" max="4091" width="0" style="333" hidden="1" customWidth="1"/>
    <col min="4092" max="4092" width="4.7109375" style="333" customWidth="1"/>
    <col min="4093" max="4093" width="6.85546875" style="333" bestFit="1" customWidth="1"/>
    <col min="4094" max="4098" width="0" style="333" hidden="1" customWidth="1"/>
    <col min="4099" max="4103" width="6" style="333" customWidth="1"/>
    <col min="4104" max="4273" width="9.140625" style="333"/>
    <col min="4274" max="4274" width="3.28515625" style="333" bestFit="1" customWidth="1"/>
    <col min="4275" max="4275" width="14.85546875" style="333" customWidth="1"/>
    <col min="4276" max="4276" width="7.140625" style="333" customWidth="1"/>
    <col min="4277" max="4277" width="0" style="333" hidden="1" customWidth="1"/>
    <col min="4278" max="4278" width="3.85546875" style="333" customWidth="1"/>
    <col min="4279" max="4279" width="3" style="333" customWidth="1"/>
    <col min="4280" max="4281" width="3.85546875" style="333" customWidth="1"/>
    <col min="4282" max="4282" width="3" style="333" customWidth="1"/>
    <col min="4283" max="4284" width="3.85546875" style="333" customWidth="1"/>
    <col min="4285" max="4285" width="3" style="333" customWidth="1"/>
    <col min="4286" max="4287" width="3.85546875" style="333" customWidth="1"/>
    <col min="4288" max="4288" width="3" style="333" customWidth="1"/>
    <col min="4289" max="4290" width="3.85546875" style="333" customWidth="1"/>
    <col min="4291" max="4291" width="3" style="333" customWidth="1"/>
    <col min="4292" max="4293" width="3.85546875" style="333" customWidth="1"/>
    <col min="4294" max="4294" width="3" style="333" customWidth="1"/>
    <col min="4295" max="4296" width="3.85546875" style="333" customWidth="1"/>
    <col min="4297" max="4297" width="3" style="333" customWidth="1"/>
    <col min="4298" max="4299" width="3.85546875" style="333" customWidth="1"/>
    <col min="4300" max="4300" width="3" style="333" customWidth="1"/>
    <col min="4301" max="4302" width="3.85546875" style="333" customWidth="1"/>
    <col min="4303" max="4303" width="3" style="333" customWidth="1"/>
    <col min="4304" max="4305" width="3.85546875" style="333" customWidth="1"/>
    <col min="4306" max="4306" width="3" style="333" customWidth="1"/>
    <col min="4307" max="4308" width="3.85546875" style="333" customWidth="1"/>
    <col min="4309" max="4309" width="3" style="333" customWidth="1"/>
    <col min="4310" max="4311" width="3.85546875" style="333" customWidth="1"/>
    <col min="4312" max="4312" width="3" style="333" customWidth="1"/>
    <col min="4313" max="4314" width="3.85546875" style="333" customWidth="1"/>
    <col min="4315" max="4315" width="3" style="333" customWidth="1"/>
    <col min="4316" max="4317" width="3.85546875" style="333" customWidth="1"/>
    <col min="4318" max="4318" width="3" style="333" customWidth="1"/>
    <col min="4319" max="4320" width="3.85546875" style="333" customWidth="1"/>
    <col min="4321" max="4321" width="3" style="333" customWidth="1"/>
    <col min="4322" max="4323" width="3.85546875" style="333" customWidth="1"/>
    <col min="4324" max="4324" width="3" style="333" customWidth="1"/>
    <col min="4325" max="4326" width="3.85546875" style="333" customWidth="1"/>
    <col min="4327" max="4327" width="3" style="333" customWidth="1"/>
    <col min="4328" max="4329" width="3.85546875" style="333" customWidth="1"/>
    <col min="4330" max="4330" width="3" style="333" customWidth="1"/>
    <col min="4331" max="4332" width="3.85546875" style="333" customWidth="1"/>
    <col min="4333" max="4333" width="3" style="333" customWidth="1"/>
    <col min="4334" max="4338" width="3.85546875" style="333" customWidth="1"/>
    <col min="4339" max="4339" width="3" style="333" customWidth="1"/>
    <col min="4340" max="4340" width="3.42578125" style="333" customWidth="1"/>
    <col min="4341" max="4344" width="4.7109375" style="333" customWidth="1"/>
    <col min="4345" max="4345" width="4.42578125" style="333" bestFit="1" customWidth="1"/>
    <col min="4346" max="4346" width="4.7109375" style="333" customWidth="1"/>
    <col min="4347" max="4347" width="0" style="333" hidden="1" customWidth="1"/>
    <col min="4348" max="4348" width="4.7109375" style="333" customWidth="1"/>
    <col min="4349" max="4349" width="6.85546875" style="333" bestFit="1" customWidth="1"/>
    <col min="4350" max="4354" width="0" style="333" hidden="1" customWidth="1"/>
    <col min="4355" max="4359" width="6" style="333" customWidth="1"/>
    <col min="4360" max="4529" width="9.140625" style="333"/>
    <col min="4530" max="4530" width="3.28515625" style="333" bestFit="1" customWidth="1"/>
    <col min="4531" max="4531" width="14.85546875" style="333" customWidth="1"/>
    <col min="4532" max="4532" width="7.140625" style="333" customWidth="1"/>
    <col min="4533" max="4533" width="0" style="333" hidden="1" customWidth="1"/>
    <col min="4534" max="4534" width="3.85546875" style="333" customWidth="1"/>
    <col min="4535" max="4535" width="3" style="333" customWidth="1"/>
    <col min="4536" max="4537" width="3.85546875" style="333" customWidth="1"/>
    <col min="4538" max="4538" width="3" style="333" customWidth="1"/>
    <col min="4539" max="4540" width="3.85546875" style="333" customWidth="1"/>
    <col min="4541" max="4541" width="3" style="333" customWidth="1"/>
    <col min="4542" max="4543" width="3.85546875" style="333" customWidth="1"/>
    <col min="4544" max="4544" width="3" style="333" customWidth="1"/>
    <col min="4545" max="4546" width="3.85546875" style="333" customWidth="1"/>
    <col min="4547" max="4547" width="3" style="333" customWidth="1"/>
    <col min="4548" max="4549" width="3.85546875" style="333" customWidth="1"/>
    <col min="4550" max="4550" width="3" style="333" customWidth="1"/>
    <col min="4551" max="4552" width="3.85546875" style="333" customWidth="1"/>
    <col min="4553" max="4553" width="3" style="333" customWidth="1"/>
    <col min="4554" max="4555" width="3.85546875" style="333" customWidth="1"/>
    <col min="4556" max="4556" width="3" style="333" customWidth="1"/>
    <col min="4557" max="4558" width="3.85546875" style="333" customWidth="1"/>
    <col min="4559" max="4559" width="3" style="333" customWidth="1"/>
    <col min="4560" max="4561" width="3.85546875" style="333" customWidth="1"/>
    <col min="4562" max="4562" width="3" style="333" customWidth="1"/>
    <col min="4563" max="4564" width="3.85546875" style="333" customWidth="1"/>
    <col min="4565" max="4565" width="3" style="333" customWidth="1"/>
    <col min="4566" max="4567" width="3.85546875" style="333" customWidth="1"/>
    <col min="4568" max="4568" width="3" style="333" customWidth="1"/>
    <col min="4569" max="4570" width="3.85546875" style="333" customWidth="1"/>
    <col min="4571" max="4571" width="3" style="333" customWidth="1"/>
    <col min="4572" max="4573" width="3.85546875" style="333" customWidth="1"/>
    <col min="4574" max="4574" width="3" style="333" customWidth="1"/>
    <col min="4575" max="4576" width="3.85546875" style="333" customWidth="1"/>
    <col min="4577" max="4577" width="3" style="333" customWidth="1"/>
    <col min="4578" max="4579" width="3.85546875" style="333" customWidth="1"/>
    <col min="4580" max="4580" width="3" style="333" customWidth="1"/>
    <col min="4581" max="4582" width="3.85546875" style="333" customWidth="1"/>
    <col min="4583" max="4583" width="3" style="333" customWidth="1"/>
    <col min="4584" max="4585" width="3.85546875" style="333" customWidth="1"/>
    <col min="4586" max="4586" width="3" style="333" customWidth="1"/>
    <col min="4587" max="4588" width="3.85546875" style="333" customWidth="1"/>
    <col min="4589" max="4589" width="3" style="333" customWidth="1"/>
    <col min="4590" max="4594" width="3.85546875" style="333" customWidth="1"/>
    <col min="4595" max="4595" width="3" style="333" customWidth="1"/>
    <col min="4596" max="4596" width="3.42578125" style="333" customWidth="1"/>
    <col min="4597" max="4600" width="4.7109375" style="333" customWidth="1"/>
    <col min="4601" max="4601" width="4.42578125" style="333" bestFit="1" customWidth="1"/>
    <col min="4602" max="4602" width="4.7109375" style="333" customWidth="1"/>
    <col min="4603" max="4603" width="0" style="333" hidden="1" customWidth="1"/>
    <col min="4604" max="4604" width="4.7109375" style="333" customWidth="1"/>
    <col min="4605" max="4605" width="6.85546875" style="333" bestFit="1" customWidth="1"/>
    <col min="4606" max="4610" width="0" style="333" hidden="1" customWidth="1"/>
    <col min="4611" max="4615" width="6" style="333" customWidth="1"/>
    <col min="4616" max="4785" width="9.140625" style="333"/>
    <col min="4786" max="4786" width="3.28515625" style="333" bestFit="1" customWidth="1"/>
    <col min="4787" max="4787" width="14.85546875" style="333" customWidth="1"/>
    <col min="4788" max="4788" width="7.140625" style="333" customWidth="1"/>
    <col min="4789" max="4789" width="0" style="333" hidden="1" customWidth="1"/>
    <col min="4790" max="4790" width="3.85546875" style="333" customWidth="1"/>
    <col min="4791" max="4791" width="3" style="333" customWidth="1"/>
    <col min="4792" max="4793" width="3.85546875" style="333" customWidth="1"/>
    <col min="4794" max="4794" width="3" style="333" customWidth="1"/>
    <col min="4795" max="4796" width="3.85546875" style="333" customWidth="1"/>
    <col min="4797" max="4797" width="3" style="333" customWidth="1"/>
    <col min="4798" max="4799" width="3.85546875" style="333" customWidth="1"/>
    <col min="4800" max="4800" width="3" style="333" customWidth="1"/>
    <col min="4801" max="4802" width="3.85546875" style="333" customWidth="1"/>
    <col min="4803" max="4803" width="3" style="333" customWidth="1"/>
    <col min="4804" max="4805" width="3.85546875" style="333" customWidth="1"/>
    <col min="4806" max="4806" width="3" style="333" customWidth="1"/>
    <col min="4807" max="4808" width="3.85546875" style="333" customWidth="1"/>
    <col min="4809" max="4809" width="3" style="333" customWidth="1"/>
    <col min="4810" max="4811" width="3.85546875" style="333" customWidth="1"/>
    <col min="4812" max="4812" width="3" style="333" customWidth="1"/>
    <col min="4813" max="4814" width="3.85546875" style="333" customWidth="1"/>
    <col min="4815" max="4815" width="3" style="333" customWidth="1"/>
    <col min="4816" max="4817" width="3.85546875" style="333" customWidth="1"/>
    <col min="4818" max="4818" width="3" style="333" customWidth="1"/>
    <col min="4819" max="4820" width="3.85546875" style="333" customWidth="1"/>
    <col min="4821" max="4821" width="3" style="333" customWidth="1"/>
    <col min="4822" max="4823" width="3.85546875" style="333" customWidth="1"/>
    <col min="4824" max="4824" width="3" style="333" customWidth="1"/>
    <col min="4825" max="4826" width="3.85546875" style="333" customWidth="1"/>
    <col min="4827" max="4827" width="3" style="333" customWidth="1"/>
    <col min="4828" max="4829" width="3.85546875" style="333" customWidth="1"/>
    <col min="4830" max="4830" width="3" style="333" customWidth="1"/>
    <col min="4831" max="4832" width="3.85546875" style="333" customWidth="1"/>
    <col min="4833" max="4833" width="3" style="333" customWidth="1"/>
    <col min="4834" max="4835" width="3.85546875" style="333" customWidth="1"/>
    <col min="4836" max="4836" width="3" style="333" customWidth="1"/>
    <col min="4837" max="4838" width="3.85546875" style="333" customWidth="1"/>
    <col min="4839" max="4839" width="3" style="333" customWidth="1"/>
    <col min="4840" max="4841" width="3.85546875" style="333" customWidth="1"/>
    <col min="4842" max="4842" width="3" style="333" customWidth="1"/>
    <col min="4843" max="4844" width="3.85546875" style="333" customWidth="1"/>
    <col min="4845" max="4845" width="3" style="333" customWidth="1"/>
    <col min="4846" max="4850" width="3.85546875" style="333" customWidth="1"/>
    <col min="4851" max="4851" width="3" style="333" customWidth="1"/>
    <col min="4852" max="4852" width="3.42578125" style="333" customWidth="1"/>
    <col min="4853" max="4856" width="4.7109375" style="333" customWidth="1"/>
    <col min="4857" max="4857" width="4.42578125" style="333" bestFit="1" customWidth="1"/>
    <col min="4858" max="4858" width="4.7109375" style="333" customWidth="1"/>
    <col min="4859" max="4859" width="0" style="333" hidden="1" customWidth="1"/>
    <col min="4860" max="4860" width="4.7109375" style="333" customWidth="1"/>
    <col min="4861" max="4861" width="6.85546875" style="333" bestFit="1" customWidth="1"/>
    <col min="4862" max="4866" width="0" style="333" hidden="1" customWidth="1"/>
    <col min="4867" max="4871" width="6" style="333" customWidth="1"/>
    <col min="4872" max="5041" width="9.140625" style="333"/>
    <col min="5042" max="5042" width="3.28515625" style="333" bestFit="1" customWidth="1"/>
    <col min="5043" max="5043" width="14.85546875" style="333" customWidth="1"/>
    <col min="5044" max="5044" width="7.140625" style="333" customWidth="1"/>
    <col min="5045" max="5045" width="0" style="333" hidden="1" customWidth="1"/>
    <col min="5046" max="5046" width="3.85546875" style="333" customWidth="1"/>
    <col min="5047" max="5047" width="3" style="333" customWidth="1"/>
    <col min="5048" max="5049" width="3.85546875" style="333" customWidth="1"/>
    <col min="5050" max="5050" width="3" style="333" customWidth="1"/>
    <col min="5051" max="5052" width="3.85546875" style="333" customWidth="1"/>
    <col min="5053" max="5053" width="3" style="333" customWidth="1"/>
    <col min="5054" max="5055" width="3.85546875" style="333" customWidth="1"/>
    <col min="5056" max="5056" width="3" style="333" customWidth="1"/>
    <col min="5057" max="5058" width="3.85546875" style="333" customWidth="1"/>
    <col min="5059" max="5059" width="3" style="333" customWidth="1"/>
    <col min="5060" max="5061" width="3.85546875" style="333" customWidth="1"/>
    <col min="5062" max="5062" width="3" style="333" customWidth="1"/>
    <col min="5063" max="5064" width="3.85546875" style="333" customWidth="1"/>
    <col min="5065" max="5065" width="3" style="333" customWidth="1"/>
    <col min="5066" max="5067" width="3.85546875" style="333" customWidth="1"/>
    <col min="5068" max="5068" width="3" style="333" customWidth="1"/>
    <col min="5069" max="5070" width="3.85546875" style="333" customWidth="1"/>
    <col min="5071" max="5071" width="3" style="333" customWidth="1"/>
    <col min="5072" max="5073" width="3.85546875" style="333" customWidth="1"/>
    <col min="5074" max="5074" width="3" style="333" customWidth="1"/>
    <col min="5075" max="5076" width="3.85546875" style="333" customWidth="1"/>
    <col min="5077" max="5077" width="3" style="333" customWidth="1"/>
    <col min="5078" max="5079" width="3.85546875" style="333" customWidth="1"/>
    <col min="5080" max="5080" width="3" style="333" customWidth="1"/>
    <col min="5081" max="5082" width="3.85546875" style="333" customWidth="1"/>
    <col min="5083" max="5083" width="3" style="333" customWidth="1"/>
    <col min="5084" max="5085" width="3.85546875" style="333" customWidth="1"/>
    <col min="5086" max="5086" width="3" style="333" customWidth="1"/>
    <col min="5087" max="5088" width="3.85546875" style="333" customWidth="1"/>
    <col min="5089" max="5089" width="3" style="333" customWidth="1"/>
    <col min="5090" max="5091" width="3.85546875" style="333" customWidth="1"/>
    <col min="5092" max="5092" width="3" style="333" customWidth="1"/>
    <col min="5093" max="5094" width="3.85546875" style="333" customWidth="1"/>
    <col min="5095" max="5095" width="3" style="333" customWidth="1"/>
    <col min="5096" max="5097" width="3.85546875" style="333" customWidth="1"/>
    <col min="5098" max="5098" width="3" style="333" customWidth="1"/>
    <col min="5099" max="5100" width="3.85546875" style="333" customWidth="1"/>
    <col min="5101" max="5101" width="3" style="333" customWidth="1"/>
    <col min="5102" max="5106" width="3.85546875" style="333" customWidth="1"/>
    <col min="5107" max="5107" width="3" style="333" customWidth="1"/>
    <col min="5108" max="5108" width="3.42578125" style="333" customWidth="1"/>
    <col min="5109" max="5112" width="4.7109375" style="333" customWidth="1"/>
    <col min="5113" max="5113" width="4.42578125" style="333" bestFit="1" customWidth="1"/>
    <col min="5114" max="5114" width="4.7109375" style="333" customWidth="1"/>
    <col min="5115" max="5115" width="0" style="333" hidden="1" customWidth="1"/>
    <col min="5116" max="5116" width="4.7109375" style="333" customWidth="1"/>
    <col min="5117" max="5117" width="6.85546875" style="333" bestFit="1" customWidth="1"/>
    <col min="5118" max="5122" width="0" style="333" hidden="1" customWidth="1"/>
    <col min="5123" max="5127" width="6" style="333" customWidth="1"/>
    <col min="5128" max="5297" width="9.140625" style="333"/>
    <col min="5298" max="5298" width="3.28515625" style="333" bestFit="1" customWidth="1"/>
    <col min="5299" max="5299" width="14.85546875" style="333" customWidth="1"/>
    <col min="5300" max="5300" width="7.140625" style="333" customWidth="1"/>
    <col min="5301" max="5301" width="0" style="333" hidden="1" customWidth="1"/>
    <col min="5302" max="5302" width="3.85546875" style="333" customWidth="1"/>
    <col min="5303" max="5303" width="3" style="333" customWidth="1"/>
    <col min="5304" max="5305" width="3.85546875" style="333" customWidth="1"/>
    <col min="5306" max="5306" width="3" style="333" customWidth="1"/>
    <col min="5307" max="5308" width="3.85546875" style="333" customWidth="1"/>
    <col min="5309" max="5309" width="3" style="333" customWidth="1"/>
    <col min="5310" max="5311" width="3.85546875" style="333" customWidth="1"/>
    <col min="5312" max="5312" width="3" style="333" customWidth="1"/>
    <col min="5313" max="5314" width="3.85546875" style="333" customWidth="1"/>
    <col min="5315" max="5315" width="3" style="333" customWidth="1"/>
    <col min="5316" max="5317" width="3.85546875" style="333" customWidth="1"/>
    <col min="5318" max="5318" width="3" style="333" customWidth="1"/>
    <col min="5319" max="5320" width="3.85546875" style="333" customWidth="1"/>
    <col min="5321" max="5321" width="3" style="333" customWidth="1"/>
    <col min="5322" max="5323" width="3.85546875" style="333" customWidth="1"/>
    <col min="5324" max="5324" width="3" style="333" customWidth="1"/>
    <col min="5325" max="5326" width="3.85546875" style="333" customWidth="1"/>
    <col min="5327" max="5327" width="3" style="333" customWidth="1"/>
    <col min="5328" max="5329" width="3.85546875" style="333" customWidth="1"/>
    <col min="5330" max="5330" width="3" style="333" customWidth="1"/>
    <col min="5331" max="5332" width="3.85546875" style="333" customWidth="1"/>
    <col min="5333" max="5333" width="3" style="333" customWidth="1"/>
    <col min="5334" max="5335" width="3.85546875" style="333" customWidth="1"/>
    <col min="5336" max="5336" width="3" style="333" customWidth="1"/>
    <col min="5337" max="5338" width="3.85546875" style="333" customWidth="1"/>
    <col min="5339" max="5339" width="3" style="333" customWidth="1"/>
    <col min="5340" max="5341" width="3.85546875" style="333" customWidth="1"/>
    <col min="5342" max="5342" width="3" style="333" customWidth="1"/>
    <col min="5343" max="5344" width="3.85546875" style="333" customWidth="1"/>
    <col min="5345" max="5345" width="3" style="333" customWidth="1"/>
    <col min="5346" max="5347" width="3.85546875" style="333" customWidth="1"/>
    <col min="5348" max="5348" width="3" style="333" customWidth="1"/>
    <col min="5349" max="5350" width="3.85546875" style="333" customWidth="1"/>
    <col min="5351" max="5351" width="3" style="333" customWidth="1"/>
    <col min="5352" max="5353" width="3.85546875" style="333" customWidth="1"/>
    <col min="5354" max="5354" width="3" style="333" customWidth="1"/>
    <col min="5355" max="5356" width="3.85546875" style="333" customWidth="1"/>
    <col min="5357" max="5357" width="3" style="333" customWidth="1"/>
    <col min="5358" max="5362" width="3.85546875" style="333" customWidth="1"/>
    <col min="5363" max="5363" width="3" style="333" customWidth="1"/>
    <col min="5364" max="5364" width="3.42578125" style="333" customWidth="1"/>
    <col min="5365" max="5368" width="4.7109375" style="333" customWidth="1"/>
    <col min="5369" max="5369" width="4.42578125" style="333" bestFit="1" customWidth="1"/>
    <col min="5370" max="5370" width="4.7109375" style="333" customWidth="1"/>
    <col min="5371" max="5371" width="0" style="333" hidden="1" customWidth="1"/>
    <col min="5372" max="5372" width="4.7109375" style="333" customWidth="1"/>
    <col min="5373" max="5373" width="6.85546875" style="333" bestFit="1" customWidth="1"/>
    <col min="5374" max="5378" width="0" style="333" hidden="1" customWidth="1"/>
    <col min="5379" max="5383" width="6" style="333" customWidth="1"/>
    <col min="5384" max="5553" width="9.140625" style="333"/>
    <col min="5554" max="5554" width="3.28515625" style="333" bestFit="1" customWidth="1"/>
    <col min="5555" max="5555" width="14.85546875" style="333" customWidth="1"/>
    <col min="5556" max="5556" width="7.140625" style="333" customWidth="1"/>
    <col min="5557" max="5557" width="0" style="333" hidden="1" customWidth="1"/>
    <col min="5558" max="5558" width="3.85546875" style="333" customWidth="1"/>
    <col min="5559" max="5559" width="3" style="333" customWidth="1"/>
    <col min="5560" max="5561" width="3.85546875" style="333" customWidth="1"/>
    <col min="5562" max="5562" width="3" style="333" customWidth="1"/>
    <col min="5563" max="5564" width="3.85546875" style="333" customWidth="1"/>
    <col min="5565" max="5565" width="3" style="333" customWidth="1"/>
    <col min="5566" max="5567" width="3.85546875" style="333" customWidth="1"/>
    <col min="5568" max="5568" width="3" style="333" customWidth="1"/>
    <col min="5569" max="5570" width="3.85546875" style="333" customWidth="1"/>
    <col min="5571" max="5571" width="3" style="333" customWidth="1"/>
    <col min="5572" max="5573" width="3.85546875" style="333" customWidth="1"/>
    <col min="5574" max="5574" width="3" style="333" customWidth="1"/>
    <col min="5575" max="5576" width="3.85546875" style="333" customWidth="1"/>
    <col min="5577" max="5577" width="3" style="333" customWidth="1"/>
    <col min="5578" max="5579" width="3.85546875" style="333" customWidth="1"/>
    <col min="5580" max="5580" width="3" style="333" customWidth="1"/>
    <col min="5581" max="5582" width="3.85546875" style="333" customWidth="1"/>
    <col min="5583" max="5583" width="3" style="333" customWidth="1"/>
    <col min="5584" max="5585" width="3.85546875" style="333" customWidth="1"/>
    <col min="5586" max="5586" width="3" style="333" customWidth="1"/>
    <col min="5587" max="5588" width="3.85546875" style="333" customWidth="1"/>
    <col min="5589" max="5589" width="3" style="333" customWidth="1"/>
    <col min="5590" max="5591" width="3.85546875" style="333" customWidth="1"/>
    <col min="5592" max="5592" width="3" style="333" customWidth="1"/>
    <col min="5593" max="5594" width="3.85546875" style="333" customWidth="1"/>
    <col min="5595" max="5595" width="3" style="333" customWidth="1"/>
    <col min="5596" max="5597" width="3.85546875" style="333" customWidth="1"/>
    <col min="5598" max="5598" width="3" style="333" customWidth="1"/>
    <col min="5599" max="5600" width="3.85546875" style="333" customWidth="1"/>
    <col min="5601" max="5601" width="3" style="333" customWidth="1"/>
    <col min="5602" max="5603" width="3.85546875" style="333" customWidth="1"/>
    <col min="5604" max="5604" width="3" style="333" customWidth="1"/>
    <col min="5605" max="5606" width="3.85546875" style="333" customWidth="1"/>
    <col min="5607" max="5607" width="3" style="333" customWidth="1"/>
    <col min="5608" max="5609" width="3.85546875" style="333" customWidth="1"/>
    <col min="5610" max="5610" width="3" style="333" customWidth="1"/>
    <col min="5611" max="5612" width="3.85546875" style="333" customWidth="1"/>
    <col min="5613" max="5613" width="3" style="333" customWidth="1"/>
    <col min="5614" max="5618" width="3.85546875" style="333" customWidth="1"/>
    <col min="5619" max="5619" width="3" style="333" customWidth="1"/>
    <col min="5620" max="5620" width="3.42578125" style="333" customWidth="1"/>
    <col min="5621" max="5624" width="4.7109375" style="333" customWidth="1"/>
    <col min="5625" max="5625" width="4.42578125" style="333" bestFit="1" customWidth="1"/>
    <col min="5626" max="5626" width="4.7109375" style="333" customWidth="1"/>
    <col min="5627" max="5627" width="0" style="333" hidden="1" customWidth="1"/>
    <col min="5628" max="5628" width="4.7109375" style="333" customWidth="1"/>
    <col min="5629" max="5629" width="6.85546875" style="333" bestFit="1" customWidth="1"/>
    <col min="5630" max="5634" width="0" style="333" hidden="1" customWidth="1"/>
    <col min="5635" max="5639" width="6" style="333" customWidth="1"/>
    <col min="5640" max="5809" width="9.140625" style="333"/>
    <col min="5810" max="5810" width="3.28515625" style="333" bestFit="1" customWidth="1"/>
    <col min="5811" max="5811" width="14.85546875" style="333" customWidth="1"/>
    <col min="5812" max="5812" width="7.140625" style="333" customWidth="1"/>
    <col min="5813" max="5813" width="0" style="333" hidden="1" customWidth="1"/>
    <col min="5814" max="5814" width="3.85546875" style="333" customWidth="1"/>
    <col min="5815" max="5815" width="3" style="333" customWidth="1"/>
    <col min="5816" max="5817" width="3.85546875" style="333" customWidth="1"/>
    <col min="5818" max="5818" width="3" style="333" customWidth="1"/>
    <col min="5819" max="5820" width="3.85546875" style="333" customWidth="1"/>
    <col min="5821" max="5821" width="3" style="333" customWidth="1"/>
    <col min="5822" max="5823" width="3.85546875" style="333" customWidth="1"/>
    <col min="5824" max="5824" width="3" style="333" customWidth="1"/>
    <col min="5825" max="5826" width="3.85546875" style="333" customWidth="1"/>
    <col min="5827" max="5827" width="3" style="333" customWidth="1"/>
    <col min="5828" max="5829" width="3.85546875" style="333" customWidth="1"/>
    <col min="5830" max="5830" width="3" style="333" customWidth="1"/>
    <col min="5831" max="5832" width="3.85546875" style="333" customWidth="1"/>
    <col min="5833" max="5833" width="3" style="333" customWidth="1"/>
    <col min="5834" max="5835" width="3.85546875" style="333" customWidth="1"/>
    <col min="5836" max="5836" width="3" style="333" customWidth="1"/>
    <col min="5837" max="5838" width="3.85546875" style="333" customWidth="1"/>
    <col min="5839" max="5839" width="3" style="333" customWidth="1"/>
    <col min="5840" max="5841" width="3.85546875" style="333" customWidth="1"/>
    <col min="5842" max="5842" width="3" style="333" customWidth="1"/>
    <col min="5843" max="5844" width="3.85546875" style="333" customWidth="1"/>
    <col min="5845" max="5845" width="3" style="333" customWidth="1"/>
    <col min="5846" max="5847" width="3.85546875" style="333" customWidth="1"/>
    <col min="5848" max="5848" width="3" style="333" customWidth="1"/>
    <col min="5849" max="5850" width="3.85546875" style="333" customWidth="1"/>
    <col min="5851" max="5851" width="3" style="333" customWidth="1"/>
    <col min="5852" max="5853" width="3.85546875" style="333" customWidth="1"/>
    <col min="5854" max="5854" width="3" style="333" customWidth="1"/>
    <col min="5855" max="5856" width="3.85546875" style="333" customWidth="1"/>
    <col min="5857" max="5857" width="3" style="333" customWidth="1"/>
    <col min="5858" max="5859" width="3.85546875" style="333" customWidth="1"/>
    <col min="5860" max="5860" width="3" style="333" customWidth="1"/>
    <col min="5861" max="5862" width="3.85546875" style="333" customWidth="1"/>
    <col min="5863" max="5863" width="3" style="333" customWidth="1"/>
    <col min="5864" max="5865" width="3.85546875" style="333" customWidth="1"/>
    <col min="5866" max="5866" width="3" style="333" customWidth="1"/>
    <col min="5867" max="5868" width="3.85546875" style="333" customWidth="1"/>
    <col min="5869" max="5869" width="3" style="333" customWidth="1"/>
    <col min="5870" max="5874" width="3.85546875" style="333" customWidth="1"/>
    <col min="5875" max="5875" width="3" style="333" customWidth="1"/>
    <col min="5876" max="5876" width="3.42578125" style="333" customWidth="1"/>
    <col min="5877" max="5880" width="4.7109375" style="333" customWidth="1"/>
    <col min="5881" max="5881" width="4.42578125" style="333" bestFit="1" customWidth="1"/>
    <col min="5882" max="5882" width="4.7109375" style="333" customWidth="1"/>
    <col min="5883" max="5883" width="0" style="333" hidden="1" customWidth="1"/>
    <col min="5884" max="5884" width="4.7109375" style="333" customWidth="1"/>
    <col min="5885" max="5885" width="6.85546875" style="333" bestFit="1" customWidth="1"/>
    <col min="5886" max="5890" width="0" style="333" hidden="1" customWidth="1"/>
    <col min="5891" max="5895" width="6" style="333" customWidth="1"/>
    <col min="5896" max="6065" width="9.140625" style="333"/>
    <col min="6066" max="6066" width="3.28515625" style="333" bestFit="1" customWidth="1"/>
    <col min="6067" max="6067" width="14.85546875" style="333" customWidth="1"/>
    <col min="6068" max="6068" width="7.140625" style="333" customWidth="1"/>
    <col min="6069" max="6069" width="0" style="333" hidden="1" customWidth="1"/>
    <col min="6070" max="6070" width="3.85546875" style="333" customWidth="1"/>
    <col min="6071" max="6071" width="3" style="333" customWidth="1"/>
    <col min="6072" max="6073" width="3.85546875" style="333" customWidth="1"/>
    <col min="6074" max="6074" width="3" style="333" customWidth="1"/>
    <col min="6075" max="6076" width="3.85546875" style="333" customWidth="1"/>
    <col min="6077" max="6077" width="3" style="333" customWidth="1"/>
    <col min="6078" max="6079" width="3.85546875" style="333" customWidth="1"/>
    <col min="6080" max="6080" width="3" style="333" customWidth="1"/>
    <col min="6081" max="6082" width="3.85546875" style="333" customWidth="1"/>
    <col min="6083" max="6083" width="3" style="333" customWidth="1"/>
    <col min="6084" max="6085" width="3.85546875" style="333" customWidth="1"/>
    <col min="6086" max="6086" width="3" style="333" customWidth="1"/>
    <col min="6087" max="6088" width="3.85546875" style="333" customWidth="1"/>
    <col min="6089" max="6089" width="3" style="333" customWidth="1"/>
    <col min="6090" max="6091" width="3.85546875" style="333" customWidth="1"/>
    <col min="6092" max="6092" width="3" style="333" customWidth="1"/>
    <col min="6093" max="6094" width="3.85546875" style="333" customWidth="1"/>
    <col min="6095" max="6095" width="3" style="333" customWidth="1"/>
    <col min="6096" max="6097" width="3.85546875" style="333" customWidth="1"/>
    <col min="6098" max="6098" width="3" style="333" customWidth="1"/>
    <col min="6099" max="6100" width="3.85546875" style="333" customWidth="1"/>
    <col min="6101" max="6101" width="3" style="333" customWidth="1"/>
    <col min="6102" max="6103" width="3.85546875" style="333" customWidth="1"/>
    <col min="6104" max="6104" width="3" style="333" customWidth="1"/>
    <col min="6105" max="6106" width="3.85546875" style="333" customWidth="1"/>
    <col min="6107" max="6107" width="3" style="333" customWidth="1"/>
    <col min="6108" max="6109" width="3.85546875" style="333" customWidth="1"/>
    <col min="6110" max="6110" width="3" style="333" customWidth="1"/>
    <col min="6111" max="6112" width="3.85546875" style="333" customWidth="1"/>
    <col min="6113" max="6113" width="3" style="333" customWidth="1"/>
    <col min="6114" max="6115" width="3.85546875" style="333" customWidth="1"/>
    <col min="6116" max="6116" width="3" style="333" customWidth="1"/>
    <col min="6117" max="6118" width="3.85546875" style="333" customWidth="1"/>
    <col min="6119" max="6119" width="3" style="333" customWidth="1"/>
    <col min="6120" max="6121" width="3.85546875" style="333" customWidth="1"/>
    <col min="6122" max="6122" width="3" style="333" customWidth="1"/>
    <col min="6123" max="6124" width="3.85546875" style="333" customWidth="1"/>
    <col min="6125" max="6125" width="3" style="333" customWidth="1"/>
    <col min="6126" max="6130" width="3.85546875" style="333" customWidth="1"/>
    <col min="6131" max="6131" width="3" style="333" customWidth="1"/>
    <col min="6132" max="6132" width="3.42578125" style="333" customWidth="1"/>
    <col min="6133" max="6136" width="4.7109375" style="333" customWidth="1"/>
    <col min="6137" max="6137" width="4.42578125" style="333" bestFit="1" customWidth="1"/>
    <col min="6138" max="6138" width="4.7109375" style="333" customWidth="1"/>
    <col min="6139" max="6139" width="0" style="333" hidden="1" customWidth="1"/>
    <col min="6140" max="6140" width="4.7109375" style="333" customWidth="1"/>
    <col min="6141" max="6141" width="6.85546875" style="333" bestFit="1" customWidth="1"/>
    <col min="6142" max="6146" width="0" style="333" hidden="1" customWidth="1"/>
    <col min="6147" max="6151" width="6" style="333" customWidth="1"/>
    <col min="6152" max="6321" width="9.140625" style="333"/>
    <col min="6322" max="6322" width="3.28515625" style="333" bestFit="1" customWidth="1"/>
    <col min="6323" max="6323" width="14.85546875" style="333" customWidth="1"/>
    <col min="6324" max="6324" width="7.140625" style="333" customWidth="1"/>
    <col min="6325" max="6325" width="0" style="333" hidden="1" customWidth="1"/>
    <col min="6326" max="6326" width="3.85546875" style="333" customWidth="1"/>
    <col min="6327" max="6327" width="3" style="333" customWidth="1"/>
    <col min="6328" max="6329" width="3.85546875" style="333" customWidth="1"/>
    <col min="6330" max="6330" width="3" style="333" customWidth="1"/>
    <col min="6331" max="6332" width="3.85546875" style="333" customWidth="1"/>
    <col min="6333" max="6333" width="3" style="333" customWidth="1"/>
    <col min="6334" max="6335" width="3.85546875" style="333" customWidth="1"/>
    <col min="6336" max="6336" width="3" style="333" customWidth="1"/>
    <col min="6337" max="6338" width="3.85546875" style="333" customWidth="1"/>
    <col min="6339" max="6339" width="3" style="333" customWidth="1"/>
    <col min="6340" max="6341" width="3.85546875" style="333" customWidth="1"/>
    <col min="6342" max="6342" width="3" style="333" customWidth="1"/>
    <col min="6343" max="6344" width="3.85546875" style="333" customWidth="1"/>
    <col min="6345" max="6345" width="3" style="333" customWidth="1"/>
    <col min="6346" max="6347" width="3.85546875" style="333" customWidth="1"/>
    <col min="6348" max="6348" width="3" style="333" customWidth="1"/>
    <col min="6349" max="6350" width="3.85546875" style="333" customWidth="1"/>
    <col min="6351" max="6351" width="3" style="333" customWidth="1"/>
    <col min="6352" max="6353" width="3.85546875" style="333" customWidth="1"/>
    <col min="6354" max="6354" width="3" style="333" customWidth="1"/>
    <col min="6355" max="6356" width="3.85546875" style="333" customWidth="1"/>
    <col min="6357" max="6357" width="3" style="333" customWidth="1"/>
    <col min="6358" max="6359" width="3.85546875" style="333" customWidth="1"/>
    <col min="6360" max="6360" width="3" style="333" customWidth="1"/>
    <col min="6361" max="6362" width="3.85546875" style="333" customWidth="1"/>
    <col min="6363" max="6363" width="3" style="333" customWidth="1"/>
    <col min="6364" max="6365" width="3.85546875" style="333" customWidth="1"/>
    <col min="6366" max="6366" width="3" style="333" customWidth="1"/>
    <col min="6367" max="6368" width="3.85546875" style="333" customWidth="1"/>
    <col min="6369" max="6369" width="3" style="333" customWidth="1"/>
    <col min="6370" max="6371" width="3.85546875" style="333" customWidth="1"/>
    <col min="6372" max="6372" width="3" style="333" customWidth="1"/>
    <col min="6373" max="6374" width="3.85546875" style="333" customWidth="1"/>
    <col min="6375" max="6375" width="3" style="333" customWidth="1"/>
    <col min="6376" max="6377" width="3.85546875" style="333" customWidth="1"/>
    <col min="6378" max="6378" width="3" style="333" customWidth="1"/>
    <col min="6379" max="6380" width="3.85546875" style="333" customWidth="1"/>
    <col min="6381" max="6381" width="3" style="333" customWidth="1"/>
    <col min="6382" max="6386" width="3.85546875" style="333" customWidth="1"/>
    <col min="6387" max="6387" width="3" style="333" customWidth="1"/>
    <col min="6388" max="6388" width="3.42578125" style="333" customWidth="1"/>
    <col min="6389" max="6392" width="4.7109375" style="333" customWidth="1"/>
    <col min="6393" max="6393" width="4.42578125" style="333" bestFit="1" customWidth="1"/>
    <col min="6394" max="6394" width="4.7109375" style="333" customWidth="1"/>
    <col min="6395" max="6395" width="0" style="333" hidden="1" customWidth="1"/>
    <col min="6396" max="6396" width="4.7109375" style="333" customWidth="1"/>
    <col min="6397" max="6397" width="6.85546875" style="333" bestFit="1" customWidth="1"/>
    <col min="6398" max="6402" width="0" style="333" hidden="1" customWidth="1"/>
    <col min="6403" max="6407" width="6" style="333" customWidth="1"/>
    <col min="6408" max="6577" width="9.140625" style="333"/>
    <col min="6578" max="6578" width="3.28515625" style="333" bestFit="1" customWidth="1"/>
    <col min="6579" max="6579" width="14.85546875" style="333" customWidth="1"/>
    <col min="6580" max="6580" width="7.140625" style="333" customWidth="1"/>
    <col min="6581" max="6581" width="0" style="333" hidden="1" customWidth="1"/>
    <col min="6582" max="6582" width="3.85546875" style="333" customWidth="1"/>
    <col min="6583" max="6583" width="3" style="333" customWidth="1"/>
    <col min="6584" max="6585" width="3.85546875" style="333" customWidth="1"/>
    <col min="6586" max="6586" width="3" style="333" customWidth="1"/>
    <col min="6587" max="6588" width="3.85546875" style="333" customWidth="1"/>
    <col min="6589" max="6589" width="3" style="333" customWidth="1"/>
    <col min="6590" max="6591" width="3.85546875" style="333" customWidth="1"/>
    <col min="6592" max="6592" width="3" style="333" customWidth="1"/>
    <col min="6593" max="6594" width="3.85546875" style="333" customWidth="1"/>
    <col min="6595" max="6595" width="3" style="333" customWidth="1"/>
    <col min="6596" max="6597" width="3.85546875" style="333" customWidth="1"/>
    <col min="6598" max="6598" width="3" style="333" customWidth="1"/>
    <col min="6599" max="6600" width="3.85546875" style="333" customWidth="1"/>
    <col min="6601" max="6601" width="3" style="333" customWidth="1"/>
    <col min="6602" max="6603" width="3.85546875" style="333" customWidth="1"/>
    <col min="6604" max="6604" width="3" style="333" customWidth="1"/>
    <col min="6605" max="6606" width="3.85546875" style="333" customWidth="1"/>
    <col min="6607" max="6607" width="3" style="333" customWidth="1"/>
    <col min="6608" max="6609" width="3.85546875" style="333" customWidth="1"/>
    <col min="6610" max="6610" width="3" style="333" customWidth="1"/>
    <col min="6611" max="6612" width="3.85546875" style="333" customWidth="1"/>
    <col min="6613" max="6613" width="3" style="333" customWidth="1"/>
    <col min="6614" max="6615" width="3.85546875" style="333" customWidth="1"/>
    <col min="6616" max="6616" width="3" style="333" customWidth="1"/>
    <col min="6617" max="6618" width="3.85546875" style="333" customWidth="1"/>
    <col min="6619" max="6619" width="3" style="333" customWidth="1"/>
    <col min="6620" max="6621" width="3.85546875" style="333" customWidth="1"/>
    <col min="6622" max="6622" width="3" style="333" customWidth="1"/>
    <col min="6623" max="6624" width="3.85546875" style="333" customWidth="1"/>
    <col min="6625" max="6625" width="3" style="333" customWidth="1"/>
    <col min="6626" max="6627" width="3.85546875" style="333" customWidth="1"/>
    <col min="6628" max="6628" width="3" style="333" customWidth="1"/>
    <col min="6629" max="6630" width="3.85546875" style="333" customWidth="1"/>
    <col min="6631" max="6631" width="3" style="333" customWidth="1"/>
    <col min="6632" max="6633" width="3.85546875" style="333" customWidth="1"/>
    <col min="6634" max="6634" width="3" style="333" customWidth="1"/>
    <col min="6635" max="6636" width="3.85546875" style="333" customWidth="1"/>
    <col min="6637" max="6637" width="3" style="333" customWidth="1"/>
    <col min="6638" max="6642" width="3.85546875" style="333" customWidth="1"/>
    <col min="6643" max="6643" width="3" style="333" customWidth="1"/>
    <col min="6644" max="6644" width="3.42578125" style="333" customWidth="1"/>
    <col min="6645" max="6648" width="4.7109375" style="333" customWidth="1"/>
    <col min="6649" max="6649" width="4.42578125" style="333" bestFit="1" customWidth="1"/>
    <col min="6650" max="6650" width="4.7109375" style="333" customWidth="1"/>
    <col min="6651" max="6651" width="0" style="333" hidden="1" customWidth="1"/>
    <col min="6652" max="6652" width="4.7109375" style="333" customWidth="1"/>
    <col min="6653" max="6653" width="6.85546875" style="333" bestFit="1" customWidth="1"/>
    <col min="6654" max="6658" width="0" style="333" hidden="1" customWidth="1"/>
    <col min="6659" max="6663" width="6" style="333" customWidth="1"/>
    <col min="6664" max="6833" width="9.140625" style="333"/>
    <col min="6834" max="6834" width="3.28515625" style="333" bestFit="1" customWidth="1"/>
    <col min="6835" max="6835" width="14.85546875" style="333" customWidth="1"/>
    <col min="6836" max="6836" width="7.140625" style="333" customWidth="1"/>
    <col min="6837" max="6837" width="0" style="333" hidden="1" customWidth="1"/>
    <col min="6838" max="6838" width="3.85546875" style="333" customWidth="1"/>
    <col min="6839" max="6839" width="3" style="333" customWidth="1"/>
    <col min="6840" max="6841" width="3.85546875" style="333" customWidth="1"/>
    <col min="6842" max="6842" width="3" style="333" customWidth="1"/>
    <col min="6843" max="6844" width="3.85546875" style="333" customWidth="1"/>
    <col min="6845" max="6845" width="3" style="333" customWidth="1"/>
    <col min="6846" max="6847" width="3.85546875" style="333" customWidth="1"/>
    <col min="6848" max="6848" width="3" style="333" customWidth="1"/>
    <col min="6849" max="6850" width="3.85546875" style="333" customWidth="1"/>
    <col min="6851" max="6851" width="3" style="333" customWidth="1"/>
    <col min="6852" max="6853" width="3.85546875" style="333" customWidth="1"/>
    <col min="6854" max="6854" width="3" style="333" customWidth="1"/>
    <col min="6855" max="6856" width="3.85546875" style="333" customWidth="1"/>
    <col min="6857" max="6857" width="3" style="333" customWidth="1"/>
    <col min="6858" max="6859" width="3.85546875" style="333" customWidth="1"/>
    <col min="6860" max="6860" width="3" style="333" customWidth="1"/>
    <col min="6861" max="6862" width="3.85546875" style="333" customWidth="1"/>
    <col min="6863" max="6863" width="3" style="333" customWidth="1"/>
    <col min="6864" max="6865" width="3.85546875" style="333" customWidth="1"/>
    <col min="6866" max="6866" width="3" style="333" customWidth="1"/>
    <col min="6867" max="6868" width="3.85546875" style="333" customWidth="1"/>
    <col min="6869" max="6869" width="3" style="333" customWidth="1"/>
    <col min="6870" max="6871" width="3.85546875" style="333" customWidth="1"/>
    <col min="6872" max="6872" width="3" style="333" customWidth="1"/>
    <col min="6873" max="6874" width="3.85546875" style="333" customWidth="1"/>
    <col min="6875" max="6875" width="3" style="333" customWidth="1"/>
    <col min="6876" max="6877" width="3.85546875" style="333" customWidth="1"/>
    <col min="6878" max="6878" width="3" style="333" customWidth="1"/>
    <col min="6879" max="6880" width="3.85546875" style="333" customWidth="1"/>
    <col min="6881" max="6881" width="3" style="333" customWidth="1"/>
    <col min="6882" max="6883" width="3.85546875" style="333" customWidth="1"/>
    <col min="6884" max="6884" width="3" style="333" customWidth="1"/>
    <col min="6885" max="6886" width="3.85546875" style="333" customWidth="1"/>
    <col min="6887" max="6887" width="3" style="333" customWidth="1"/>
    <col min="6888" max="6889" width="3.85546875" style="333" customWidth="1"/>
    <col min="6890" max="6890" width="3" style="333" customWidth="1"/>
    <col min="6891" max="6892" width="3.85546875" style="333" customWidth="1"/>
    <col min="6893" max="6893" width="3" style="333" customWidth="1"/>
    <col min="6894" max="6898" width="3.85546875" style="333" customWidth="1"/>
    <col min="6899" max="6899" width="3" style="333" customWidth="1"/>
    <col min="6900" max="6900" width="3.42578125" style="333" customWidth="1"/>
    <col min="6901" max="6904" width="4.7109375" style="333" customWidth="1"/>
    <col min="6905" max="6905" width="4.42578125" style="333" bestFit="1" customWidth="1"/>
    <col min="6906" max="6906" width="4.7109375" style="333" customWidth="1"/>
    <col min="6907" max="6907" width="0" style="333" hidden="1" customWidth="1"/>
    <col min="6908" max="6908" width="4.7109375" style="333" customWidth="1"/>
    <col min="6909" max="6909" width="6.85546875" style="333" bestFit="1" customWidth="1"/>
    <col min="6910" max="6914" width="0" style="333" hidden="1" customWidth="1"/>
    <col min="6915" max="6919" width="6" style="333" customWidth="1"/>
    <col min="6920" max="7089" width="9.140625" style="333"/>
    <col min="7090" max="7090" width="3.28515625" style="333" bestFit="1" customWidth="1"/>
    <col min="7091" max="7091" width="14.85546875" style="333" customWidth="1"/>
    <col min="7092" max="7092" width="7.140625" style="333" customWidth="1"/>
    <col min="7093" max="7093" width="0" style="333" hidden="1" customWidth="1"/>
    <col min="7094" max="7094" width="3.85546875" style="333" customWidth="1"/>
    <col min="7095" max="7095" width="3" style="333" customWidth="1"/>
    <col min="7096" max="7097" width="3.85546875" style="333" customWidth="1"/>
    <col min="7098" max="7098" width="3" style="333" customWidth="1"/>
    <col min="7099" max="7100" width="3.85546875" style="333" customWidth="1"/>
    <col min="7101" max="7101" width="3" style="333" customWidth="1"/>
    <col min="7102" max="7103" width="3.85546875" style="333" customWidth="1"/>
    <col min="7104" max="7104" width="3" style="333" customWidth="1"/>
    <col min="7105" max="7106" width="3.85546875" style="333" customWidth="1"/>
    <col min="7107" max="7107" width="3" style="333" customWidth="1"/>
    <col min="7108" max="7109" width="3.85546875" style="333" customWidth="1"/>
    <col min="7110" max="7110" width="3" style="333" customWidth="1"/>
    <col min="7111" max="7112" width="3.85546875" style="333" customWidth="1"/>
    <col min="7113" max="7113" width="3" style="333" customWidth="1"/>
    <col min="7114" max="7115" width="3.85546875" style="333" customWidth="1"/>
    <col min="7116" max="7116" width="3" style="333" customWidth="1"/>
    <col min="7117" max="7118" width="3.85546875" style="333" customWidth="1"/>
    <col min="7119" max="7119" width="3" style="333" customWidth="1"/>
    <col min="7120" max="7121" width="3.85546875" style="333" customWidth="1"/>
    <col min="7122" max="7122" width="3" style="333" customWidth="1"/>
    <col min="7123" max="7124" width="3.85546875" style="333" customWidth="1"/>
    <col min="7125" max="7125" width="3" style="333" customWidth="1"/>
    <col min="7126" max="7127" width="3.85546875" style="333" customWidth="1"/>
    <col min="7128" max="7128" width="3" style="333" customWidth="1"/>
    <col min="7129" max="7130" width="3.85546875" style="333" customWidth="1"/>
    <col min="7131" max="7131" width="3" style="333" customWidth="1"/>
    <col min="7132" max="7133" width="3.85546875" style="333" customWidth="1"/>
    <col min="7134" max="7134" width="3" style="333" customWidth="1"/>
    <col min="7135" max="7136" width="3.85546875" style="333" customWidth="1"/>
    <col min="7137" max="7137" width="3" style="333" customWidth="1"/>
    <col min="7138" max="7139" width="3.85546875" style="333" customWidth="1"/>
    <col min="7140" max="7140" width="3" style="333" customWidth="1"/>
    <col min="7141" max="7142" width="3.85546875" style="333" customWidth="1"/>
    <col min="7143" max="7143" width="3" style="333" customWidth="1"/>
    <col min="7144" max="7145" width="3.85546875" style="333" customWidth="1"/>
    <col min="7146" max="7146" width="3" style="333" customWidth="1"/>
    <col min="7147" max="7148" width="3.85546875" style="333" customWidth="1"/>
    <col min="7149" max="7149" width="3" style="333" customWidth="1"/>
    <col min="7150" max="7154" width="3.85546875" style="333" customWidth="1"/>
    <col min="7155" max="7155" width="3" style="333" customWidth="1"/>
    <col min="7156" max="7156" width="3.42578125" style="333" customWidth="1"/>
    <col min="7157" max="7160" width="4.7109375" style="333" customWidth="1"/>
    <col min="7161" max="7161" width="4.42578125" style="333" bestFit="1" customWidth="1"/>
    <col min="7162" max="7162" width="4.7109375" style="333" customWidth="1"/>
    <col min="7163" max="7163" width="0" style="333" hidden="1" customWidth="1"/>
    <col min="7164" max="7164" width="4.7109375" style="333" customWidth="1"/>
    <col min="7165" max="7165" width="6.85546875" style="333" bestFit="1" customWidth="1"/>
    <col min="7166" max="7170" width="0" style="333" hidden="1" customWidth="1"/>
    <col min="7171" max="7175" width="6" style="333" customWidth="1"/>
    <col min="7176" max="7345" width="9.140625" style="333"/>
    <col min="7346" max="7346" width="3.28515625" style="333" bestFit="1" customWidth="1"/>
    <col min="7347" max="7347" width="14.85546875" style="333" customWidth="1"/>
    <col min="7348" max="7348" width="7.140625" style="333" customWidth="1"/>
    <col min="7349" max="7349" width="0" style="333" hidden="1" customWidth="1"/>
    <col min="7350" max="7350" width="3.85546875" style="333" customWidth="1"/>
    <col min="7351" max="7351" width="3" style="333" customWidth="1"/>
    <col min="7352" max="7353" width="3.85546875" style="333" customWidth="1"/>
    <col min="7354" max="7354" width="3" style="333" customWidth="1"/>
    <col min="7355" max="7356" width="3.85546875" style="333" customWidth="1"/>
    <col min="7357" max="7357" width="3" style="333" customWidth="1"/>
    <col min="7358" max="7359" width="3.85546875" style="333" customWidth="1"/>
    <col min="7360" max="7360" width="3" style="333" customWidth="1"/>
    <col min="7361" max="7362" width="3.85546875" style="333" customWidth="1"/>
    <col min="7363" max="7363" width="3" style="333" customWidth="1"/>
    <col min="7364" max="7365" width="3.85546875" style="333" customWidth="1"/>
    <col min="7366" max="7366" width="3" style="333" customWidth="1"/>
    <col min="7367" max="7368" width="3.85546875" style="333" customWidth="1"/>
    <col min="7369" max="7369" width="3" style="333" customWidth="1"/>
    <col min="7370" max="7371" width="3.85546875" style="333" customWidth="1"/>
    <col min="7372" max="7372" width="3" style="333" customWidth="1"/>
    <col min="7373" max="7374" width="3.85546875" style="333" customWidth="1"/>
    <col min="7375" max="7375" width="3" style="333" customWidth="1"/>
    <col min="7376" max="7377" width="3.85546875" style="333" customWidth="1"/>
    <col min="7378" max="7378" width="3" style="333" customWidth="1"/>
    <col min="7379" max="7380" width="3.85546875" style="333" customWidth="1"/>
    <col min="7381" max="7381" width="3" style="333" customWidth="1"/>
    <col min="7382" max="7383" width="3.85546875" style="333" customWidth="1"/>
    <col min="7384" max="7384" width="3" style="333" customWidth="1"/>
    <col min="7385" max="7386" width="3.85546875" style="333" customWidth="1"/>
    <col min="7387" max="7387" width="3" style="333" customWidth="1"/>
    <col min="7388" max="7389" width="3.85546875" style="333" customWidth="1"/>
    <col min="7390" max="7390" width="3" style="333" customWidth="1"/>
    <col min="7391" max="7392" width="3.85546875" style="333" customWidth="1"/>
    <col min="7393" max="7393" width="3" style="333" customWidth="1"/>
    <col min="7394" max="7395" width="3.85546875" style="333" customWidth="1"/>
    <col min="7396" max="7396" width="3" style="333" customWidth="1"/>
    <col min="7397" max="7398" width="3.85546875" style="333" customWidth="1"/>
    <col min="7399" max="7399" width="3" style="333" customWidth="1"/>
    <col min="7400" max="7401" width="3.85546875" style="333" customWidth="1"/>
    <col min="7402" max="7402" width="3" style="333" customWidth="1"/>
    <col min="7403" max="7404" width="3.85546875" style="333" customWidth="1"/>
    <col min="7405" max="7405" width="3" style="333" customWidth="1"/>
    <col min="7406" max="7410" width="3.85546875" style="333" customWidth="1"/>
    <col min="7411" max="7411" width="3" style="333" customWidth="1"/>
    <col min="7412" max="7412" width="3.42578125" style="333" customWidth="1"/>
    <col min="7413" max="7416" width="4.7109375" style="333" customWidth="1"/>
    <col min="7417" max="7417" width="4.42578125" style="333" bestFit="1" customWidth="1"/>
    <col min="7418" max="7418" width="4.7109375" style="333" customWidth="1"/>
    <col min="7419" max="7419" width="0" style="333" hidden="1" customWidth="1"/>
    <col min="7420" max="7420" width="4.7109375" style="333" customWidth="1"/>
    <col min="7421" max="7421" width="6.85546875" style="333" bestFit="1" customWidth="1"/>
    <col min="7422" max="7426" width="0" style="333" hidden="1" customWidth="1"/>
    <col min="7427" max="7431" width="6" style="333" customWidth="1"/>
    <col min="7432" max="7601" width="9.140625" style="333"/>
    <col min="7602" max="7602" width="3.28515625" style="333" bestFit="1" customWidth="1"/>
    <col min="7603" max="7603" width="14.85546875" style="333" customWidth="1"/>
    <col min="7604" max="7604" width="7.140625" style="333" customWidth="1"/>
    <col min="7605" max="7605" width="0" style="333" hidden="1" customWidth="1"/>
    <col min="7606" max="7606" width="3.85546875" style="333" customWidth="1"/>
    <col min="7607" max="7607" width="3" style="333" customWidth="1"/>
    <col min="7608" max="7609" width="3.85546875" style="333" customWidth="1"/>
    <col min="7610" max="7610" width="3" style="333" customWidth="1"/>
    <col min="7611" max="7612" width="3.85546875" style="333" customWidth="1"/>
    <col min="7613" max="7613" width="3" style="333" customWidth="1"/>
    <col min="7614" max="7615" width="3.85546875" style="333" customWidth="1"/>
    <col min="7616" max="7616" width="3" style="333" customWidth="1"/>
    <col min="7617" max="7618" width="3.85546875" style="333" customWidth="1"/>
    <col min="7619" max="7619" width="3" style="333" customWidth="1"/>
    <col min="7620" max="7621" width="3.85546875" style="333" customWidth="1"/>
    <col min="7622" max="7622" width="3" style="333" customWidth="1"/>
    <col min="7623" max="7624" width="3.85546875" style="333" customWidth="1"/>
    <col min="7625" max="7625" width="3" style="333" customWidth="1"/>
    <col min="7626" max="7627" width="3.85546875" style="333" customWidth="1"/>
    <col min="7628" max="7628" width="3" style="333" customWidth="1"/>
    <col min="7629" max="7630" width="3.85546875" style="333" customWidth="1"/>
    <col min="7631" max="7631" width="3" style="333" customWidth="1"/>
    <col min="7632" max="7633" width="3.85546875" style="333" customWidth="1"/>
    <col min="7634" max="7634" width="3" style="333" customWidth="1"/>
    <col min="7635" max="7636" width="3.85546875" style="333" customWidth="1"/>
    <col min="7637" max="7637" width="3" style="333" customWidth="1"/>
    <col min="7638" max="7639" width="3.85546875" style="333" customWidth="1"/>
    <col min="7640" max="7640" width="3" style="333" customWidth="1"/>
    <col min="7641" max="7642" width="3.85546875" style="333" customWidth="1"/>
    <col min="7643" max="7643" width="3" style="333" customWidth="1"/>
    <col min="7644" max="7645" width="3.85546875" style="333" customWidth="1"/>
    <col min="7646" max="7646" width="3" style="333" customWidth="1"/>
    <col min="7647" max="7648" width="3.85546875" style="333" customWidth="1"/>
    <col min="7649" max="7649" width="3" style="333" customWidth="1"/>
    <col min="7650" max="7651" width="3.85546875" style="333" customWidth="1"/>
    <col min="7652" max="7652" width="3" style="333" customWidth="1"/>
    <col min="7653" max="7654" width="3.85546875" style="333" customWidth="1"/>
    <col min="7655" max="7655" width="3" style="333" customWidth="1"/>
    <col min="7656" max="7657" width="3.85546875" style="333" customWidth="1"/>
    <col min="7658" max="7658" width="3" style="333" customWidth="1"/>
    <col min="7659" max="7660" width="3.85546875" style="333" customWidth="1"/>
    <col min="7661" max="7661" width="3" style="333" customWidth="1"/>
    <col min="7662" max="7666" width="3.85546875" style="333" customWidth="1"/>
    <col min="7667" max="7667" width="3" style="333" customWidth="1"/>
    <col min="7668" max="7668" width="3.42578125" style="333" customWidth="1"/>
    <col min="7669" max="7672" width="4.7109375" style="333" customWidth="1"/>
    <col min="7673" max="7673" width="4.42578125" style="333" bestFit="1" customWidth="1"/>
    <col min="7674" max="7674" width="4.7109375" style="333" customWidth="1"/>
    <col min="7675" max="7675" width="0" style="333" hidden="1" customWidth="1"/>
    <col min="7676" max="7676" width="4.7109375" style="333" customWidth="1"/>
    <col min="7677" max="7677" width="6.85546875" style="333" bestFit="1" customWidth="1"/>
    <col min="7678" max="7682" width="0" style="333" hidden="1" customWidth="1"/>
    <col min="7683" max="7687" width="6" style="333" customWidth="1"/>
    <col min="7688" max="7857" width="9.140625" style="333"/>
    <col min="7858" max="7858" width="3.28515625" style="333" bestFit="1" customWidth="1"/>
    <col min="7859" max="7859" width="14.85546875" style="333" customWidth="1"/>
    <col min="7860" max="7860" width="7.140625" style="333" customWidth="1"/>
    <col min="7861" max="7861" width="0" style="333" hidden="1" customWidth="1"/>
    <col min="7862" max="7862" width="3.85546875" style="333" customWidth="1"/>
    <col min="7863" max="7863" width="3" style="333" customWidth="1"/>
    <col min="7864" max="7865" width="3.85546875" style="333" customWidth="1"/>
    <col min="7866" max="7866" width="3" style="333" customWidth="1"/>
    <col min="7867" max="7868" width="3.85546875" style="333" customWidth="1"/>
    <col min="7869" max="7869" width="3" style="333" customWidth="1"/>
    <col min="7870" max="7871" width="3.85546875" style="333" customWidth="1"/>
    <col min="7872" max="7872" width="3" style="333" customWidth="1"/>
    <col min="7873" max="7874" width="3.85546875" style="333" customWidth="1"/>
    <col min="7875" max="7875" width="3" style="333" customWidth="1"/>
    <col min="7876" max="7877" width="3.85546875" style="333" customWidth="1"/>
    <col min="7878" max="7878" width="3" style="333" customWidth="1"/>
    <col min="7879" max="7880" width="3.85546875" style="333" customWidth="1"/>
    <col min="7881" max="7881" width="3" style="333" customWidth="1"/>
    <col min="7882" max="7883" width="3.85546875" style="333" customWidth="1"/>
    <col min="7884" max="7884" width="3" style="333" customWidth="1"/>
    <col min="7885" max="7886" width="3.85546875" style="333" customWidth="1"/>
    <col min="7887" max="7887" width="3" style="333" customWidth="1"/>
    <col min="7888" max="7889" width="3.85546875" style="333" customWidth="1"/>
    <col min="7890" max="7890" width="3" style="333" customWidth="1"/>
    <col min="7891" max="7892" width="3.85546875" style="333" customWidth="1"/>
    <col min="7893" max="7893" width="3" style="333" customWidth="1"/>
    <col min="7894" max="7895" width="3.85546875" style="333" customWidth="1"/>
    <col min="7896" max="7896" width="3" style="333" customWidth="1"/>
    <col min="7897" max="7898" width="3.85546875" style="333" customWidth="1"/>
    <col min="7899" max="7899" width="3" style="333" customWidth="1"/>
    <col min="7900" max="7901" width="3.85546875" style="333" customWidth="1"/>
    <col min="7902" max="7902" width="3" style="333" customWidth="1"/>
    <col min="7903" max="7904" width="3.85546875" style="333" customWidth="1"/>
    <col min="7905" max="7905" width="3" style="333" customWidth="1"/>
    <col min="7906" max="7907" width="3.85546875" style="333" customWidth="1"/>
    <col min="7908" max="7908" width="3" style="333" customWidth="1"/>
    <col min="7909" max="7910" width="3.85546875" style="333" customWidth="1"/>
    <col min="7911" max="7911" width="3" style="333" customWidth="1"/>
    <col min="7912" max="7913" width="3.85546875" style="333" customWidth="1"/>
    <col min="7914" max="7914" width="3" style="333" customWidth="1"/>
    <col min="7915" max="7916" width="3.85546875" style="333" customWidth="1"/>
    <col min="7917" max="7917" width="3" style="333" customWidth="1"/>
    <col min="7918" max="7922" width="3.85546875" style="333" customWidth="1"/>
    <col min="7923" max="7923" width="3" style="333" customWidth="1"/>
    <col min="7924" max="7924" width="3.42578125" style="333" customWidth="1"/>
    <col min="7925" max="7928" width="4.7109375" style="333" customWidth="1"/>
    <col min="7929" max="7929" width="4.42578125" style="333" bestFit="1" customWidth="1"/>
    <col min="7930" max="7930" width="4.7109375" style="333" customWidth="1"/>
    <col min="7931" max="7931" width="0" style="333" hidden="1" customWidth="1"/>
    <col min="7932" max="7932" width="4.7109375" style="333" customWidth="1"/>
    <col min="7933" max="7933" width="6.85546875" style="333" bestFit="1" customWidth="1"/>
    <col min="7934" max="7938" width="0" style="333" hidden="1" customWidth="1"/>
    <col min="7939" max="7943" width="6" style="333" customWidth="1"/>
    <col min="7944" max="8113" width="9.140625" style="333"/>
    <col min="8114" max="8114" width="3.28515625" style="333" bestFit="1" customWidth="1"/>
    <col min="8115" max="8115" width="14.85546875" style="333" customWidth="1"/>
    <col min="8116" max="8116" width="7.140625" style="333" customWidth="1"/>
    <col min="8117" max="8117" width="0" style="333" hidden="1" customWidth="1"/>
    <col min="8118" max="8118" width="3.85546875" style="333" customWidth="1"/>
    <col min="8119" max="8119" width="3" style="333" customWidth="1"/>
    <col min="8120" max="8121" width="3.85546875" style="333" customWidth="1"/>
    <col min="8122" max="8122" width="3" style="333" customWidth="1"/>
    <col min="8123" max="8124" width="3.85546875" style="333" customWidth="1"/>
    <col min="8125" max="8125" width="3" style="333" customWidth="1"/>
    <col min="8126" max="8127" width="3.85546875" style="333" customWidth="1"/>
    <col min="8128" max="8128" width="3" style="333" customWidth="1"/>
    <col min="8129" max="8130" width="3.85546875" style="333" customWidth="1"/>
    <col min="8131" max="8131" width="3" style="333" customWidth="1"/>
    <col min="8132" max="8133" width="3.85546875" style="333" customWidth="1"/>
    <col min="8134" max="8134" width="3" style="333" customWidth="1"/>
    <col min="8135" max="8136" width="3.85546875" style="333" customWidth="1"/>
    <col min="8137" max="8137" width="3" style="333" customWidth="1"/>
    <col min="8138" max="8139" width="3.85546875" style="333" customWidth="1"/>
    <col min="8140" max="8140" width="3" style="333" customWidth="1"/>
    <col min="8141" max="8142" width="3.85546875" style="333" customWidth="1"/>
    <col min="8143" max="8143" width="3" style="333" customWidth="1"/>
    <col min="8144" max="8145" width="3.85546875" style="333" customWidth="1"/>
    <col min="8146" max="8146" width="3" style="333" customWidth="1"/>
    <col min="8147" max="8148" width="3.85546875" style="333" customWidth="1"/>
    <col min="8149" max="8149" width="3" style="333" customWidth="1"/>
    <col min="8150" max="8151" width="3.85546875" style="333" customWidth="1"/>
    <col min="8152" max="8152" width="3" style="333" customWidth="1"/>
    <col min="8153" max="8154" width="3.85546875" style="333" customWidth="1"/>
    <col min="8155" max="8155" width="3" style="333" customWidth="1"/>
    <col min="8156" max="8157" width="3.85546875" style="333" customWidth="1"/>
    <col min="8158" max="8158" width="3" style="333" customWidth="1"/>
    <col min="8159" max="8160" width="3.85546875" style="333" customWidth="1"/>
    <col min="8161" max="8161" width="3" style="333" customWidth="1"/>
    <col min="8162" max="8163" width="3.85546875" style="333" customWidth="1"/>
    <col min="8164" max="8164" width="3" style="333" customWidth="1"/>
    <col min="8165" max="8166" width="3.85546875" style="333" customWidth="1"/>
    <col min="8167" max="8167" width="3" style="333" customWidth="1"/>
    <col min="8168" max="8169" width="3.85546875" style="333" customWidth="1"/>
    <col min="8170" max="8170" width="3" style="333" customWidth="1"/>
    <col min="8171" max="8172" width="3.85546875" style="333" customWidth="1"/>
    <col min="8173" max="8173" width="3" style="333" customWidth="1"/>
    <col min="8174" max="8178" width="3.85546875" style="333" customWidth="1"/>
    <col min="8179" max="8179" width="3" style="333" customWidth="1"/>
    <col min="8180" max="8180" width="3.42578125" style="333" customWidth="1"/>
    <col min="8181" max="8184" width="4.7109375" style="333" customWidth="1"/>
    <col min="8185" max="8185" width="4.42578125" style="333" bestFit="1" customWidth="1"/>
    <col min="8186" max="8186" width="4.7109375" style="333" customWidth="1"/>
    <col min="8187" max="8187" width="0" style="333" hidden="1" customWidth="1"/>
    <col min="8188" max="8188" width="4.7109375" style="333" customWidth="1"/>
    <col min="8189" max="8189" width="6.85546875" style="333" bestFit="1" customWidth="1"/>
    <col min="8190" max="8194" width="0" style="333" hidden="1" customWidth="1"/>
    <col min="8195" max="8199" width="6" style="333" customWidth="1"/>
    <col min="8200" max="8369" width="9.140625" style="333"/>
    <col min="8370" max="8370" width="3.28515625" style="333" bestFit="1" customWidth="1"/>
    <col min="8371" max="8371" width="14.85546875" style="333" customWidth="1"/>
    <col min="8372" max="8372" width="7.140625" style="333" customWidth="1"/>
    <col min="8373" max="8373" width="0" style="333" hidden="1" customWidth="1"/>
    <col min="8374" max="8374" width="3.85546875" style="333" customWidth="1"/>
    <col min="8375" max="8375" width="3" style="333" customWidth="1"/>
    <col min="8376" max="8377" width="3.85546875" style="333" customWidth="1"/>
    <col min="8378" max="8378" width="3" style="333" customWidth="1"/>
    <col min="8379" max="8380" width="3.85546875" style="333" customWidth="1"/>
    <col min="8381" max="8381" width="3" style="333" customWidth="1"/>
    <col min="8382" max="8383" width="3.85546875" style="333" customWidth="1"/>
    <col min="8384" max="8384" width="3" style="333" customWidth="1"/>
    <col min="8385" max="8386" width="3.85546875" style="333" customWidth="1"/>
    <col min="8387" max="8387" width="3" style="333" customWidth="1"/>
    <col min="8388" max="8389" width="3.85546875" style="333" customWidth="1"/>
    <col min="8390" max="8390" width="3" style="333" customWidth="1"/>
    <col min="8391" max="8392" width="3.85546875" style="333" customWidth="1"/>
    <col min="8393" max="8393" width="3" style="333" customWidth="1"/>
    <col min="8394" max="8395" width="3.85546875" style="333" customWidth="1"/>
    <col min="8396" max="8396" width="3" style="333" customWidth="1"/>
    <col min="8397" max="8398" width="3.85546875" style="333" customWidth="1"/>
    <col min="8399" max="8399" width="3" style="333" customWidth="1"/>
    <col min="8400" max="8401" width="3.85546875" style="333" customWidth="1"/>
    <col min="8402" max="8402" width="3" style="333" customWidth="1"/>
    <col min="8403" max="8404" width="3.85546875" style="333" customWidth="1"/>
    <col min="8405" max="8405" width="3" style="333" customWidth="1"/>
    <col min="8406" max="8407" width="3.85546875" style="333" customWidth="1"/>
    <col min="8408" max="8408" width="3" style="333" customWidth="1"/>
    <col min="8409" max="8410" width="3.85546875" style="333" customWidth="1"/>
    <col min="8411" max="8411" width="3" style="333" customWidth="1"/>
    <col min="8412" max="8413" width="3.85546875" style="333" customWidth="1"/>
    <col min="8414" max="8414" width="3" style="333" customWidth="1"/>
    <col min="8415" max="8416" width="3.85546875" style="333" customWidth="1"/>
    <col min="8417" max="8417" width="3" style="333" customWidth="1"/>
    <col min="8418" max="8419" width="3.85546875" style="333" customWidth="1"/>
    <col min="8420" max="8420" width="3" style="333" customWidth="1"/>
    <col min="8421" max="8422" width="3.85546875" style="333" customWidth="1"/>
    <col min="8423" max="8423" width="3" style="333" customWidth="1"/>
    <col min="8424" max="8425" width="3.85546875" style="333" customWidth="1"/>
    <col min="8426" max="8426" width="3" style="333" customWidth="1"/>
    <col min="8427" max="8428" width="3.85546875" style="333" customWidth="1"/>
    <col min="8429" max="8429" width="3" style="333" customWidth="1"/>
    <col min="8430" max="8434" width="3.85546875" style="333" customWidth="1"/>
    <col min="8435" max="8435" width="3" style="333" customWidth="1"/>
    <col min="8436" max="8436" width="3.42578125" style="333" customWidth="1"/>
    <col min="8437" max="8440" width="4.7109375" style="333" customWidth="1"/>
    <col min="8441" max="8441" width="4.42578125" style="333" bestFit="1" customWidth="1"/>
    <col min="8442" max="8442" width="4.7109375" style="333" customWidth="1"/>
    <col min="8443" max="8443" width="0" style="333" hidden="1" customWidth="1"/>
    <col min="8444" max="8444" width="4.7109375" style="333" customWidth="1"/>
    <col min="8445" max="8445" width="6.85546875" style="333" bestFit="1" customWidth="1"/>
    <col min="8446" max="8450" width="0" style="333" hidden="1" customWidth="1"/>
    <col min="8451" max="8455" width="6" style="333" customWidth="1"/>
    <col min="8456" max="8625" width="9.140625" style="333"/>
    <col min="8626" max="8626" width="3.28515625" style="333" bestFit="1" customWidth="1"/>
    <col min="8627" max="8627" width="14.85546875" style="333" customWidth="1"/>
    <col min="8628" max="8628" width="7.140625" style="333" customWidth="1"/>
    <col min="8629" max="8629" width="0" style="333" hidden="1" customWidth="1"/>
    <col min="8630" max="8630" width="3.85546875" style="333" customWidth="1"/>
    <col min="8631" max="8631" width="3" style="333" customWidth="1"/>
    <col min="8632" max="8633" width="3.85546875" style="333" customWidth="1"/>
    <col min="8634" max="8634" width="3" style="333" customWidth="1"/>
    <col min="8635" max="8636" width="3.85546875" style="333" customWidth="1"/>
    <col min="8637" max="8637" width="3" style="333" customWidth="1"/>
    <col min="8638" max="8639" width="3.85546875" style="333" customWidth="1"/>
    <col min="8640" max="8640" width="3" style="333" customWidth="1"/>
    <col min="8641" max="8642" width="3.85546875" style="333" customWidth="1"/>
    <col min="8643" max="8643" width="3" style="333" customWidth="1"/>
    <col min="8644" max="8645" width="3.85546875" style="333" customWidth="1"/>
    <col min="8646" max="8646" width="3" style="333" customWidth="1"/>
    <col min="8647" max="8648" width="3.85546875" style="333" customWidth="1"/>
    <col min="8649" max="8649" width="3" style="333" customWidth="1"/>
    <col min="8650" max="8651" width="3.85546875" style="333" customWidth="1"/>
    <col min="8652" max="8652" width="3" style="333" customWidth="1"/>
    <col min="8653" max="8654" width="3.85546875" style="333" customWidth="1"/>
    <col min="8655" max="8655" width="3" style="333" customWidth="1"/>
    <col min="8656" max="8657" width="3.85546875" style="333" customWidth="1"/>
    <col min="8658" max="8658" width="3" style="333" customWidth="1"/>
    <col min="8659" max="8660" width="3.85546875" style="333" customWidth="1"/>
    <col min="8661" max="8661" width="3" style="333" customWidth="1"/>
    <col min="8662" max="8663" width="3.85546875" style="333" customWidth="1"/>
    <col min="8664" max="8664" width="3" style="333" customWidth="1"/>
    <col min="8665" max="8666" width="3.85546875" style="333" customWidth="1"/>
    <col min="8667" max="8667" width="3" style="333" customWidth="1"/>
    <col min="8668" max="8669" width="3.85546875" style="333" customWidth="1"/>
    <col min="8670" max="8670" width="3" style="333" customWidth="1"/>
    <col min="8671" max="8672" width="3.85546875" style="333" customWidth="1"/>
    <col min="8673" max="8673" width="3" style="333" customWidth="1"/>
    <col min="8674" max="8675" width="3.85546875" style="333" customWidth="1"/>
    <col min="8676" max="8676" width="3" style="333" customWidth="1"/>
    <col min="8677" max="8678" width="3.85546875" style="333" customWidth="1"/>
    <col min="8679" max="8679" width="3" style="333" customWidth="1"/>
    <col min="8680" max="8681" width="3.85546875" style="333" customWidth="1"/>
    <col min="8682" max="8682" width="3" style="333" customWidth="1"/>
    <col min="8683" max="8684" width="3.85546875" style="333" customWidth="1"/>
    <col min="8685" max="8685" width="3" style="333" customWidth="1"/>
    <col min="8686" max="8690" width="3.85546875" style="333" customWidth="1"/>
    <col min="8691" max="8691" width="3" style="333" customWidth="1"/>
    <col min="8692" max="8692" width="3.42578125" style="333" customWidth="1"/>
    <col min="8693" max="8696" width="4.7109375" style="333" customWidth="1"/>
    <col min="8697" max="8697" width="4.42578125" style="333" bestFit="1" customWidth="1"/>
    <col min="8698" max="8698" width="4.7109375" style="333" customWidth="1"/>
    <col min="8699" max="8699" width="0" style="333" hidden="1" customWidth="1"/>
    <col min="8700" max="8700" width="4.7109375" style="333" customWidth="1"/>
    <col min="8701" max="8701" width="6.85546875" style="333" bestFit="1" customWidth="1"/>
    <col min="8702" max="8706" width="0" style="333" hidden="1" customWidth="1"/>
    <col min="8707" max="8711" width="6" style="333" customWidth="1"/>
    <col min="8712" max="8881" width="9.140625" style="333"/>
    <col min="8882" max="8882" width="3.28515625" style="333" bestFit="1" customWidth="1"/>
    <col min="8883" max="8883" width="14.85546875" style="333" customWidth="1"/>
    <col min="8884" max="8884" width="7.140625" style="333" customWidth="1"/>
    <col min="8885" max="8885" width="0" style="333" hidden="1" customWidth="1"/>
    <col min="8886" max="8886" width="3.85546875" style="333" customWidth="1"/>
    <col min="8887" max="8887" width="3" style="333" customWidth="1"/>
    <col min="8888" max="8889" width="3.85546875" style="333" customWidth="1"/>
    <col min="8890" max="8890" width="3" style="333" customWidth="1"/>
    <col min="8891" max="8892" width="3.85546875" style="333" customWidth="1"/>
    <col min="8893" max="8893" width="3" style="333" customWidth="1"/>
    <col min="8894" max="8895" width="3.85546875" style="333" customWidth="1"/>
    <col min="8896" max="8896" width="3" style="333" customWidth="1"/>
    <col min="8897" max="8898" width="3.85546875" style="333" customWidth="1"/>
    <col min="8899" max="8899" width="3" style="333" customWidth="1"/>
    <col min="8900" max="8901" width="3.85546875" style="333" customWidth="1"/>
    <col min="8902" max="8902" width="3" style="333" customWidth="1"/>
    <col min="8903" max="8904" width="3.85546875" style="333" customWidth="1"/>
    <col min="8905" max="8905" width="3" style="333" customWidth="1"/>
    <col min="8906" max="8907" width="3.85546875" style="333" customWidth="1"/>
    <col min="8908" max="8908" width="3" style="333" customWidth="1"/>
    <col min="8909" max="8910" width="3.85546875" style="333" customWidth="1"/>
    <col min="8911" max="8911" width="3" style="333" customWidth="1"/>
    <col min="8912" max="8913" width="3.85546875" style="333" customWidth="1"/>
    <col min="8914" max="8914" width="3" style="333" customWidth="1"/>
    <col min="8915" max="8916" width="3.85546875" style="333" customWidth="1"/>
    <col min="8917" max="8917" width="3" style="333" customWidth="1"/>
    <col min="8918" max="8919" width="3.85546875" style="333" customWidth="1"/>
    <col min="8920" max="8920" width="3" style="333" customWidth="1"/>
    <col min="8921" max="8922" width="3.85546875" style="333" customWidth="1"/>
    <col min="8923" max="8923" width="3" style="333" customWidth="1"/>
    <col min="8924" max="8925" width="3.85546875" style="333" customWidth="1"/>
    <col min="8926" max="8926" width="3" style="333" customWidth="1"/>
    <col min="8927" max="8928" width="3.85546875" style="333" customWidth="1"/>
    <col min="8929" max="8929" width="3" style="333" customWidth="1"/>
    <col min="8930" max="8931" width="3.85546875" style="333" customWidth="1"/>
    <col min="8932" max="8932" width="3" style="333" customWidth="1"/>
    <col min="8933" max="8934" width="3.85546875" style="333" customWidth="1"/>
    <col min="8935" max="8935" width="3" style="333" customWidth="1"/>
    <col min="8936" max="8937" width="3.85546875" style="333" customWidth="1"/>
    <col min="8938" max="8938" width="3" style="333" customWidth="1"/>
    <col min="8939" max="8940" width="3.85546875" style="333" customWidth="1"/>
    <col min="8941" max="8941" width="3" style="333" customWidth="1"/>
    <col min="8942" max="8946" width="3.85546875" style="333" customWidth="1"/>
    <col min="8947" max="8947" width="3" style="333" customWidth="1"/>
    <col min="8948" max="8948" width="3.42578125" style="333" customWidth="1"/>
    <col min="8949" max="8952" width="4.7109375" style="333" customWidth="1"/>
    <col min="8953" max="8953" width="4.42578125" style="333" bestFit="1" customWidth="1"/>
    <col min="8954" max="8954" width="4.7109375" style="333" customWidth="1"/>
    <col min="8955" max="8955" width="0" style="333" hidden="1" customWidth="1"/>
    <col min="8956" max="8956" width="4.7109375" style="333" customWidth="1"/>
    <col min="8957" max="8957" width="6.85546875" style="333" bestFit="1" customWidth="1"/>
    <col min="8958" max="8962" width="0" style="333" hidden="1" customWidth="1"/>
    <col min="8963" max="8967" width="6" style="333" customWidth="1"/>
    <col min="8968" max="9137" width="9.140625" style="333"/>
    <col min="9138" max="9138" width="3.28515625" style="333" bestFit="1" customWidth="1"/>
    <col min="9139" max="9139" width="14.85546875" style="333" customWidth="1"/>
    <col min="9140" max="9140" width="7.140625" style="333" customWidth="1"/>
    <col min="9141" max="9141" width="0" style="333" hidden="1" customWidth="1"/>
    <col min="9142" max="9142" width="3.85546875" style="333" customWidth="1"/>
    <col min="9143" max="9143" width="3" style="333" customWidth="1"/>
    <col min="9144" max="9145" width="3.85546875" style="333" customWidth="1"/>
    <col min="9146" max="9146" width="3" style="333" customWidth="1"/>
    <col min="9147" max="9148" width="3.85546875" style="333" customWidth="1"/>
    <col min="9149" max="9149" width="3" style="333" customWidth="1"/>
    <col min="9150" max="9151" width="3.85546875" style="333" customWidth="1"/>
    <col min="9152" max="9152" width="3" style="333" customWidth="1"/>
    <col min="9153" max="9154" width="3.85546875" style="333" customWidth="1"/>
    <col min="9155" max="9155" width="3" style="333" customWidth="1"/>
    <col min="9156" max="9157" width="3.85546875" style="333" customWidth="1"/>
    <col min="9158" max="9158" width="3" style="333" customWidth="1"/>
    <col min="9159" max="9160" width="3.85546875" style="333" customWidth="1"/>
    <col min="9161" max="9161" width="3" style="333" customWidth="1"/>
    <col min="9162" max="9163" width="3.85546875" style="333" customWidth="1"/>
    <col min="9164" max="9164" width="3" style="333" customWidth="1"/>
    <col min="9165" max="9166" width="3.85546875" style="333" customWidth="1"/>
    <col min="9167" max="9167" width="3" style="333" customWidth="1"/>
    <col min="9168" max="9169" width="3.85546875" style="333" customWidth="1"/>
    <col min="9170" max="9170" width="3" style="333" customWidth="1"/>
    <col min="9171" max="9172" width="3.85546875" style="333" customWidth="1"/>
    <col min="9173" max="9173" width="3" style="333" customWidth="1"/>
    <col min="9174" max="9175" width="3.85546875" style="333" customWidth="1"/>
    <col min="9176" max="9176" width="3" style="333" customWidth="1"/>
    <col min="9177" max="9178" width="3.85546875" style="333" customWidth="1"/>
    <col min="9179" max="9179" width="3" style="333" customWidth="1"/>
    <col min="9180" max="9181" width="3.85546875" style="333" customWidth="1"/>
    <col min="9182" max="9182" width="3" style="333" customWidth="1"/>
    <col min="9183" max="9184" width="3.85546875" style="333" customWidth="1"/>
    <col min="9185" max="9185" width="3" style="333" customWidth="1"/>
    <col min="9186" max="9187" width="3.85546875" style="333" customWidth="1"/>
    <col min="9188" max="9188" width="3" style="333" customWidth="1"/>
    <col min="9189" max="9190" width="3.85546875" style="333" customWidth="1"/>
    <col min="9191" max="9191" width="3" style="333" customWidth="1"/>
    <col min="9192" max="9193" width="3.85546875" style="333" customWidth="1"/>
    <col min="9194" max="9194" width="3" style="333" customWidth="1"/>
    <col min="9195" max="9196" width="3.85546875" style="333" customWidth="1"/>
    <col min="9197" max="9197" width="3" style="333" customWidth="1"/>
    <col min="9198" max="9202" width="3.85546875" style="333" customWidth="1"/>
    <col min="9203" max="9203" width="3" style="333" customWidth="1"/>
    <col min="9204" max="9204" width="3.42578125" style="333" customWidth="1"/>
    <col min="9205" max="9208" width="4.7109375" style="333" customWidth="1"/>
    <col min="9209" max="9209" width="4.42578125" style="333" bestFit="1" customWidth="1"/>
    <col min="9210" max="9210" width="4.7109375" style="333" customWidth="1"/>
    <col min="9211" max="9211" width="0" style="333" hidden="1" customWidth="1"/>
    <col min="9212" max="9212" width="4.7109375" style="333" customWidth="1"/>
    <col min="9213" max="9213" width="6.85546875" style="333" bestFit="1" customWidth="1"/>
    <col min="9214" max="9218" width="0" style="333" hidden="1" customWidth="1"/>
    <col min="9219" max="9223" width="6" style="333" customWidth="1"/>
    <col min="9224" max="9393" width="9.140625" style="333"/>
    <col min="9394" max="9394" width="3.28515625" style="333" bestFit="1" customWidth="1"/>
    <col min="9395" max="9395" width="14.85546875" style="333" customWidth="1"/>
    <col min="9396" max="9396" width="7.140625" style="333" customWidth="1"/>
    <col min="9397" max="9397" width="0" style="333" hidden="1" customWidth="1"/>
    <col min="9398" max="9398" width="3.85546875" style="333" customWidth="1"/>
    <col min="9399" max="9399" width="3" style="333" customWidth="1"/>
    <col min="9400" max="9401" width="3.85546875" style="333" customWidth="1"/>
    <col min="9402" max="9402" width="3" style="333" customWidth="1"/>
    <col min="9403" max="9404" width="3.85546875" style="333" customWidth="1"/>
    <col min="9405" max="9405" width="3" style="333" customWidth="1"/>
    <col min="9406" max="9407" width="3.85546875" style="333" customWidth="1"/>
    <col min="9408" max="9408" width="3" style="333" customWidth="1"/>
    <col min="9409" max="9410" width="3.85546875" style="333" customWidth="1"/>
    <col min="9411" max="9411" width="3" style="333" customWidth="1"/>
    <col min="9412" max="9413" width="3.85546875" style="333" customWidth="1"/>
    <col min="9414" max="9414" width="3" style="333" customWidth="1"/>
    <col min="9415" max="9416" width="3.85546875" style="333" customWidth="1"/>
    <col min="9417" max="9417" width="3" style="333" customWidth="1"/>
    <col min="9418" max="9419" width="3.85546875" style="333" customWidth="1"/>
    <col min="9420" max="9420" width="3" style="333" customWidth="1"/>
    <col min="9421" max="9422" width="3.85546875" style="333" customWidth="1"/>
    <col min="9423" max="9423" width="3" style="333" customWidth="1"/>
    <col min="9424" max="9425" width="3.85546875" style="333" customWidth="1"/>
    <col min="9426" max="9426" width="3" style="333" customWidth="1"/>
    <col min="9427" max="9428" width="3.85546875" style="333" customWidth="1"/>
    <col min="9429" max="9429" width="3" style="333" customWidth="1"/>
    <col min="9430" max="9431" width="3.85546875" style="333" customWidth="1"/>
    <col min="9432" max="9432" width="3" style="333" customWidth="1"/>
    <col min="9433" max="9434" width="3.85546875" style="333" customWidth="1"/>
    <col min="9435" max="9435" width="3" style="333" customWidth="1"/>
    <col min="9436" max="9437" width="3.85546875" style="333" customWidth="1"/>
    <col min="9438" max="9438" width="3" style="333" customWidth="1"/>
    <col min="9439" max="9440" width="3.85546875" style="333" customWidth="1"/>
    <col min="9441" max="9441" width="3" style="333" customWidth="1"/>
    <col min="9442" max="9443" width="3.85546875" style="333" customWidth="1"/>
    <col min="9444" max="9444" width="3" style="333" customWidth="1"/>
    <col min="9445" max="9446" width="3.85546875" style="333" customWidth="1"/>
    <col min="9447" max="9447" width="3" style="333" customWidth="1"/>
    <col min="9448" max="9449" width="3.85546875" style="333" customWidth="1"/>
    <col min="9450" max="9450" width="3" style="333" customWidth="1"/>
    <col min="9451" max="9452" width="3.85546875" style="333" customWidth="1"/>
    <col min="9453" max="9453" width="3" style="333" customWidth="1"/>
    <col min="9454" max="9458" width="3.85546875" style="333" customWidth="1"/>
    <col min="9459" max="9459" width="3" style="333" customWidth="1"/>
    <col min="9460" max="9460" width="3.42578125" style="333" customWidth="1"/>
    <col min="9461" max="9464" width="4.7109375" style="333" customWidth="1"/>
    <col min="9465" max="9465" width="4.42578125" style="333" bestFit="1" customWidth="1"/>
    <col min="9466" max="9466" width="4.7109375" style="333" customWidth="1"/>
    <col min="9467" max="9467" width="0" style="333" hidden="1" customWidth="1"/>
    <col min="9468" max="9468" width="4.7109375" style="333" customWidth="1"/>
    <col min="9469" max="9469" width="6.85546875" style="333" bestFit="1" customWidth="1"/>
    <col min="9470" max="9474" width="0" style="333" hidden="1" customWidth="1"/>
    <col min="9475" max="9479" width="6" style="333" customWidth="1"/>
    <col min="9480" max="9649" width="9.140625" style="333"/>
    <col min="9650" max="9650" width="3.28515625" style="333" bestFit="1" customWidth="1"/>
    <col min="9651" max="9651" width="14.85546875" style="333" customWidth="1"/>
    <col min="9652" max="9652" width="7.140625" style="333" customWidth="1"/>
    <col min="9653" max="9653" width="0" style="333" hidden="1" customWidth="1"/>
    <col min="9654" max="9654" width="3.85546875" style="333" customWidth="1"/>
    <col min="9655" max="9655" width="3" style="333" customWidth="1"/>
    <col min="9656" max="9657" width="3.85546875" style="333" customWidth="1"/>
    <col min="9658" max="9658" width="3" style="333" customWidth="1"/>
    <col min="9659" max="9660" width="3.85546875" style="333" customWidth="1"/>
    <col min="9661" max="9661" width="3" style="333" customWidth="1"/>
    <col min="9662" max="9663" width="3.85546875" style="333" customWidth="1"/>
    <col min="9664" max="9664" width="3" style="333" customWidth="1"/>
    <col min="9665" max="9666" width="3.85546875" style="333" customWidth="1"/>
    <col min="9667" max="9667" width="3" style="333" customWidth="1"/>
    <col min="9668" max="9669" width="3.85546875" style="333" customWidth="1"/>
    <col min="9670" max="9670" width="3" style="333" customWidth="1"/>
    <col min="9671" max="9672" width="3.85546875" style="333" customWidth="1"/>
    <col min="9673" max="9673" width="3" style="333" customWidth="1"/>
    <col min="9674" max="9675" width="3.85546875" style="333" customWidth="1"/>
    <col min="9676" max="9676" width="3" style="333" customWidth="1"/>
    <col min="9677" max="9678" width="3.85546875" style="333" customWidth="1"/>
    <col min="9679" max="9679" width="3" style="333" customWidth="1"/>
    <col min="9680" max="9681" width="3.85546875" style="333" customWidth="1"/>
    <col min="9682" max="9682" width="3" style="333" customWidth="1"/>
    <col min="9683" max="9684" width="3.85546875" style="333" customWidth="1"/>
    <col min="9685" max="9685" width="3" style="333" customWidth="1"/>
    <col min="9686" max="9687" width="3.85546875" style="333" customWidth="1"/>
    <col min="9688" max="9688" width="3" style="333" customWidth="1"/>
    <col min="9689" max="9690" width="3.85546875" style="333" customWidth="1"/>
    <col min="9691" max="9691" width="3" style="333" customWidth="1"/>
    <col min="9692" max="9693" width="3.85546875" style="333" customWidth="1"/>
    <col min="9694" max="9694" width="3" style="333" customWidth="1"/>
    <col min="9695" max="9696" width="3.85546875" style="333" customWidth="1"/>
    <col min="9697" max="9697" width="3" style="333" customWidth="1"/>
    <col min="9698" max="9699" width="3.85546875" style="333" customWidth="1"/>
    <col min="9700" max="9700" width="3" style="333" customWidth="1"/>
    <col min="9701" max="9702" width="3.85546875" style="333" customWidth="1"/>
    <col min="9703" max="9703" width="3" style="333" customWidth="1"/>
    <col min="9704" max="9705" width="3.85546875" style="333" customWidth="1"/>
    <col min="9706" max="9706" width="3" style="333" customWidth="1"/>
    <col min="9707" max="9708" width="3.85546875" style="333" customWidth="1"/>
    <col min="9709" max="9709" width="3" style="333" customWidth="1"/>
    <col min="9710" max="9714" width="3.85546875" style="333" customWidth="1"/>
    <col min="9715" max="9715" width="3" style="333" customWidth="1"/>
    <col min="9716" max="9716" width="3.42578125" style="333" customWidth="1"/>
    <col min="9717" max="9720" width="4.7109375" style="333" customWidth="1"/>
    <col min="9721" max="9721" width="4.42578125" style="333" bestFit="1" customWidth="1"/>
    <col min="9722" max="9722" width="4.7109375" style="333" customWidth="1"/>
    <col min="9723" max="9723" width="0" style="333" hidden="1" customWidth="1"/>
    <col min="9724" max="9724" width="4.7109375" style="333" customWidth="1"/>
    <col min="9725" max="9725" width="6.85546875" style="333" bestFit="1" customWidth="1"/>
    <col min="9726" max="9730" width="0" style="333" hidden="1" customWidth="1"/>
    <col min="9731" max="9735" width="6" style="333" customWidth="1"/>
    <col min="9736" max="9905" width="9.140625" style="333"/>
    <col min="9906" max="9906" width="3.28515625" style="333" bestFit="1" customWidth="1"/>
    <col min="9907" max="9907" width="14.85546875" style="333" customWidth="1"/>
    <col min="9908" max="9908" width="7.140625" style="333" customWidth="1"/>
    <col min="9909" max="9909" width="0" style="333" hidden="1" customWidth="1"/>
    <col min="9910" max="9910" width="3.85546875" style="333" customWidth="1"/>
    <col min="9911" max="9911" width="3" style="333" customWidth="1"/>
    <col min="9912" max="9913" width="3.85546875" style="333" customWidth="1"/>
    <col min="9914" max="9914" width="3" style="333" customWidth="1"/>
    <col min="9915" max="9916" width="3.85546875" style="333" customWidth="1"/>
    <col min="9917" max="9917" width="3" style="333" customWidth="1"/>
    <col min="9918" max="9919" width="3.85546875" style="333" customWidth="1"/>
    <col min="9920" max="9920" width="3" style="333" customWidth="1"/>
    <col min="9921" max="9922" width="3.85546875" style="333" customWidth="1"/>
    <col min="9923" max="9923" width="3" style="333" customWidth="1"/>
    <col min="9924" max="9925" width="3.85546875" style="333" customWidth="1"/>
    <col min="9926" max="9926" width="3" style="333" customWidth="1"/>
    <col min="9927" max="9928" width="3.85546875" style="333" customWidth="1"/>
    <col min="9929" max="9929" width="3" style="333" customWidth="1"/>
    <col min="9930" max="9931" width="3.85546875" style="333" customWidth="1"/>
    <col min="9932" max="9932" width="3" style="333" customWidth="1"/>
    <col min="9933" max="9934" width="3.85546875" style="333" customWidth="1"/>
    <col min="9935" max="9935" width="3" style="333" customWidth="1"/>
    <col min="9936" max="9937" width="3.85546875" style="333" customWidth="1"/>
    <col min="9938" max="9938" width="3" style="333" customWidth="1"/>
    <col min="9939" max="9940" width="3.85546875" style="333" customWidth="1"/>
    <col min="9941" max="9941" width="3" style="333" customWidth="1"/>
    <col min="9942" max="9943" width="3.85546875" style="333" customWidth="1"/>
    <col min="9944" max="9944" width="3" style="333" customWidth="1"/>
    <col min="9945" max="9946" width="3.85546875" style="333" customWidth="1"/>
    <col min="9947" max="9947" width="3" style="333" customWidth="1"/>
    <col min="9948" max="9949" width="3.85546875" style="333" customWidth="1"/>
    <col min="9950" max="9950" width="3" style="333" customWidth="1"/>
    <col min="9951" max="9952" width="3.85546875" style="333" customWidth="1"/>
    <col min="9953" max="9953" width="3" style="333" customWidth="1"/>
    <col min="9954" max="9955" width="3.85546875" style="333" customWidth="1"/>
    <col min="9956" max="9956" width="3" style="333" customWidth="1"/>
    <col min="9957" max="9958" width="3.85546875" style="333" customWidth="1"/>
    <col min="9959" max="9959" width="3" style="333" customWidth="1"/>
    <col min="9960" max="9961" width="3.85546875" style="333" customWidth="1"/>
    <col min="9962" max="9962" width="3" style="333" customWidth="1"/>
    <col min="9963" max="9964" width="3.85546875" style="333" customWidth="1"/>
    <col min="9965" max="9965" width="3" style="333" customWidth="1"/>
    <col min="9966" max="9970" width="3.85546875" style="333" customWidth="1"/>
    <col min="9971" max="9971" width="3" style="333" customWidth="1"/>
    <col min="9972" max="9972" width="3.42578125" style="333" customWidth="1"/>
    <col min="9973" max="9976" width="4.7109375" style="333" customWidth="1"/>
    <col min="9977" max="9977" width="4.42578125" style="333" bestFit="1" customWidth="1"/>
    <col min="9978" max="9978" width="4.7109375" style="333" customWidth="1"/>
    <col min="9979" max="9979" width="0" style="333" hidden="1" customWidth="1"/>
    <col min="9980" max="9980" width="4.7109375" style="333" customWidth="1"/>
    <col min="9981" max="9981" width="6.85546875" style="333" bestFit="1" customWidth="1"/>
    <col min="9982" max="9986" width="0" style="333" hidden="1" customWidth="1"/>
    <col min="9987" max="9991" width="6" style="333" customWidth="1"/>
    <col min="9992" max="10161" width="9.140625" style="333"/>
    <col min="10162" max="10162" width="3.28515625" style="333" bestFit="1" customWidth="1"/>
    <col min="10163" max="10163" width="14.85546875" style="333" customWidth="1"/>
    <col min="10164" max="10164" width="7.140625" style="333" customWidth="1"/>
    <col min="10165" max="10165" width="0" style="333" hidden="1" customWidth="1"/>
    <col min="10166" max="10166" width="3.85546875" style="333" customWidth="1"/>
    <col min="10167" max="10167" width="3" style="333" customWidth="1"/>
    <col min="10168" max="10169" width="3.85546875" style="333" customWidth="1"/>
    <col min="10170" max="10170" width="3" style="333" customWidth="1"/>
    <col min="10171" max="10172" width="3.85546875" style="333" customWidth="1"/>
    <col min="10173" max="10173" width="3" style="333" customWidth="1"/>
    <col min="10174" max="10175" width="3.85546875" style="333" customWidth="1"/>
    <col min="10176" max="10176" width="3" style="333" customWidth="1"/>
    <col min="10177" max="10178" width="3.85546875" style="333" customWidth="1"/>
    <col min="10179" max="10179" width="3" style="333" customWidth="1"/>
    <col min="10180" max="10181" width="3.85546875" style="333" customWidth="1"/>
    <col min="10182" max="10182" width="3" style="333" customWidth="1"/>
    <col min="10183" max="10184" width="3.85546875" style="333" customWidth="1"/>
    <col min="10185" max="10185" width="3" style="333" customWidth="1"/>
    <col min="10186" max="10187" width="3.85546875" style="333" customWidth="1"/>
    <col min="10188" max="10188" width="3" style="333" customWidth="1"/>
    <col min="10189" max="10190" width="3.85546875" style="333" customWidth="1"/>
    <col min="10191" max="10191" width="3" style="333" customWidth="1"/>
    <col min="10192" max="10193" width="3.85546875" style="333" customWidth="1"/>
    <col min="10194" max="10194" width="3" style="333" customWidth="1"/>
    <col min="10195" max="10196" width="3.85546875" style="333" customWidth="1"/>
    <col min="10197" max="10197" width="3" style="333" customWidth="1"/>
    <col min="10198" max="10199" width="3.85546875" style="333" customWidth="1"/>
    <col min="10200" max="10200" width="3" style="333" customWidth="1"/>
    <col min="10201" max="10202" width="3.85546875" style="333" customWidth="1"/>
    <col min="10203" max="10203" width="3" style="333" customWidth="1"/>
    <col min="10204" max="10205" width="3.85546875" style="333" customWidth="1"/>
    <col min="10206" max="10206" width="3" style="333" customWidth="1"/>
    <col min="10207" max="10208" width="3.85546875" style="333" customWidth="1"/>
    <col min="10209" max="10209" width="3" style="333" customWidth="1"/>
    <col min="10210" max="10211" width="3.85546875" style="333" customWidth="1"/>
    <col min="10212" max="10212" width="3" style="333" customWidth="1"/>
    <col min="10213" max="10214" width="3.85546875" style="333" customWidth="1"/>
    <col min="10215" max="10215" width="3" style="333" customWidth="1"/>
    <col min="10216" max="10217" width="3.85546875" style="333" customWidth="1"/>
    <col min="10218" max="10218" width="3" style="333" customWidth="1"/>
    <col min="10219" max="10220" width="3.85546875" style="333" customWidth="1"/>
    <col min="10221" max="10221" width="3" style="333" customWidth="1"/>
    <col min="10222" max="10226" width="3.85546875" style="333" customWidth="1"/>
    <col min="10227" max="10227" width="3" style="333" customWidth="1"/>
    <col min="10228" max="10228" width="3.42578125" style="333" customWidth="1"/>
    <col min="10229" max="10232" width="4.7109375" style="333" customWidth="1"/>
    <col min="10233" max="10233" width="4.42578125" style="333" bestFit="1" customWidth="1"/>
    <col min="10234" max="10234" width="4.7109375" style="333" customWidth="1"/>
    <col min="10235" max="10235" width="0" style="333" hidden="1" customWidth="1"/>
    <col min="10236" max="10236" width="4.7109375" style="333" customWidth="1"/>
    <col min="10237" max="10237" width="6.85546875" style="333" bestFit="1" customWidth="1"/>
    <col min="10238" max="10242" width="0" style="333" hidden="1" customWidth="1"/>
    <col min="10243" max="10247" width="6" style="333" customWidth="1"/>
    <col min="10248" max="10417" width="9.140625" style="333"/>
    <col min="10418" max="10418" width="3.28515625" style="333" bestFit="1" customWidth="1"/>
    <col min="10419" max="10419" width="14.85546875" style="333" customWidth="1"/>
    <col min="10420" max="10420" width="7.140625" style="333" customWidth="1"/>
    <col min="10421" max="10421" width="0" style="333" hidden="1" customWidth="1"/>
    <col min="10422" max="10422" width="3.85546875" style="333" customWidth="1"/>
    <col min="10423" max="10423" width="3" style="333" customWidth="1"/>
    <col min="10424" max="10425" width="3.85546875" style="333" customWidth="1"/>
    <col min="10426" max="10426" width="3" style="333" customWidth="1"/>
    <col min="10427" max="10428" width="3.85546875" style="333" customWidth="1"/>
    <col min="10429" max="10429" width="3" style="333" customWidth="1"/>
    <col min="10430" max="10431" width="3.85546875" style="333" customWidth="1"/>
    <col min="10432" max="10432" width="3" style="333" customWidth="1"/>
    <col min="10433" max="10434" width="3.85546875" style="333" customWidth="1"/>
    <col min="10435" max="10435" width="3" style="333" customWidth="1"/>
    <col min="10436" max="10437" width="3.85546875" style="333" customWidth="1"/>
    <col min="10438" max="10438" width="3" style="333" customWidth="1"/>
    <col min="10439" max="10440" width="3.85546875" style="333" customWidth="1"/>
    <col min="10441" max="10441" width="3" style="333" customWidth="1"/>
    <col min="10442" max="10443" width="3.85546875" style="333" customWidth="1"/>
    <col min="10444" max="10444" width="3" style="333" customWidth="1"/>
    <col min="10445" max="10446" width="3.85546875" style="333" customWidth="1"/>
    <col min="10447" max="10447" width="3" style="333" customWidth="1"/>
    <col min="10448" max="10449" width="3.85546875" style="333" customWidth="1"/>
    <col min="10450" max="10450" width="3" style="333" customWidth="1"/>
    <col min="10451" max="10452" width="3.85546875" style="333" customWidth="1"/>
    <col min="10453" max="10453" width="3" style="333" customWidth="1"/>
    <col min="10454" max="10455" width="3.85546875" style="333" customWidth="1"/>
    <col min="10456" max="10456" width="3" style="333" customWidth="1"/>
    <col min="10457" max="10458" width="3.85546875" style="333" customWidth="1"/>
    <col min="10459" max="10459" width="3" style="333" customWidth="1"/>
    <col min="10460" max="10461" width="3.85546875" style="333" customWidth="1"/>
    <col min="10462" max="10462" width="3" style="333" customWidth="1"/>
    <col min="10463" max="10464" width="3.85546875" style="333" customWidth="1"/>
    <col min="10465" max="10465" width="3" style="333" customWidth="1"/>
    <col min="10466" max="10467" width="3.85546875" style="333" customWidth="1"/>
    <col min="10468" max="10468" width="3" style="333" customWidth="1"/>
    <col min="10469" max="10470" width="3.85546875" style="333" customWidth="1"/>
    <col min="10471" max="10471" width="3" style="333" customWidth="1"/>
    <col min="10472" max="10473" width="3.85546875" style="333" customWidth="1"/>
    <col min="10474" max="10474" width="3" style="333" customWidth="1"/>
    <col min="10475" max="10476" width="3.85546875" style="333" customWidth="1"/>
    <col min="10477" max="10477" width="3" style="333" customWidth="1"/>
    <col min="10478" max="10482" width="3.85546875" style="333" customWidth="1"/>
    <col min="10483" max="10483" width="3" style="333" customWidth="1"/>
    <col min="10484" max="10484" width="3.42578125" style="333" customWidth="1"/>
    <col min="10485" max="10488" width="4.7109375" style="333" customWidth="1"/>
    <col min="10489" max="10489" width="4.42578125" style="333" bestFit="1" customWidth="1"/>
    <col min="10490" max="10490" width="4.7109375" style="333" customWidth="1"/>
    <col min="10491" max="10491" width="0" style="333" hidden="1" customWidth="1"/>
    <col min="10492" max="10492" width="4.7109375" style="333" customWidth="1"/>
    <col min="10493" max="10493" width="6.85546875" style="333" bestFit="1" customWidth="1"/>
    <col min="10494" max="10498" width="0" style="333" hidden="1" customWidth="1"/>
    <col min="10499" max="10503" width="6" style="333" customWidth="1"/>
    <col min="10504" max="10673" width="9.140625" style="333"/>
    <col min="10674" max="10674" width="3.28515625" style="333" bestFit="1" customWidth="1"/>
    <col min="10675" max="10675" width="14.85546875" style="333" customWidth="1"/>
    <col min="10676" max="10676" width="7.140625" style="333" customWidth="1"/>
    <col min="10677" max="10677" width="0" style="333" hidden="1" customWidth="1"/>
    <col min="10678" max="10678" width="3.85546875" style="333" customWidth="1"/>
    <col min="10679" max="10679" width="3" style="333" customWidth="1"/>
    <col min="10680" max="10681" width="3.85546875" style="333" customWidth="1"/>
    <col min="10682" max="10682" width="3" style="333" customWidth="1"/>
    <col min="10683" max="10684" width="3.85546875" style="333" customWidth="1"/>
    <col min="10685" max="10685" width="3" style="333" customWidth="1"/>
    <col min="10686" max="10687" width="3.85546875" style="333" customWidth="1"/>
    <col min="10688" max="10688" width="3" style="333" customWidth="1"/>
    <col min="10689" max="10690" width="3.85546875" style="333" customWidth="1"/>
    <col min="10691" max="10691" width="3" style="333" customWidth="1"/>
    <col min="10692" max="10693" width="3.85546875" style="333" customWidth="1"/>
    <col min="10694" max="10694" width="3" style="333" customWidth="1"/>
    <col min="10695" max="10696" width="3.85546875" style="333" customWidth="1"/>
    <col min="10697" max="10697" width="3" style="333" customWidth="1"/>
    <col min="10698" max="10699" width="3.85546875" style="333" customWidth="1"/>
    <col min="10700" max="10700" width="3" style="333" customWidth="1"/>
    <col min="10701" max="10702" width="3.85546875" style="333" customWidth="1"/>
    <col min="10703" max="10703" width="3" style="333" customWidth="1"/>
    <col min="10704" max="10705" width="3.85546875" style="333" customWidth="1"/>
    <col min="10706" max="10706" width="3" style="333" customWidth="1"/>
    <col min="10707" max="10708" width="3.85546875" style="333" customWidth="1"/>
    <col min="10709" max="10709" width="3" style="333" customWidth="1"/>
    <col min="10710" max="10711" width="3.85546875" style="333" customWidth="1"/>
    <col min="10712" max="10712" width="3" style="333" customWidth="1"/>
    <col min="10713" max="10714" width="3.85546875" style="333" customWidth="1"/>
    <col min="10715" max="10715" width="3" style="333" customWidth="1"/>
    <col min="10716" max="10717" width="3.85546875" style="333" customWidth="1"/>
    <col min="10718" max="10718" width="3" style="333" customWidth="1"/>
    <col min="10719" max="10720" width="3.85546875" style="333" customWidth="1"/>
    <col min="10721" max="10721" width="3" style="333" customWidth="1"/>
    <col min="10722" max="10723" width="3.85546875" style="333" customWidth="1"/>
    <col min="10724" max="10724" width="3" style="333" customWidth="1"/>
    <col min="10725" max="10726" width="3.85546875" style="333" customWidth="1"/>
    <col min="10727" max="10727" width="3" style="333" customWidth="1"/>
    <col min="10728" max="10729" width="3.85546875" style="333" customWidth="1"/>
    <col min="10730" max="10730" width="3" style="333" customWidth="1"/>
    <col min="10731" max="10732" width="3.85546875" style="333" customWidth="1"/>
    <col min="10733" max="10733" width="3" style="333" customWidth="1"/>
    <col min="10734" max="10738" width="3.85546875" style="333" customWidth="1"/>
    <col min="10739" max="10739" width="3" style="333" customWidth="1"/>
    <col min="10740" max="10740" width="3.42578125" style="333" customWidth="1"/>
    <col min="10741" max="10744" width="4.7109375" style="333" customWidth="1"/>
    <col min="10745" max="10745" width="4.42578125" style="333" bestFit="1" customWidth="1"/>
    <col min="10746" max="10746" width="4.7109375" style="333" customWidth="1"/>
    <col min="10747" max="10747" width="0" style="333" hidden="1" customWidth="1"/>
    <col min="10748" max="10748" width="4.7109375" style="333" customWidth="1"/>
    <col min="10749" max="10749" width="6.85546875" style="333" bestFit="1" customWidth="1"/>
    <col min="10750" max="10754" width="0" style="333" hidden="1" customWidth="1"/>
    <col min="10755" max="10759" width="6" style="333" customWidth="1"/>
    <col min="10760" max="10929" width="9.140625" style="333"/>
    <col min="10930" max="10930" width="3.28515625" style="333" bestFit="1" customWidth="1"/>
    <col min="10931" max="10931" width="14.85546875" style="333" customWidth="1"/>
    <col min="10932" max="10932" width="7.140625" style="333" customWidth="1"/>
    <col min="10933" max="10933" width="0" style="333" hidden="1" customWidth="1"/>
    <col min="10934" max="10934" width="3.85546875" style="333" customWidth="1"/>
    <col min="10935" max="10935" width="3" style="333" customWidth="1"/>
    <col min="10936" max="10937" width="3.85546875" style="333" customWidth="1"/>
    <col min="10938" max="10938" width="3" style="333" customWidth="1"/>
    <col min="10939" max="10940" width="3.85546875" style="333" customWidth="1"/>
    <col min="10941" max="10941" width="3" style="333" customWidth="1"/>
    <col min="10942" max="10943" width="3.85546875" style="333" customWidth="1"/>
    <col min="10944" max="10944" width="3" style="333" customWidth="1"/>
    <col min="10945" max="10946" width="3.85546875" style="333" customWidth="1"/>
    <col min="10947" max="10947" width="3" style="333" customWidth="1"/>
    <col min="10948" max="10949" width="3.85546875" style="333" customWidth="1"/>
    <col min="10950" max="10950" width="3" style="333" customWidth="1"/>
    <col min="10951" max="10952" width="3.85546875" style="333" customWidth="1"/>
    <col min="10953" max="10953" width="3" style="333" customWidth="1"/>
    <col min="10954" max="10955" width="3.85546875" style="333" customWidth="1"/>
    <col min="10956" max="10956" width="3" style="333" customWidth="1"/>
    <col min="10957" max="10958" width="3.85546875" style="333" customWidth="1"/>
    <col min="10959" max="10959" width="3" style="333" customWidth="1"/>
    <col min="10960" max="10961" width="3.85546875" style="333" customWidth="1"/>
    <col min="10962" max="10962" width="3" style="333" customWidth="1"/>
    <col min="10963" max="10964" width="3.85546875" style="333" customWidth="1"/>
    <col min="10965" max="10965" width="3" style="333" customWidth="1"/>
    <col min="10966" max="10967" width="3.85546875" style="333" customWidth="1"/>
    <col min="10968" max="10968" width="3" style="333" customWidth="1"/>
    <col min="10969" max="10970" width="3.85546875" style="333" customWidth="1"/>
    <col min="10971" max="10971" width="3" style="333" customWidth="1"/>
    <col min="10972" max="10973" width="3.85546875" style="333" customWidth="1"/>
    <col min="10974" max="10974" width="3" style="333" customWidth="1"/>
    <col min="10975" max="10976" width="3.85546875" style="333" customWidth="1"/>
    <col min="10977" max="10977" width="3" style="333" customWidth="1"/>
    <col min="10978" max="10979" width="3.85546875" style="333" customWidth="1"/>
    <col min="10980" max="10980" width="3" style="333" customWidth="1"/>
    <col min="10981" max="10982" width="3.85546875" style="333" customWidth="1"/>
    <col min="10983" max="10983" width="3" style="333" customWidth="1"/>
    <col min="10984" max="10985" width="3.85546875" style="333" customWidth="1"/>
    <col min="10986" max="10986" width="3" style="333" customWidth="1"/>
    <col min="10987" max="10988" width="3.85546875" style="333" customWidth="1"/>
    <col min="10989" max="10989" width="3" style="333" customWidth="1"/>
    <col min="10990" max="10994" width="3.85546875" style="333" customWidth="1"/>
    <col min="10995" max="10995" width="3" style="333" customWidth="1"/>
    <col min="10996" max="10996" width="3.42578125" style="333" customWidth="1"/>
    <col min="10997" max="11000" width="4.7109375" style="333" customWidth="1"/>
    <col min="11001" max="11001" width="4.42578125" style="333" bestFit="1" customWidth="1"/>
    <col min="11002" max="11002" width="4.7109375" style="333" customWidth="1"/>
    <col min="11003" max="11003" width="0" style="333" hidden="1" customWidth="1"/>
    <col min="11004" max="11004" width="4.7109375" style="333" customWidth="1"/>
    <col min="11005" max="11005" width="6.85546875" style="333" bestFit="1" customWidth="1"/>
    <col min="11006" max="11010" width="0" style="333" hidden="1" customWidth="1"/>
    <col min="11011" max="11015" width="6" style="333" customWidth="1"/>
    <col min="11016" max="11185" width="9.140625" style="333"/>
    <col min="11186" max="11186" width="3.28515625" style="333" bestFit="1" customWidth="1"/>
    <col min="11187" max="11187" width="14.85546875" style="333" customWidth="1"/>
    <col min="11188" max="11188" width="7.140625" style="333" customWidth="1"/>
    <col min="11189" max="11189" width="0" style="333" hidden="1" customWidth="1"/>
    <col min="11190" max="11190" width="3.85546875" style="333" customWidth="1"/>
    <col min="11191" max="11191" width="3" style="333" customWidth="1"/>
    <col min="11192" max="11193" width="3.85546875" style="333" customWidth="1"/>
    <col min="11194" max="11194" width="3" style="333" customWidth="1"/>
    <col min="11195" max="11196" width="3.85546875" style="333" customWidth="1"/>
    <col min="11197" max="11197" width="3" style="333" customWidth="1"/>
    <col min="11198" max="11199" width="3.85546875" style="333" customWidth="1"/>
    <col min="11200" max="11200" width="3" style="333" customWidth="1"/>
    <col min="11201" max="11202" width="3.85546875" style="333" customWidth="1"/>
    <col min="11203" max="11203" width="3" style="333" customWidth="1"/>
    <col min="11204" max="11205" width="3.85546875" style="333" customWidth="1"/>
    <col min="11206" max="11206" width="3" style="333" customWidth="1"/>
    <col min="11207" max="11208" width="3.85546875" style="333" customWidth="1"/>
    <col min="11209" max="11209" width="3" style="333" customWidth="1"/>
    <col min="11210" max="11211" width="3.85546875" style="333" customWidth="1"/>
    <col min="11212" max="11212" width="3" style="333" customWidth="1"/>
    <col min="11213" max="11214" width="3.85546875" style="333" customWidth="1"/>
    <col min="11215" max="11215" width="3" style="333" customWidth="1"/>
    <col min="11216" max="11217" width="3.85546875" style="333" customWidth="1"/>
    <col min="11218" max="11218" width="3" style="333" customWidth="1"/>
    <col min="11219" max="11220" width="3.85546875" style="333" customWidth="1"/>
    <col min="11221" max="11221" width="3" style="333" customWidth="1"/>
    <col min="11222" max="11223" width="3.85546875" style="333" customWidth="1"/>
    <col min="11224" max="11224" width="3" style="333" customWidth="1"/>
    <col min="11225" max="11226" width="3.85546875" style="333" customWidth="1"/>
    <col min="11227" max="11227" width="3" style="333" customWidth="1"/>
    <col min="11228" max="11229" width="3.85546875" style="333" customWidth="1"/>
    <col min="11230" max="11230" width="3" style="333" customWidth="1"/>
    <col min="11231" max="11232" width="3.85546875" style="333" customWidth="1"/>
    <col min="11233" max="11233" width="3" style="333" customWidth="1"/>
    <col min="11234" max="11235" width="3.85546875" style="333" customWidth="1"/>
    <col min="11236" max="11236" width="3" style="333" customWidth="1"/>
    <col min="11237" max="11238" width="3.85546875" style="333" customWidth="1"/>
    <col min="11239" max="11239" width="3" style="333" customWidth="1"/>
    <col min="11240" max="11241" width="3.85546875" style="333" customWidth="1"/>
    <col min="11242" max="11242" width="3" style="333" customWidth="1"/>
    <col min="11243" max="11244" width="3.85546875" style="333" customWidth="1"/>
    <col min="11245" max="11245" width="3" style="333" customWidth="1"/>
    <col min="11246" max="11250" width="3.85546875" style="333" customWidth="1"/>
    <col min="11251" max="11251" width="3" style="333" customWidth="1"/>
    <col min="11252" max="11252" width="3.42578125" style="333" customWidth="1"/>
    <col min="11253" max="11256" width="4.7109375" style="333" customWidth="1"/>
    <col min="11257" max="11257" width="4.42578125" style="333" bestFit="1" customWidth="1"/>
    <col min="11258" max="11258" width="4.7109375" style="333" customWidth="1"/>
    <col min="11259" max="11259" width="0" style="333" hidden="1" customWidth="1"/>
    <col min="11260" max="11260" width="4.7109375" style="333" customWidth="1"/>
    <col min="11261" max="11261" width="6.85546875" style="333" bestFit="1" customWidth="1"/>
    <col min="11262" max="11266" width="0" style="333" hidden="1" customWidth="1"/>
    <col min="11267" max="11271" width="6" style="333" customWidth="1"/>
    <col min="11272" max="11441" width="9.140625" style="333"/>
    <col min="11442" max="11442" width="3.28515625" style="333" bestFit="1" customWidth="1"/>
    <col min="11443" max="11443" width="14.85546875" style="333" customWidth="1"/>
    <col min="11444" max="11444" width="7.140625" style="333" customWidth="1"/>
    <col min="11445" max="11445" width="0" style="333" hidden="1" customWidth="1"/>
    <col min="11446" max="11446" width="3.85546875" style="333" customWidth="1"/>
    <col min="11447" max="11447" width="3" style="333" customWidth="1"/>
    <col min="11448" max="11449" width="3.85546875" style="333" customWidth="1"/>
    <col min="11450" max="11450" width="3" style="333" customWidth="1"/>
    <col min="11451" max="11452" width="3.85546875" style="333" customWidth="1"/>
    <col min="11453" max="11453" width="3" style="333" customWidth="1"/>
    <col min="11454" max="11455" width="3.85546875" style="333" customWidth="1"/>
    <col min="11456" max="11456" width="3" style="333" customWidth="1"/>
    <col min="11457" max="11458" width="3.85546875" style="333" customWidth="1"/>
    <col min="11459" max="11459" width="3" style="333" customWidth="1"/>
    <col min="11460" max="11461" width="3.85546875" style="333" customWidth="1"/>
    <col min="11462" max="11462" width="3" style="333" customWidth="1"/>
    <col min="11463" max="11464" width="3.85546875" style="333" customWidth="1"/>
    <col min="11465" max="11465" width="3" style="333" customWidth="1"/>
    <col min="11466" max="11467" width="3.85546875" style="333" customWidth="1"/>
    <col min="11468" max="11468" width="3" style="333" customWidth="1"/>
    <col min="11469" max="11470" width="3.85546875" style="333" customWidth="1"/>
    <col min="11471" max="11471" width="3" style="333" customWidth="1"/>
    <col min="11472" max="11473" width="3.85546875" style="333" customWidth="1"/>
    <col min="11474" max="11474" width="3" style="333" customWidth="1"/>
    <col min="11475" max="11476" width="3.85546875" style="333" customWidth="1"/>
    <col min="11477" max="11477" width="3" style="333" customWidth="1"/>
    <col min="11478" max="11479" width="3.85546875" style="333" customWidth="1"/>
    <col min="11480" max="11480" width="3" style="333" customWidth="1"/>
    <col min="11481" max="11482" width="3.85546875" style="333" customWidth="1"/>
    <col min="11483" max="11483" width="3" style="333" customWidth="1"/>
    <col min="11484" max="11485" width="3.85546875" style="333" customWidth="1"/>
    <col min="11486" max="11486" width="3" style="333" customWidth="1"/>
    <col min="11487" max="11488" width="3.85546875" style="333" customWidth="1"/>
    <col min="11489" max="11489" width="3" style="333" customWidth="1"/>
    <col min="11490" max="11491" width="3.85546875" style="333" customWidth="1"/>
    <col min="11492" max="11492" width="3" style="333" customWidth="1"/>
    <col min="11493" max="11494" width="3.85546875" style="333" customWidth="1"/>
    <col min="11495" max="11495" width="3" style="333" customWidth="1"/>
    <col min="11496" max="11497" width="3.85546875" style="333" customWidth="1"/>
    <col min="11498" max="11498" width="3" style="333" customWidth="1"/>
    <col min="11499" max="11500" width="3.85546875" style="333" customWidth="1"/>
    <col min="11501" max="11501" width="3" style="333" customWidth="1"/>
    <col min="11502" max="11506" width="3.85546875" style="333" customWidth="1"/>
    <col min="11507" max="11507" width="3" style="333" customWidth="1"/>
    <col min="11508" max="11508" width="3.42578125" style="333" customWidth="1"/>
    <col min="11509" max="11512" width="4.7109375" style="333" customWidth="1"/>
    <col min="11513" max="11513" width="4.42578125" style="333" bestFit="1" customWidth="1"/>
    <col min="11514" max="11514" width="4.7109375" style="333" customWidth="1"/>
    <col min="11515" max="11515" width="0" style="333" hidden="1" customWidth="1"/>
    <col min="11516" max="11516" width="4.7109375" style="333" customWidth="1"/>
    <col min="11517" max="11517" width="6.85546875" style="333" bestFit="1" customWidth="1"/>
    <col min="11518" max="11522" width="0" style="333" hidden="1" customWidth="1"/>
    <col min="11523" max="11527" width="6" style="333" customWidth="1"/>
    <col min="11528" max="11697" width="9.140625" style="333"/>
    <col min="11698" max="11698" width="3.28515625" style="333" bestFit="1" customWidth="1"/>
    <col min="11699" max="11699" width="14.85546875" style="333" customWidth="1"/>
    <col min="11700" max="11700" width="7.140625" style="333" customWidth="1"/>
    <col min="11701" max="11701" width="0" style="333" hidden="1" customWidth="1"/>
    <col min="11702" max="11702" width="3.85546875" style="333" customWidth="1"/>
    <col min="11703" max="11703" width="3" style="333" customWidth="1"/>
    <col min="11704" max="11705" width="3.85546875" style="333" customWidth="1"/>
    <col min="11706" max="11706" width="3" style="333" customWidth="1"/>
    <col min="11707" max="11708" width="3.85546875" style="333" customWidth="1"/>
    <col min="11709" max="11709" width="3" style="333" customWidth="1"/>
    <col min="11710" max="11711" width="3.85546875" style="333" customWidth="1"/>
    <col min="11712" max="11712" width="3" style="333" customWidth="1"/>
    <col min="11713" max="11714" width="3.85546875" style="333" customWidth="1"/>
    <col min="11715" max="11715" width="3" style="333" customWidth="1"/>
    <col min="11716" max="11717" width="3.85546875" style="333" customWidth="1"/>
    <col min="11718" max="11718" width="3" style="333" customWidth="1"/>
    <col min="11719" max="11720" width="3.85546875" style="333" customWidth="1"/>
    <col min="11721" max="11721" width="3" style="333" customWidth="1"/>
    <col min="11722" max="11723" width="3.85546875" style="333" customWidth="1"/>
    <col min="11724" max="11724" width="3" style="333" customWidth="1"/>
    <col min="11725" max="11726" width="3.85546875" style="333" customWidth="1"/>
    <col min="11727" max="11727" width="3" style="333" customWidth="1"/>
    <col min="11728" max="11729" width="3.85546875" style="333" customWidth="1"/>
    <col min="11730" max="11730" width="3" style="333" customWidth="1"/>
    <col min="11731" max="11732" width="3.85546875" style="333" customWidth="1"/>
    <col min="11733" max="11733" width="3" style="333" customWidth="1"/>
    <col min="11734" max="11735" width="3.85546875" style="333" customWidth="1"/>
    <col min="11736" max="11736" width="3" style="333" customWidth="1"/>
    <col min="11737" max="11738" width="3.85546875" style="333" customWidth="1"/>
    <col min="11739" max="11739" width="3" style="333" customWidth="1"/>
    <col min="11740" max="11741" width="3.85546875" style="333" customWidth="1"/>
    <col min="11742" max="11742" width="3" style="333" customWidth="1"/>
    <col min="11743" max="11744" width="3.85546875" style="333" customWidth="1"/>
    <col min="11745" max="11745" width="3" style="333" customWidth="1"/>
    <col min="11746" max="11747" width="3.85546875" style="333" customWidth="1"/>
    <col min="11748" max="11748" width="3" style="333" customWidth="1"/>
    <col min="11749" max="11750" width="3.85546875" style="333" customWidth="1"/>
    <col min="11751" max="11751" width="3" style="333" customWidth="1"/>
    <col min="11752" max="11753" width="3.85546875" style="333" customWidth="1"/>
    <col min="11754" max="11754" width="3" style="333" customWidth="1"/>
    <col min="11755" max="11756" width="3.85546875" style="333" customWidth="1"/>
    <col min="11757" max="11757" width="3" style="333" customWidth="1"/>
    <col min="11758" max="11762" width="3.85546875" style="333" customWidth="1"/>
    <col min="11763" max="11763" width="3" style="333" customWidth="1"/>
    <col min="11764" max="11764" width="3.42578125" style="333" customWidth="1"/>
    <col min="11765" max="11768" width="4.7109375" style="333" customWidth="1"/>
    <col min="11769" max="11769" width="4.42578125" style="333" bestFit="1" customWidth="1"/>
    <col min="11770" max="11770" width="4.7109375" style="333" customWidth="1"/>
    <col min="11771" max="11771" width="0" style="333" hidden="1" customWidth="1"/>
    <col min="11772" max="11772" width="4.7109375" style="333" customWidth="1"/>
    <col min="11773" max="11773" width="6.85546875" style="333" bestFit="1" customWidth="1"/>
    <col min="11774" max="11778" width="0" style="333" hidden="1" customWidth="1"/>
    <col min="11779" max="11783" width="6" style="333" customWidth="1"/>
    <col min="11784" max="11953" width="9.140625" style="333"/>
    <col min="11954" max="11954" width="3.28515625" style="333" bestFit="1" customWidth="1"/>
    <col min="11955" max="11955" width="14.85546875" style="333" customWidth="1"/>
    <col min="11956" max="11956" width="7.140625" style="333" customWidth="1"/>
    <col min="11957" max="11957" width="0" style="333" hidden="1" customWidth="1"/>
    <col min="11958" max="11958" width="3.85546875" style="333" customWidth="1"/>
    <col min="11959" max="11959" width="3" style="333" customWidth="1"/>
    <col min="11960" max="11961" width="3.85546875" style="333" customWidth="1"/>
    <col min="11962" max="11962" width="3" style="333" customWidth="1"/>
    <col min="11963" max="11964" width="3.85546875" style="333" customWidth="1"/>
    <col min="11965" max="11965" width="3" style="333" customWidth="1"/>
    <col min="11966" max="11967" width="3.85546875" style="333" customWidth="1"/>
    <col min="11968" max="11968" width="3" style="333" customWidth="1"/>
    <col min="11969" max="11970" width="3.85546875" style="333" customWidth="1"/>
    <col min="11971" max="11971" width="3" style="333" customWidth="1"/>
    <col min="11972" max="11973" width="3.85546875" style="333" customWidth="1"/>
    <col min="11974" max="11974" width="3" style="333" customWidth="1"/>
    <col min="11975" max="11976" width="3.85546875" style="333" customWidth="1"/>
    <col min="11977" max="11977" width="3" style="333" customWidth="1"/>
    <col min="11978" max="11979" width="3.85546875" style="333" customWidth="1"/>
    <col min="11980" max="11980" width="3" style="333" customWidth="1"/>
    <col min="11981" max="11982" width="3.85546875" style="333" customWidth="1"/>
    <col min="11983" max="11983" width="3" style="333" customWidth="1"/>
    <col min="11984" max="11985" width="3.85546875" style="333" customWidth="1"/>
    <col min="11986" max="11986" width="3" style="333" customWidth="1"/>
    <col min="11987" max="11988" width="3.85546875" style="333" customWidth="1"/>
    <col min="11989" max="11989" width="3" style="333" customWidth="1"/>
    <col min="11990" max="11991" width="3.85546875" style="333" customWidth="1"/>
    <col min="11992" max="11992" width="3" style="333" customWidth="1"/>
    <col min="11993" max="11994" width="3.85546875" style="333" customWidth="1"/>
    <col min="11995" max="11995" width="3" style="333" customWidth="1"/>
    <col min="11996" max="11997" width="3.85546875" style="333" customWidth="1"/>
    <col min="11998" max="11998" width="3" style="333" customWidth="1"/>
    <col min="11999" max="12000" width="3.85546875" style="333" customWidth="1"/>
    <col min="12001" max="12001" width="3" style="333" customWidth="1"/>
    <col min="12002" max="12003" width="3.85546875" style="333" customWidth="1"/>
    <col min="12004" max="12004" width="3" style="333" customWidth="1"/>
    <col min="12005" max="12006" width="3.85546875" style="333" customWidth="1"/>
    <col min="12007" max="12007" width="3" style="333" customWidth="1"/>
    <col min="12008" max="12009" width="3.85546875" style="333" customWidth="1"/>
    <col min="12010" max="12010" width="3" style="333" customWidth="1"/>
    <col min="12011" max="12012" width="3.85546875" style="333" customWidth="1"/>
    <col min="12013" max="12013" width="3" style="333" customWidth="1"/>
    <col min="12014" max="12018" width="3.85546875" style="333" customWidth="1"/>
    <col min="12019" max="12019" width="3" style="333" customWidth="1"/>
    <col min="12020" max="12020" width="3.42578125" style="333" customWidth="1"/>
    <col min="12021" max="12024" width="4.7109375" style="333" customWidth="1"/>
    <col min="12025" max="12025" width="4.42578125" style="333" bestFit="1" customWidth="1"/>
    <col min="12026" max="12026" width="4.7109375" style="333" customWidth="1"/>
    <col min="12027" max="12027" width="0" style="333" hidden="1" customWidth="1"/>
    <col min="12028" max="12028" width="4.7109375" style="333" customWidth="1"/>
    <col min="12029" max="12029" width="6.85546875" style="333" bestFit="1" customWidth="1"/>
    <col min="12030" max="12034" width="0" style="333" hidden="1" customWidth="1"/>
    <col min="12035" max="12039" width="6" style="333" customWidth="1"/>
    <col min="12040" max="12209" width="9.140625" style="333"/>
    <col min="12210" max="12210" width="3.28515625" style="333" bestFit="1" customWidth="1"/>
    <col min="12211" max="12211" width="14.85546875" style="333" customWidth="1"/>
    <col min="12212" max="12212" width="7.140625" style="333" customWidth="1"/>
    <col min="12213" max="12213" width="0" style="333" hidden="1" customWidth="1"/>
    <col min="12214" max="12214" width="3.85546875" style="333" customWidth="1"/>
    <col min="12215" max="12215" width="3" style="333" customWidth="1"/>
    <col min="12216" max="12217" width="3.85546875" style="333" customWidth="1"/>
    <col min="12218" max="12218" width="3" style="333" customWidth="1"/>
    <col min="12219" max="12220" width="3.85546875" style="333" customWidth="1"/>
    <col min="12221" max="12221" width="3" style="333" customWidth="1"/>
    <col min="12222" max="12223" width="3.85546875" style="333" customWidth="1"/>
    <col min="12224" max="12224" width="3" style="333" customWidth="1"/>
    <col min="12225" max="12226" width="3.85546875" style="333" customWidth="1"/>
    <col min="12227" max="12227" width="3" style="333" customWidth="1"/>
    <col min="12228" max="12229" width="3.85546875" style="333" customWidth="1"/>
    <col min="12230" max="12230" width="3" style="333" customWidth="1"/>
    <col min="12231" max="12232" width="3.85546875" style="333" customWidth="1"/>
    <col min="12233" max="12233" width="3" style="333" customWidth="1"/>
    <col min="12234" max="12235" width="3.85546875" style="333" customWidth="1"/>
    <col min="12236" max="12236" width="3" style="333" customWidth="1"/>
    <col min="12237" max="12238" width="3.85546875" style="333" customWidth="1"/>
    <col min="12239" max="12239" width="3" style="333" customWidth="1"/>
    <col min="12240" max="12241" width="3.85546875" style="333" customWidth="1"/>
    <col min="12242" max="12242" width="3" style="333" customWidth="1"/>
    <col min="12243" max="12244" width="3.85546875" style="333" customWidth="1"/>
    <col min="12245" max="12245" width="3" style="333" customWidth="1"/>
    <col min="12246" max="12247" width="3.85546875" style="333" customWidth="1"/>
    <col min="12248" max="12248" width="3" style="333" customWidth="1"/>
    <col min="12249" max="12250" width="3.85546875" style="333" customWidth="1"/>
    <col min="12251" max="12251" width="3" style="333" customWidth="1"/>
    <col min="12252" max="12253" width="3.85546875" style="333" customWidth="1"/>
    <col min="12254" max="12254" width="3" style="333" customWidth="1"/>
    <col min="12255" max="12256" width="3.85546875" style="333" customWidth="1"/>
    <col min="12257" max="12257" width="3" style="333" customWidth="1"/>
    <col min="12258" max="12259" width="3.85546875" style="333" customWidth="1"/>
    <col min="12260" max="12260" width="3" style="333" customWidth="1"/>
    <col min="12261" max="12262" width="3.85546875" style="333" customWidth="1"/>
    <col min="12263" max="12263" width="3" style="333" customWidth="1"/>
    <col min="12264" max="12265" width="3.85546875" style="333" customWidth="1"/>
    <col min="12266" max="12266" width="3" style="333" customWidth="1"/>
    <col min="12267" max="12268" width="3.85546875" style="333" customWidth="1"/>
    <col min="12269" max="12269" width="3" style="333" customWidth="1"/>
    <col min="12270" max="12274" width="3.85546875" style="333" customWidth="1"/>
    <col min="12275" max="12275" width="3" style="333" customWidth="1"/>
    <col min="12276" max="12276" width="3.42578125" style="333" customWidth="1"/>
    <col min="12277" max="12280" width="4.7109375" style="333" customWidth="1"/>
    <col min="12281" max="12281" width="4.42578125" style="333" bestFit="1" customWidth="1"/>
    <col min="12282" max="12282" width="4.7109375" style="333" customWidth="1"/>
    <col min="12283" max="12283" width="0" style="333" hidden="1" customWidth="1"/>
    <col min="12284" max="12284" width="4.7109375" style="333" customWidth="1"/>
    <col min="12285" max="12285" width="6.85546875" style="333" bestFit="1" customWidth="1"/>
    <col min="12286" max="12290" width="0" style="333" hidden="1" customWidth="1"/>
    <col min="12291" max="12295" width="6" style="333" customWidth="1"/>
    <col min="12296" max="12465" width="9.140625" style="333"/>
    <col min="12466" max="12466" width="3.28515625" style="333" bestFit="1" customWidth="1"/>
    <col min="12467" max="12467" width="14.85546875" style="333" customWidth="1"/>
    <col min="12468" max="12468" width="7.140625" style="333" customWidth="1"/>
    <col min="12469" max="12469" width="0" style="333" hidden="1" customWidth="1"/>
    <col min="12470" max="12470" width="3.85546875" style="333" customWidth="1"/>
    <col min="12471" max="12471" width="3" style="333" customWidth="1"/>
    <col min="12472" max="12473" width="3.85546875" style="333" customWidth="1"/>
    <col min="12474" max="12474" width="3" style="333" customWidth="1"/>
    <col min="12475" max="12476" width="3.85546875" style="333" customWidth="1"/>
    <col min="12477" max="12477" width="3" style="333" customWidth="1"/>
    <col min="12478" max="12479" width="3.85546875" style="333" customWidth="1"/>
    <col min="12480" max="12480" width="3" style="333" customWidth="1"/>
    <col min="12481" max="12482" width="3.85546875" style="333" customWidth="1"/>
    <col min="12483" max="12483" width="3" style="333" customWidth="1"/>
    <col min="12484" max="12485" width="3.85546875" style="333" customWidth="1"/>
    <col min="12486" max="12486" width="3" style="333" customWidth="1"/>
    <col min="12487" max="12488" width="3.85546875" style="333" customWidth="1"/>
    <col min="12489" max="12489" width="3" style="333" customWidth="1"/>
    <col min="12490" max="12491" width="3.85546875" style="333" customWidth="1"/>
    <col min="12492" max="12492" width="3" style="333" customWidth="1"/>
    <col min="12493" max="12494" width="3.85546875" style="333" customWidth="1"/>
    <col min="12495" max="12495" width="3" style="333" customWidth="1"/>
    <col min="12496" max="12497" width="3.85546875" style="333" customWidth="1"/>
    <col min="12498" max="12498" width="3" style="333" customWidth="1"/>
    <col min="12499" max="12500" width="3.85546875" style="333" customWidth="1"/>
    <col min="12501" max="12501" width="3" style="333" customWidth="1"/>
    <col min="12502" max="12503" width="3.85546875" style="333" customWidth="1"/>
    <col min="12504" max="12504" width="3" style="333" customWidth="1"/>
    <col min="12505" max="12506" width="3.85546875" style="333" customWidth="1"/>
    <col min="12507" max="12507" width="3" style="333" customWidth="1"/>
    <col min="12508" max="12509" width="3.85546875" style="333" customWidth="1"/>
    <col min="12510" max="12510" width="3" style="333" customWidth="1"/>
    <col min="12511" max="12512" width="3.85546875" style="333" customWidth="1"/>
    <col min="12513" max="12513" width="3" style="333" customWidth="1"/>
    <col min="12514" max="12515" width="3.85546875" style="333" customWidth="1"/>
    <col min="12516" max="12516" width="3" style="333" customWidth="1"/>
    <col min="12517" max="12518" width="3.85546875" style="333" customWidth="1"/>
    <col min="12519" max="12519" width="3" style="333" customWidth="1"/>
    <col min="12520" max="12521" width="3.85546875" style="333" customWidth="1"/>
    <col min="12522" max="12522" width="3" style="333" customWidth="1"/>
    <col min="12523" max="12524" width="3.85546875" style="333" customWidth="1"/>
    <col min="12525" max="12525" width="3" style="333" customWidth="1"/>
    <col min="12526" max="12530" width="3.85546875" style="333" customWidth="1"/>
    <col min="12531" max="12531" width="3" style="333" customWidth="1"/>
    <col min="12532" max="12532" width="3.42578125" style="333" customWidth="1"/>
    <col min="12533" max="12536" width="4.7109375" style="333" customWidth="1"/>
    <col min="12537" max="12537" width="4.42578125" style="333" bestFit="1" customWidth="1"/>
    <col min="12538" max="12538" width="4.7109375" style="333" customWidth="1"/>
    <col min="12539" max="12539" width="0" style="333" hidden="1" customWidth="1"/>
    <col min="12540" max="12540" width="4.7109375" style="333" customWidth="1"/>
    <col min="12541" max="12541" width="6.85546875" style="333" bestFit="1" customWidth="1"/>
    <col min="12542" max="12546" width="0" style="333" hidden="1" customWidth="1"/>
    <col min="12547" max="12551" width="6" style="333" customWidth="1"/>
    <col min="12552" max="12721" width="9.140625" style="333"/>
    <col min="12722" max="12722" width="3.28515625" style="333" bestFit="1" customWidth="1"/>
    <col min="12723" max="12723" width="14.85546875" style="333" customWidth="1"/>
    <col min="12724" max="12724" width="7.140625" style="333" customWidth="1"/>
    <col min="12725" max="12725" width="0" style="333" hidden="1" customWidth="1"/>
    <col min="12726" max="12726" width="3.85546875" style="333" customWidth="1"/>
    <col min="12727" max="12727" width="3" style="333" customWidth="1"/>
    <col min="12728" max="12729" width="3.85546875" style="333" customWidth="1"/>
    <col min="12730" max="12730" width="3" style="333" customWidth="1"/>
    <col min="12731" max="12732" width="3.85546875" style="333" customWidth="1"/>
    <col min="12733" max="12733" width="3" style="333" customWidth="1"/>
    <col min="12734" max="12735" width="3.85546875" style="333" customWidth="1"/>
    <col min="12736" max="12736" width="3" style="333" customWidth="1"/>
    <col min="12737" max="12738" width="3.85546875" style="333" customWidth="1"/>
    <col min="12739" max="12739" width="3" style="333" customWidth="1"/>
    <col min="12740" max="12741" width="3.85546875" style="333" customWidth="1"/>
    <col min="12742" max="12742" width="3" style="333" customWidth="1"/>
    <col min="12743" max="12744" width="3.85546875" style="333" customWidth="1"/>
    <col min="12745" max="12745" width="3" style="333" customWidth="1"/>
    <col min="12746" max="12747" width="3.85546875" style="333" customWidth="1"/>
    <col min="12748" max="12748" width="3" style="333" customWidth="1"/>
    <col min="12749" max="12750" width="3.85546875" style="333" customWidth="1"/>
    <col min="12751" max="12751" width="3" style="333" customWidth="1"/>
    <col min="12752" max="12753" width="3.85546875" style="333" customWidth="1"/>
    <col min="12754" max="12754" width="3" style="333" customWidth="1"/>
    <col min="12755" max="12756" width="3.85546875" style="333" customWidth="1"/>
    <col min="12757" max="12757" width="3" style="333" customWidth="1"/>
    <col min="12758" max="12759" width="3.85546875" style="333" customWidth="1"/>
    <col min="12760" max="12760" width="3" style="333" customWidth="1"/>
    <col min="12761" max="12762" width="3.85546875" style="333" customWidth="1"/>
    <col min="12763" max="12763" width="3" style="333" customWidth="1"/>
    <col min="12764" max="12765" width="3.85546875" style="333" customWidth="1"/>
    <col min="12766" max="12766" width="3" style="333" customWidth="1"/>
    <col min="12767" max="12768" width="3.85546875" style="333" customWidth="1"/>
    <col min="12769" max="12769" width="3" style="333" customWidth="1"/>
    <col min="12770" max="12771" width="3.85546875" style="333" customWidth="1"/>
    <col min="12772" max="12772" width="3" style="333" customWidth="1"/>
    <col min="12773" max="12774" width="3.85546875" style="333" customWidth="1"/>
    <col min="12775" max="12775" width="3" style="333" customWidth="1"/>
    <col min="12776" max="12777" width="3.85546875" style="333" customWidth="1"/>
    <col min="12778" max="12778" width="3" style="333" customWidth="1"/>
    <col min="12779" max="12780" width="3.85546875" style="333" customWidth="1"/>
    <col min="12781" max="12781" width="3" style="333" customWidth="1"/>
    <col min="12782" max="12786" width="3.85546875" style="333" customWidth="1"/>
    <col min="12787" max="12787" width="3" style="333" customWidth="1"/>
    <col min="12788" max="12788" width="3.42578125" style="333" customWidth="1"/>
    <col min="12789" max="12792" width="4.7109375" style="333" customWidth="1"/>
    <col min="12793" max="12793" width="4.42578125" style="333" bestFit="1" customWidth="1"/>
    <col min="12794" max="12794" width="4.7109375" style="333" customWidth="1"/>
    <col min="12795" max="12795" width="0" style="333" hidden="1" customWidth="1"/>
    <col min="12796" max="12796" width="4.7109375" style="333" customWidth="1"/>
    <col min="12797" max="12797" width="6.85546875" style="333" bestFit="1" customWidth="1"/>
    <col min="12798" max="12802" width="0" style="333" hidden="1" customWidth="1"/>
    <col min="12803" max="12807" width="6" style="333" customWidth="1"/>
    <col min="12808" max="12977" width="9.140625" style="333"/>
    <col min="12978" max="12978" width="3.28515625" style="333" bestFit="1" customWidth="1"/>
    <col min="12979" max="12979" width="14.85546875" style="333" customWidth="1"/>
    <col min="12980" max="12980" width="7.140625" style="333" customWidth="1"/>
    <col min="12981" max="12981" width="0" style="333" hidden="1" customWidth="1"/>
    <col min="12982" max="12982" width="3.85546875" style="333" customWidth="1"/>
    <col min="12983" max="12983" width="3" style="333" customWidth="1"/>
    <col min="12984" max="12985" width="3.85546875" style="333" customWidth="1"/>
    <col min="12986" max="12986" width="3" style="333" customWidth="1"/>
    <col min="12987" max="12988" width="3.85546875" style="333" customWidth="1"/>
    <col min="12989" max="12989" width="3" style="333" customWidth="1"/>
    <col min="12990" max="12991" width="3.85546875" style="333" customWidth="1"/>
    <col min="12992" max="12992" width="3" style="333" customWidth="1"/>
    <col min="12993" max="12994" width="3.85546875" style="333" customWidth="1"/>
    <col min="12995" max="12995" width="3" style="333" customWidth="1"/>
    <col min="12996" max="12997" width="3.85546875" style="333" customWidth="1"/>
    <col min="12998" max="12998" width="3" style="333" customWidth="1"/>
    <col min="12999" max="13000" width="3.85546875" style="333" customWidth="1"/>
    <col min="13001" max="13001" width="3" style="333" customWidth="1"/>
    <col min="13002" max="13003" width="3.85546875" style="333" customWidth="1"/>
    <col min="13004" max="13004" width="3" style="333" customWidth="1"/>
    <col min="13005" max="13006" width="3.85546875" style="333" customWidth="1"/>
    <col min="13007" max="13007" width="3" style="333" customWidth="1"/>
    <col min="13008" max="13009" width="3.85546875" style="333" customWidth="1"/>
    <col min="13010" max="13010" width="3" style="333" customWidth="1"/>
    <col min="13011" max="13012" width="3.85546875" style="333" customWidth="1"/>
    <col min="13013" max="13013" width="3" style="333" customWidth="1"/>
    <col min="13014" max="13015" width="3.85546875" style="333" customWidth="1"/>
    <col min="13016" max="13016" width="3" style="333" customWidth="1"/>
    <col min="13017" max="13018" width="3.85546875" style="333" customWidth="1"/>
    <col min="13019" max="13019" width="3" style="333" customWidth="1"/>
    <col min="13020" max="13021" width="3.85546875" style="333" customWidth="1"/>
    <col min="13022" max="13022" width="3" style="333" customWidth="1"/>
    <col min="13023" max="13024" width="3.85546875" style="333" customWidth="1"/>
    <col min="13025" max="13025" width="3" style="333" customWidth="1"/>
    <col min="13026" max="13027" width="3.85546875" style="333" customWidth="1"/>
    <col min="13028" max="13028" width="3" style="333" customWidth="1"/>
    <col min="13029" max="13030" width="3.85546875" style="333" customWidth="1"/>
    <col min="13031" max="13031" width="3" style="333" customWidth="1"/>
    <col min="13032" max="13033" width="3.85546875" style="333" customWidth="1"/>
    <col min="13034" max="13034" width="3" style="333" customWidth="1"/>
    <col min="13035" max="13036" width="3.85546875" style="333" customWidth="1"/>
    <col min="13037" max="13037" width="3" style="333" customWidth="1"/>
    <col min="13038" max="13042" width="3.85546875" style="333" customWidth="1"/>
    <col min="13043" max="13043" width="3" style="333" customWidth="1"/>
    <col min="13044" max="13044" width="3.42578125" style="333" customWidth="1"/>
    <col min="13045" max="13048" width="4.7109375" style="333" customWidth="1"/>
    <col min="13049" max="13049" width="4.42578125" style="333" bestFit="1" customWidth="1"/>
    <col min="13050" max="13050" width="4.7109375" style="333" customWidth="1"/>
    <col min="13051" max="13051" width="0" style="333" hidden="1" customWidth="1"/>
    <col min="13052" max="13052" width="4.7109375" style="333" customWidth="1"/>
    <col min="13053" max="13053" width="6.85546875" style="333" bestFit="1" customWidth="1"/>
    <col min="13054" max="13058" width="0" style="333" hidden="1" customWidth="1"/>
    <col min="13059" max="13063" width="6" style="333" customWidth="1"/>
    <col min="13064" max="13233" width="9.140625" style="333"/>
    <col min="13234" max="13234" width="3.28515625" style="333" bestFit="1" customWidth="1"/>
    <col min="13235" max="13235" width="14.85546875" style="333" customWidth="1"/>
    <col min="13236" max="13236" width="7.140625" style="333" customWidth="1"/>
    <col min="13237" max="13237" width="0" style="333" hidden="1" customWidth="1"/>
    <col min="13238" max="13238" width="3.85546875" style="333" customWidth="1"/>
    <col min="13239" max="13239" width="3" style="333" customWidth="1"/>
    <col min="13240" max="13241" width="3.85546875" style="333" customWidth="1"/>
    <col min="13242" max="13242" width="3" style="333" customWidth="1"/>
    <col min="13243" max="13244" width="3.85546875" style="333" customWidth="1"/>
    <col min="13245" max="13245" width="3" style="333" customWidth="1"/>
    <col min="13246" max="13247" width="3.85546875" style="333" customWidth="1"/>
    <col min="13248" max="13248" width="3" style="333" customWidth="1"/>
    <col min="13249" max="13250" width="3.85546875" style="333" customWidth="1"/>
    <col min="13251" max="13251" width="3" style="333" customWidth="1"/>
    <col min="13252" max="13253" width="3.85546875" style="333" customWidth="1"/>
    <col min="13254" max="13254" width="3" style="333" customWidth="1"/>
    <col min="13255" max="13256" width="3.85546875" style="333" customWidth="1"/>
    <col min="13257" max="13257" width="3" style="333" customWidth="1"/>
    <col min="13258" max="13259" width="3.85546875" style="333" customWidth="1"/>
    <col min="13260" max="13260" width="3" style="333" customWidth="1"/>
    <col min="13261" max="13262" width="3.85546875" style="333" customWidth="1"/>
    <col min="13263" max="13263" width="3" style="333" customWidth="1"/>
    <col min="13264" max="13265" width="3.85546875" style="333" customWidth="1"/>
    <col min="13266" max="13266" width="3" style="333" customWidth="1"/>
    <col min="13267" max="13268" width="3.85546875" style="333" customWidth="1"/>
    <col min="13269" max="13269" width="3" style="333" customWidth="1"/>
    <col min="13270" max="13271" width="3.85546875" style="333" customWidth="1"/>
    <col min="13272" max="13272" width="3" style="333" customWidth="1"/>
    <col min="13273" max="13274" width="3.85546875" style="333" customWidth="1"/>
    <col min="13275" max="13275" width="3" style="333" customWidth="1"/>
    <col min="13276" max="13277" width="3.85546875" style="333" customWidth="1"/>
    <col min="13278" max="13278" width="3" style="333" customWidth="1"/>
    <col min="13279" max="13280" width="3.85546875" style="333" customWidth="1"/>
    <col min="13281" max="13281" width="3" style="333" customWidth="1"/>
    <col min="13282" max="13283" width="3.85546875" style="333" customWidth="1"/>
    <col min="13284" max="13284" width="3" style="333" customWidth="1"/>
    <col min="13285" max="13286" width="3.85546875" style="333" customWidth="1"/>
    <col min="13287" max="13287" width="3" style="333" customWidth="1"/>
    <col min="13288" max="13289" width="3.85546875" style="333" customWidth="1"/>
    <col min="13290" max="13290" width="3" style="333" customWidth="1"/>
    <col min="13291" max="13292" width="3.85546875" style="333" customWidth="1"/>
    <col min="13293" max="13293" width="3" style="333" customWidth="1"/>
    <col min="13294" max="13298" width="3.85546875" style="333" customWidth="1"/>
    <col min="13299" max="13299" width="3" style="333" customWidth="1"/>
    <col min="13300" max="13300" width="3.42578125" style="333" customWidth="1"/>
    <col min="13301" max="13304" width="4.7109375" style="333" customWidth="1"/>
    <col min="13305" max="13305" width="4.42578125" style="333" bestFit="1" customWidth="1"/>
    <col min="13306" max="13306" width="4.7109375" style="333" customWidth="1"/>
    <col min="13307" max="13307" width="0" style="333" hidden="1" customWidth="1"/>
    <col min="13308" max="13308" width="4.7109375" style="333" customWidth="1"/>
    <col min="13309" max="13309" width="6.85546875" style="333" bestFit="1" customWidth="1"/>
    <col min="13310" max="13314" width="0" style="333" hidden="1" customWidth="1"/>
    <col min="13315" max="13319" width="6" style="333" customWidth="1"/>
    <col min="13320" max="13489" width="9.140625" style="333"/>
    <col min="13490" max="13490" width="3.28515625" style="333" bestFit="1" customWidth="1"/>
    <col min="13491" max="13491" width="14.85546875" style="333" customWidth="1"/>
    <col min="13492" max="13492" width="7.140625" style="333" customWidth="1"/>
    <col min="13493" max="13493" width="0" style="333" hidden="1" customWidth="1"/>
    <col min="13494" max="13494" width="3.85546875" style="333" customWidth="1"/>
    <col min="13495" max="13495" width="3" style="333" customWidth="1"/>
    <col min="13496" max="13497" width="3.85546875" style="333" customWidth="1"/>
    <col min="13498" max="13498" width="3" style="333" customWidth="1"/>
    <col min="13499" max="13500" width="3.85546875" style="333" customWidth="1"/>
    <col min="13501" max="13501" width="3" style="333" customWidth="1"/>
    <col min="13502" max="13503" width="3.85546875" style="333" customWidth="1"/>
    <col min="13504" max="13504" width="3" style="333" customWidth="1"/>
    <col min="13505" max="13506" width="3.85546875" style="333" customWidth="1"/>
    <col min="13507" max="13507" width="3" style="333" customWidth="1"/>
    <col min="13508" max="13509" width="3.85546875" style="333" customWidth="1"/>
    <col min="13510" max="13510" width="3" style="333" customWidth="1"/>
    <col min="13511" max="13512" width="3.85546875" style="333" customWidth="1"/>
    <col min="13513" max="13513" width="3" style="333" customWidth="1"/>
    <col min="13514" max="13515" width="3.85546875" style="333" customWidth="1"/>
    <col min="13516" max="13516" width="3" style="333" customWidth="1"/>
    <col min="13517" max="13518" width="3.85546875" style="333" customWidth="1"/>
    <col min="13519" max="13519" width="3" style="333" customWidth="1"/>
    <col min="13520" max="13521" width="3.85546875" style="333" customWidth="1"/>
    <col min="13522" max="13522" width="3" style="333" customWidth="1"/>
    <col min="13523" max="13524" width="3.85546875" style="333" customWidth="1"/>
    <col min="13525" max="13525" width="3" style="333" customWidth="1"/>
    <col min="13526" max="13527" width="3.85546875" style="333" customWidth="1"/>
    <col min="13528" max="13528" width="3" style="333" customWidth="1"/>
    <col min="13529" max="13530" width="3.85546875" style="333" customWidth="1"/>
    <col min="13531" max="13531" width="3" style="333" customWidth="1"/>
    <col min="13532" max="13533" width="3.85546875" style="333" customWidth="1"/>
    <col min="13534" max="13534" width="3" style="333" customWidth="1"/>
    <col min="13535" max="13536" width="3.85546875" style="333" customWidth="1"/>
    <col min="13537" max="13537" width="3" style="333" customWidth="1"/>
    <col min="13538" max="13539" width="3.85546875" style="333" customWidth="1"/>
    <col min="13540" max="13540" width="3" style="333" customWidth="1"/>
    <col min="13541" max="13542" width="3.85546875" style="333" customWidth="1"/>
    <col min="13543" max="13543" width="3" style="333" customWidth="1"/>
    <col min="13544" max="13545" width="3.85546875" style="333" customWidth="1"/>
    <col min="13546" max="13546" width="3" style="333" customWidth="1"/>
    <col min="13547" max="13548" width="3.85546875" style="333" customWidth="1"/>
    <col min="13549" max="13549" width="3" style="333" customWidth="1"/>
    <col min="13550" max="13554" width="3.85546875" style="333" customWidth="1"/>
    <col min="13555" max="13555" width="3" style="333" customWidth="1"/>
    <col min="13556" max="13556" width="3.42578125" style="333" customWidth="1"/>
    <col min="13557" max="13560" width="4.7109375" style="333" customWidth="1"/>
    <col min="13561" max="13561" width="4.42578125" style="333" bestFit="1" customWidth="1"/>
    <col min="13562" max="13562" width="4.7109375" style="333" customWidth="1"/>
    <col min="13563" max="13563" width="0" style="333" hidden="1" customWidth="1"/>
    <col min="13564" max="13564" width="4.7109375" style="333" customWidth="1"/>
    <col min="13565" max="13565" width="6.85546875" style="333" bestFit="1" customWidth="1"/>
    <col min="13566" max="13570" width="0" style="333" hidden="1" customWidth="1"/>
    <col min="13571" max="13575" width="6" style="333" customWidth="1"/>
    <col min="13576" max="13745" width="9.140625" style="333"/>
    <col min="13746" max="13746" width="3.28515625" style="333" bestFit="1" customWidth="1"/>
    <col min="13747" max="13747" width="14.85546875" style="333" customWidth="1"/>
    <col min="13748" max="13748" width="7.140625" style="333" customWidth="1"/>
    <col min="13749" max="13749" width="0" style="333" hidden="1" customWidth="1"/>
    <col min="13750" max="13750" width="3.85546875" style="333" customWidth="1"/>
    <col min="13751" max="13751" width="3" style="333" customWidth="1"/>
    <col min="13752" max="13753" width="3.85546875" style="333" customWidth="1"/>
    <col min="13754" max="13754" width="3" style="333" customWidth="1"/>
    <col min="13755" max="13756" width="3.85546875" style="333" customWidth="1"/>
    <col min="13757" max="13757" width="3" style="333" customWidth="1"/>
    <col min="13758" max="13759" width="3.85546875" style="333" customWidth="1"/>
    <col min="13760" max="13760" width="3" style="333" customWidth="1"/>
    <col min="13761" max="13762" width="3.85546875" style="333" customWidth="1"/>
    <col min="13763" max="13763" width="3" style="333" customWidth="1"/>
    <col min="13764" max="13765" width="3.85546875" style="333" customWidth="1"/>
    <col min="13766" max="13766" width="3" style="333" customWidth="1"/>
    <col min="13767" max="13768" width="3.85546875" style="333" customWidth="1"/>
    <col min="13769" max="13769" width="3" style="333" customWidth="1"/>
    <col min="13770" max="13771" width="3.85546875" style="333" customWidth="1"/>
    <col min="13772" max="13772" width="3" style="333" customWidth="1"/>
    <col min="13773" max="13774" width="3.85546875" style="333" customWidth="1"/>
    <col min="13775" max="13775" width="3" style="333" customWidth="1"/>
    <col min="13776" max="13777" width="3.85546875" style="333" customWidth="1"/>
    <col min="13778" max="13778" width="3" style="333" customWidth="1"/>
    <col min="13779" max="13780" width="3.85546875" style="333" customWidth="1"/>
    <col min="13781" max="13781" width="3" style="333" customWidth="1"/>
    <col min="13782" max="13783" width="3.85546875" style="333" customWidth="1"/>
    <col min="13784" max="13784" width="3" style="333" customWidth="1"/>
    <col min="13785" max="13786" width="3.85546875" style="333" customWidth="1"/>
    <col min="13787" max="13787" width="3" style="333" customWidth="1"/>
    <col min="13788" max="13789" width="3.85546875" style="333" customWidth="1"/>
    <col min="13790" max="13790" width="3" style="333" customWidth="1"/>
    <col min="13791" max="13792" width="3.85546875" style="333" customWidth="1"/>
    <col min="13793" max="13793" width="3" style="333" customWidth="1"/>
    <col min="13794" max="13795" width="3.85546875" style="333" customWidth="1"/>
    <col min="13796" max="13796" width="3" style="333" customWidth="1"/>
    <col min="13797" max="13798" width="3.85546875" style="333" customWidth="1"/>
    <col min="13799" max="13799" width="3" style="333" customWidth="1"/>
    <col min="13800" max="13801" width="3.85546875" style="333" customWidth="1"/>
    <col min="13802" max="13802" width="3" style="333" customWidth="1"/>
    <col min="13803" max="13804" width="3.85546875" style="333" customWidth="1"/>
    <col min="13805" max="13805" width="3" style="333" customWidth="1"/>
    <col min="13806" max="13810" width="3.85546875" style="333" customWidth="1"/>
    <col min="13811" max="13811" width="3" style="333" customWidth="1"/>
    <col min="13812" max="13812" width="3.42578125" style="333" customWidth="1"/>
    <col min="13813" max="13816" width="4.7109375" style="333" customWidth="1"/>
    <col min="13817" max="13817" width="4.42578125" style="333" bestFit="1" customWidth="1"/>
    <col min="13818" max="13818" width="4.7109375" style="333" customWidth="1"/>
    <col min="13819" max="13819" width="0" style="333" hidden="1" customWidth="1"/>
    <col min="13820" max="13820" width="4.7109375" style="333" customWidth="1"/>
    <col min="13821" max="13821" width="6.85546875" style="333" bestFit="1" customWidth="1"/>
    <col min="13822" max="13826" width="0" style="333" hidden="1" customWidth="1"/>
    <col min="13827" max="13831" width="6" style="333" customWidth="1"/>
    <col min="13832" max="14001" width="9.140625" style="333"/>
    <col min="14002" max="14002" width="3.28515625" style="333" bestFit="1" customWidth="1"/>
    <col min="14003" max="14003" width="14.85546875" style="333" customWidth="1"/>
    <col min="14004" max="14004" width="7.140625" style="333" customWidth="1"/>
    <col min="14005" max="14005" width="0" style="333" hidden="1" customWidth="1"/>
    <col min="14006" max="14006" width="3.85546875" style="333" customWidth="1"/>
    <col min="14007" max="14007" width="3" style="333" customWidth="1"/>
    <col min="14008" max="14009" width="3.85546875" style="333" customWidth="1"/>
    <col min="14010" max="14010" width="3" style="333" customWidth="1"/>
    <col min="14011" max="14012" width="3.85546875" style="333" customWidth="1"/>
    <col min="14013" max="14013" width="3" style="333" customWidth="1"/>
    <col min="14014" max="14015" width="3.85546875" style="333" customWidth="1"/>
    <col min="14016" max="14016" width="3" style="333" customWidth="1"/>
    <col min="14017" max="14018" width="3.85546875" style="333" customWidth="1"/>
    <col min="14019" max="14019" width="3" style="333" customWidth="1"/>
    <col min="14020" max="14021" width="3.85546875" style="333" customWidth="1"/>
    <col min="14022" max="14022" width="3" style="333" customWidth="1"/>
    <col min="14023" max="14024" width="3.85546875" style="333" customWidth="1"/>
    <col min="14025" max="14025" width="3" style="333" customWidth="1"/>
    <col min="14026" max="14027" width="3.85546875" style="333" customWidth="1"/>
    <col min="14028" max="14028" width="3" style="333" customWidth="1"/>
    <col min="14029" max="14030" width="3.85546875" style="333" customWidth="1"/>
    <col min="14031" max="14031" width="3" style="333" customWidth="1"/>
    <col min="14032" max="14033" width="3.85546875" style="333" customWidth="1"/>
    <col min="14034" max="14034" width="3" style="333" customWidth="1"/>
    <col min="14035" max="14036" width="3.85546875" style="333" customWidth="1"/>
    <col min="14037" max="14037" width="3" style="333" customWidth="1"/>
    <col min="14038" max="14039" width="3.85546875" style="333" customWidth="1"/>
    <col min="14040" max="14040" width="3" style="333" customWidth="1"/>
    <col min="14041" max="14042" width="3.85546875" style="333" customWidth="1"/>
    <col min="14043" max="14043" width="3" style="333" customWidth="1"/>
    <col min="14044" max="14045" width="3.85546875" style="333" customWidth="1"/>
    <col min="14046" max="14046" width="3" style="333" customWidth="1"/>
    <col min="14047" max="14048" width="3.85546875" style="333" customWidth="1"/>
    <col min="14049" max="14049" width="3" style="333" customWidth="1"/>
    <col min="14050" max="14051" width="3.85546875" style="333" customWidth="1"/>
    <col min="14052" max="14052" width="3" style="333" customWidth="1"/>
    <col min="14053" max="14054" width="3.85546875" style="333" customWidth="1"/>
    <col min="14055" max="14055" width="3" style="333" customWidth="1"/>
    <col min="14056" max="14057" width="3.85546875" style="333" customWidth="1"/>
    <col min="14058" max="14058" width="3" style="333" customWidth="1"/>
    <col min="14059" max="14060" width="3.85546875" style="333" customWidth="1"/>
    <col min="14061" max="14061" width="3" style="333" customWidth="1"/>
    <col min="14062" max="14066" width="3.85546875" style="333" customWidth="1"/>
    <col min="14067" max="14067" width="3" style="333" customWidth="1"/>
    <col min="14068" max="14068" width="3.42578125" style="333" customWidth="1"/>
    <col min="14069" max="14072" width="4.7109375" style="333" customWidth="1"/>
    <col min="14073" max="14073" width="4.42578125" style="333" bestFit="1" customWidth="1"/>
    <col min="14074" max="14074" width="4.7109375" style="333" customWidth="1"/>
    <col min="14075" max="14075" width="0" style="333" hidden="1" customWidth="1"/>
    <col min="14076" max="14076" width="4.7109375" style="333" customWidth="1"/>
    <col min="14077" max="14077" width="6.85546875" style="333" bestFit="1" customWidth="1"/>
    <col min="14078" max="14082" width="0" style="333" hidden="1" customWidth="1"/>
    <col min="14083" max="14087" width="6" style="333" customWidth="1"/>
    <col min="14088" max="14257" width="9.140625" style="333"/>
    <col min="14258" max="14258" width="3.28515625" style="333" bestFit="1" customWidth="1"/>
    <col min="14259" max="14259" width="14.85546875" style="333" customWidth="1"/>
    <col min="14260" max="14260" width="7.140625" style="333" customWidth="1"/>
    <col min="14261" max="14261" width="0" style="333" hidden="1" customWidth="1"/>
    <col min="14262" max="14262" width="3.85546875" style="333" customWidth="1"/>
    <col min="14263" max="14263" width="3" style="333" customWidth="1"/>
    <col min="14264" max="14265" width="3.85546875" style="333" customWidth="1"/>
    <col min="14266" max="14266" width="3" style="333" customWidth="1"/>
    <col min="14267" max="14268" width="3.85546875" style="333" customWidth="1"/>
    <col min="14269" max="14269" width="3" style="333" customWidth="1"/>
    <col min="14270" max="14271" width="3.85546875" style="333" customWidth="1"/>
    <col min="14272" max="14272" width="3" style="333" customWidth="1"/>
    <col min="14273" max="14274" width="3.85546875" style="333" customWidth="1"/>
    <col min="14275" max="14275" width="3" style="333" customWidth="1"/>
    <col min="14276" max="14277" width="3.85546875" style="333" customWidth="1"/>
    <col min="14278" max="14278" width="3" style="333" customWidth="1"/>
    <col min="14279" max="14280" width="3.85546875" style="333" customWidth="1"/>
    <col min="14281" max="14281" width="3" style="333" customWidth="1"/>
    <col min="14282" max="14283" width="3.85546875" style="333" customWidth="1"/>
    <col min="14284" max="14284" width="3" style="333" customWidth="1"/>
    <col min="14285" max="14286" width="3.85546875" style="333" customWidth="1"/>
    <col min="14287" max="14287" width="3" style="333" customWidth="1"/>
    <col min="14288" max="14289" width="3.85546875" style="333" customWidth="1"/>
    <col min="14290" max="14290" width="3" style="333" customWidth="1"/>
    <col min="14291" max="14292" width="3.85546875" style="333" customWidth="1"/>
    <col min="14293" max="14293" width="3" style="333" customWidth="1"/>
    <col min="14294" max="14295" width="3.85546875" style="333" customWidth="1"/>
    <col min="14296" max="14296" width="3" style="333" customWidth="1"/>
    <col min="14297" max="14298" width="3.85546875" style="333" customWidth="1"/>
    <col min="14299" max="14299" width="3" style="333" customWidth="1"/>
    <col min="14300" max="14301" width="3.85546875" style="333" customWidth="1"/>
    <col min="14302" max="14302" width="3" style="333" customWidth="1"/>
    <col min="14303" max="14304" width="3.85546875" style="333" customWidth="1"/>
    <col min="14305" max="14305" width="3" style="333" customWidth="1"/>
    <col min="14306" max="14307" width="3.85546875" style="333" customWidth="1"/>
    <col min="14308" max="14308" width="3" style="333" customWidth="1"/>
    <col min="14309" max="14310" width="3.85546875" style="333" customWidth="1"/>
    <col min="14311" max="14311" width="3" style="333" customWidth="1"/>
    <col min="14312" max="14313" width="3.85546875" style="333" customWidth="1"/>
    <col min="14314" max="14314" width="3" style="333" customWidth="1"/>
    <col min="14315" max="14316" width="3.85546875" style="333" customWidth="1"/>
    <col min="14317" max="14317" width="3" style="333" customWidth="1"/>
    <col min="14318" max="14322" width="3.85546875" style="333" customWidth="1"/>
    <col min="14323" max="14323" width="3" style="333" customWidth="1"/>
    <col min="14324" max="14324" width="3.42578125" style="333" customWidth="1"/>
    <col min="14325" max="14328" width="4.7109375" style="333" customWidth="1"/>
    <col min="14329" max="14329" width="4.42578125" style="333" bestFit="1" customWidth="1"/>
    <col min="14330" max="14330" width="4.7109375" style="333" customWidth="1"/>
    <col min="14331" max="14331" width="0" style="333" hidden="1" customWidth="1"/>
    <col min="14332" max="14332" width="4.7109375" style="333" customWidth="1"/>
    <col min="14333" max="14333" width="6.85546875" style="333" bestFit="1" customWidth="1"/>
    <col min="14334" max="14338" width="0" style="333" hidden="1" customWidth="1"/>
    <col min="14339" max="14343" width="6" style="333" customWidth="1"/>
    <col min="14344" max="14513" width="9.140625" style="333"/>
    <col min="14514" max="14514" width="3.28515625" style="333" bestFit="1" customWidth="1"/>
    <col min="14515" max="14515" width="14.85546875" style="333" customWidth="1"/>
    <col min="14516" max="14516" width="7.140625" style="333" customWidth="1"/>
    <col min="14517" max="14517" width="0" style="333" hidden="1" customWidth="1"/>
    <col min="14518" max="14518" width="3.85546875" style="333" customWidth="1"/>
    <col min="14519" max="14519" width="3" style="333" customWidth="1"/>
    <col min="14520" max="14521" width="3.85546875" style="333" customWidth="1"/>
    <col min="14522" max="14522" width="3" style="333" customWidth="1"/>
    <col min="14523" max="14524" width="3.85546875" style="333" customWidth="1"/>
    <col min="14525" max="14525" width="3" style="333" customWidth="1"/>
    <col min="14526" max="14527" width="3.85546875" style="333" customWidth="1"/>
    <col min="14528" max="14528" width="3" style="333" customWidth="1"/>
    <col min="14529" max="14530" width="3.85546875" style="333" customWidth="1"/>
    <col min="14531" max="14531" width="3" style="333" customWidth="1"/>
    <col min="14532" max="14533" width="3.85546875" style="333" customWidth="1"/>
    <col min="14534" max="14534" width="3" style="333" customWidth="1"/>
    <col min="14535" max="14536" width="3.85546875" style="333" customWidth="1"/>
    <col min="14537" max="14537" width="3" style="333" customWidth="1"/>
    <col min="14538" max="14539" width="3.85546875" style="333" customWidth="1"/>
    <col min="14540" max="14540" width="3" style="333" customWidth="1"/>
    <col min="14541" max="14542" width="3.85546875" style="333" customWidth="1"/>
    <col min="14543" max="14543" width="3" style="333" customWidth="1"/>
    <col min="14544" max="14545" width="3.85546875" style="333" customWidth="1"/>
    <col min="14546" max="14546" width="3" style="333" customWidth="1"/>
    <col min="14547" max="14548" width="3.85546875" style="333" customWidth="1"/>
    <col min="14549" max="14549" width="3" style="333" customWidth="1"/>
    <col min="14550" max="14551" width="3.85546875" style="333" customWidth="1"/>
    <col min="14552" max="14552" width="3" style="333" customWidth="1"/>
    <col min="14553" max="14554" width="3.85546875" style="333" customWidth="1"/>
    <col min="14555" max="14555" width="3" style="333" customWidth="1"/>
    <col min="14556" max="14557" width="3.85546875" style="333" customWidth="1"/>
    <col min="14558" max="14558" width="3" style="333" customWidth="1"/>
    <col min="14559" max="14560" width="3.85546875" style="333" customWidth="1"/>
    <col min="14561" max="14561" width="3" style="333" customWidth="1"/>
    <col min="14562" max="14563" width="3.85546875" style="333" customWidth="1"/>
    <col min="14564" max="14564" width="3" style="333" customWidth="1"/>
    <col min="14565" max="14566" width="3.85546875" style="333" customWidth="1"/>
    <col min="14567" max="14567" width="3" style="333" customWidth="1"/>
    <col min="14568" max="14569" width="3.85546875" style="333" customWidth="1"/>
    <col min="14570" max="14570" width="3" style="333" customWidth="1"/>
    <col min="14571" max="14572" width="3.85546875" style="333" customWidth="1"/>
    <col min="14573" max="14573" width="3" style="333" customWidth="1"/>
    <col min="14574" max="14578" width="3.85546875" style="333" customWidth="1"/>
    <col min="14579" max="14579" width="3" style="333" customWidth="1"/>
    <col min="14580" max="14580" width="3.42578125" style="333" customWidth="1"/>
    <col min="14581" max="14584" width="4.7109375" style="333" customWidth="1"/>
    <col min="14585" max="14585" width="4.42578125" style="333" bestFit="1" customWidth="1"/>
    <col min="14586" max="14586" width="4.7109375" style="333" customWidth="1"/>
    <col min="14587" max="14587" width="0" style="333" hidden="1" customWidth="1"/>
    <col min="14588" max="14588" width="4.7109375" style="333" customWidth="1"/>
    <col min="14589" max="14589" width="6.85546875" style="333" bestFit="1" customWidth="1"/>
    <col min="14590" max="14594" width="0" style="333" hidden="1" customWidth="1"/>
    <col min="14595" max="14599" width="6" style="333" customWidth="1"/>
    <col min="14600" max="14769" width="9.140625" style="333"/>
    <col min="14770" max="14770" width="3.28515625" style="333" bestFit="1" customWidth="1"/>
    <col min="14771" max="14771" width="14.85546875" style="333" customWidth="1"/>
    <col min="14772" max="14772" width="7.140625" style="333" customWidth="1"/>
    <col min="14773" max="14773" width="0" style="333" hidden="1" customWidth="1"/>
    <col min="14774" max="14774" width="3.85546875" style="333" customWidth="1"/>
    <col min="14775" max="14775" width="3" style="333" customWidth="1"/>
    <col min="14776" max="14777" width="3.85546875" style="333" customWidth="1"/>
    <col min="14778" max="14778" width="3" style="333" customWidth="1"/>
    <col min="14779" max="14780" width="3.85546875" style="333" customWidth="1"/>
    <col min="14781" max="14781" width="3" style="333" customWidth="1"/>
    <col min="14782" max="14783" width="3.85546875" style="333" customWidth="1"/>
    <col min="14784" max="14784" width="3" style="333" customWidth="1"/>
    <col min="14785" max="14786" width="3.85546875" style="333" customWidth="1"/>
    <col min="14787" max="14787" width="3" style="333" customWidth="1"/>
    <col min="14788" max="14789" width="3.85546875" style="333" customWidth="1"/>
    <col min="14790" max="14790" width="3" style="333" customWidth="1"/>
    <col min="14791" max="14792" width="3.85546875" style="333" customWidth="1"/>
    <col min="14793" max="14793" width="3" style="333" customWidth="1"/>
    <col min="14794" max="14795" width="3.85546875" style="333" customWidth="1"/>
    <col min="14796" max="14796" width="3" style="333" customWidth="1"/>
    <col min="14797" max="14798" width="3.85546875" style="333" customWidth="1"/>
    <col min="14799" max="14799" width="3" style="333" customWidth="1"/>
    <col min="14800" max="14801" width="3.85546875" style="333" customWidth="1"/>
    <col min="14802" max="14802" width="3" style="333" customWidth="1"/>
    <col min="14803" max="14804" width="3.85546875" style="333" customWidth="1"/>
    <col min="14805" max="14805" width="3" style="333" customWidth="1"/>
    <col min="14806" max="14807" width="3.85546875" style="333" customWidth="1"/>
    <col min="14808" max="14808" width="3" style="333" customWidth="1"/>
    <col min="14809" max="14810" width="3.85546875" style="333" customWidth="1"/>
    <col min="14811" max="14811" width="3" style="333" customWidth="1"/>
    <col min="14812" max="14813" width="3.85546875" style="333" customWidth="1"/>
    <col min="14814" max="14814" width="3" style="333" customWidth="1"/>
    <col min="14815" max="14816" width="3.85546875" style="333" customWidth="1"/>
    <col min="14817" max="14817" width="3" style="333" customWidth="1"/>
    <col min="14818" max="14819" width="3.85546875" style="333" customWidth="1"/>
    <col min="14820" max="14820" width="3" style="333" customWidth="1"/>
    <col min="14821" max="14822" width="3.85546875" style="333" customWidth="1"/>
    <col min="14823" max="14823" width="3" style="333" customWidth="1"/>
    <col min="14824" max="14825" width="3.85546875" style="333" customWidth="1"/>
    <col min="14826" max="14826" width="3" style="333" customWidth="1"/>
    <col min="14827" max="14828" width="3.85546875" style="333" customWidth="1"/>
    <col min="14829" max="14829" width="3" style="333" customWidth="1"/>
    <col min="14830" max="14834" width="3.85546875" style="333" customWidth="1"/>
    <col min="14835" max="14835" width="3" style="333" customWidth="1"/>
    <col min="14836" max="14836" width="3.42578125" style="333" customWidth="1"/>
    <col min="14837" max="14840" width="4.7109375" style="333" customWidth="1"/>
    <col min="14841" max="14841" width="4.42578125" style="333" bestFit="1" customWidth="1"/>
    <col min="14842" max="14842" width="4.7109375" style="333" customWidth="1"/>
    <col min="14843" max="14843" width="0" style="333" hidden="1" customWidth="1"/>
    <col min="14844" max="14844" width="4.7109375" style="333" customWidth="1"/>
    <col min="14845" max="14845" width="6.85546875" style="333" bestFit="1" customWidth="1"/>
    <col min="14846" max="14850" width="0" style="333" hidden="1" customWidth="1"/>
    <col min="14851" max="14855" width="6" style="333" customWidth="1"/>
    <col min="14856" max="15025" width="9.140625" style="333"/>
    <col min="15026" max="15026" width="3.28515625" style="333" bestFit="1" customWidth="1"/>
    <col min="15027" max="15027" width="14.85546875" style="333" customWidth="1"/>
    <col min="15028" max="15028" width="7.140625" style="333" customWidth="1"/>
    <col min="15029" max="15029" width="0" style="333" hidden="1" customWidth="1"/>
    <col min="15030" max="15030" width="3.85546875" style="333" customWidth="1"/>
    <col min="15031" max="15031" width="3" style="333" customWidth="1"/>
    <col min="15032" max="15033" width="3.85546875" style="333" customWidth="1"/>
    <col min="15034" max="15034" width="3" style="333" customWidth="1"/>
    <col min="15035" max="15036" width="3.85546875" style="333" customWidth="1"/>
    <col min="15037" max="15037" width="3" style="333" customWidth="1"/>
    <col min="15038" max="15039" width="3.85546875" style="333" customWidth="1"/>
    <col min="15040" max="15040" width="3" style="333" customWidth="1"/>
    <col min="15041" max="15042" width="3.85546875" style="333" customWidth="1"/>
    <col min="15043" max="15043" width="3" style="333" customWidth="1"/>
    <col min="15044" max="15045" width="3.85546875" style="333" customWidth="1"/>
    <col min="15046" max="15046" width="3" style="333" customWidth="1"/>
    <col min="15047" max="15048" width="3.85546875" style="333" customWidth="1"/>
    <col min="15049" max="15049" width="3" style="333" customWidth="1"/>
    <col min="15050" max="15051" width="3.85546875" style="333" customWidth="1"/>
    <col min="15052" max="15052" width="3" style="333" customWidth="1"/>
    <col min="15053" max="15054" width="3.85546875" style="333" customWidth="1"/>
    <col min="15055" max="15055" width="3" style="333" customWidth="1"/>
    <col min="15056" max="15057" width="3.85546875" style="333" customWidth="1"/>
    <col min="15058" max="15058" width="3" style="333" customWidth="1"/>
    <col min="15059" max="15060" width="3.85546875" style="333" customWidth="1"/>
    <col min="15061" max="15061" width="3" style="333" customWidth="1"/>
    <col min="15062" max="15063" width="3.85546875" style="333" customWidth="1"/>
    <col min="15064" max="15064" width="3" style="333" customWidth="1"/>
    <col min="15065" max="15066" width="3.85546875" style="333" customWidth="1"/>
    <col min="15067" max="15067" width="3" style="333" customWidth="1"/>
    <col min="15068" max="15069" width="3.85546875" style="333" customWidth="1"/>
    <col min="15070" max="15070" width="3" style="333" customWidth="1"/>
    <col min="15071" max="15072" width="3.85546875" style="333" customWidth="1"/>
    <col min="15073" max="15073" width="3" style="333" customWidth="1"/>
    <col min="15074" max="15075" width="3.85546875" style="333" customWidth="1"/>
    <col min="15076" max="15076" width="3" style="333" customWidth="1"/>
    <col min="15077" max="15078" width="3.85546875" style="333" customWidth="1"/>
    <col min="15079" max="15079" width="3" style="333" customWidth="1"/>
    <col min="15080" max="15081" width="3.85546875" style="333" customWidth="1"/>
    <col min="15082" max="15082" width="3" style="333" customWidth="1"/>
    <col min="15083" max="15084" width="3.85546875" style="333" customWidth="1"/>
    <col min="15085" max="15085" width="3" style="333" customWidth="1"/>
    <col min="15086" max="15090" width="3.85546875" style="333" customWidth="1"/>
    <col min="15091" max="15091" width="3" style="333" customWidth="1"/>
    <col min="15092" max="15092" width="3.42578125" style="333" customWidth="1"/>
    <col min="15093" max="15096" width="4.7109375" style="333" customWidth="1"/>
    <col min="15097" max="15097" width="4.42578125" style="333" bestFit="1" customWidth="1"/>
    <col min="15098" max="15098" width="4.7109375" style="333" customWidth="1"/>
    <col min="15099" max="15099" width="0" style="333" hidden="1" customWidth="1"/>
    <col min="15100" max="15100" width="4.7109375" style="333" customWidth="1"/>
    <col min="15101" max="15101" width="6.85546875" style="333" bestFit="1" customWidth="1"/>
    <col min="15102" max="15106" width="0" style="333" hidden="1" customWidth="1"/>
    <col min="15107" max="15111" width="6" style="333" customWidth="1"/>
    <col min="15112" max="15281" width="9.140625" style="333"/>
    <col min="15282" max="15282" width="3.28515625" style="333" bestFit="1" customWidth="1"/>
    <col min="15283" max="15283" width="14.85546875" style="333" customWidth="1"/>
    <col min="15284" max="15284" width="7.140625" style="333" customWidth="1"/>
    <col min="15285" max="15285" width="0" style="333" hidden="1" customWidth="1"/>
    <col min="15286" max="15286" width="3.85546875" style="333" customWidth="1"/>
    <col min="15287" max="15287" width="3" style="333" customWidth="1"/>
    <col min="15288" max="15289" width="3.85546875" style="333" customWidth="1"/>
    <col min="15290" max="15290" width="3" style="333" customWidth="1"/>
    <col min="15291" max="15292" width="3.85546875" style="333" customWidth="1"/>
    <col min="15293" max="15293" width="3" style="333" customWidth="1"/>
    <col min="15294" max="15295" width="3.85546875" style="333" customWidth="1"/>
    <col min="15296" max="15296" width="3" style="333" customWidth="1"/>
    <col min="15297" max="15298" width="3.85546875" style="333" customWidth="1"/>
    <col min="15299" max="15299" width="3" style="333" customWidth="1"/>
    <col min="15300" max="15301" width="3.85546875" style="333" customWidth="1"/>
    <col min="15302" max="15302" width="3" style="333" customWidth="1"/>
    <col min="15303" max="15304" width="3.85546875" style="333" customWidth="1"/>
    <col min="15305" max="15305" width="3" style="333" customWidth="1"/>
    <col min="15306" max="15307" width="3.85546875" style="333" customWidth="1"/>
    <col min="15308" max="15308" width="3" style="333" customWidth="1"/>
    <col min="15309" max="15310" width="3.85546875" style="333" customWidth="1"/>
    <col min="15311" max="15311" width="3" style="333" customWidth="1"/>
    <col min="15312" max="15313" width="3.85546875" style="333" customWidth="1"/>
    <col min="15314" max="15314" width="3" style="333" customWidth="1"/>
    <col min="15315" max="15316" width="3.85546875" style="333" customWidth="1"/>
    <col min="15317" max="15317" width="3" style="333" customWidth="1"/>
    <col min="15318" max="15319" width="3.85546875" style="333" customWidth="1"/>
    <col min="15320" max="15320" width="3" style="333" customWidth="1"/>
    <col min="15321" max="15322" width="3.85546875" style="333" customWidth="1"/>
    <col min="15323" max="15323" width="3" style="333" customWidth="1"/>
    <col min="15324" max="15325" width="3.85546875" style="333" customWidth="1"/>
    <col min="15326" max="15326" width="3" style="333" customWidth="1"/>
    <col min="15327" max="15328" width="3.85546875" style="333" customWidth="1"/>
    <col min="15329" max="15329" width="3" style="333" customWidth="1"/>
    <col min="15330" max="15331" width="3.85546875" style="333" customWidth="1"/>
    <col min="15332" max="15332" width="3" style="333" customWidth="1"/>
    <col min="15333" max="15334" width="3.85546875" style="333" customWidth="1"/>
    <col min="15335" max="15335" width="3" style="333" customWidth="1"/>
    <col min="15336" max="15337" width="3.85546875" style="333" customWidth="1"/>
    <col min="15338" max="15338" width="3" style="333" customWidth="1"/>
    <col min="15339" max="15340" width="3.85546875" style="333" customWidth="1"/>
    <col min="15341" max="15341" width="3" style="333" customWidth="1"/>
    <col min="15342" max="15346" width="3.85546875" style="333" customWidth="1"/>
    <col min="15347" max="15347" width="3" style="333" customWidth="1"/>
    <col min="15348" max="15348" width="3.42578125" style="333" customWidth="1"/>
    <col min="15349" max="15352" width="4.7109375" style="333" customWidth="1"/>
    <col min="15353" max="15353" width="4.42578125" style="333" bestFit="1" customWidth="1"/>
    <col min="15354" max="15354" width="4.7109375" style="333" customWidth="1"/>
    <col min="15355" max="15355" width="0" style="333" hidden="1" customWidth="1"/>
    <col min="15356" max="15356" width="4.7109375" style="333" customWidth="1"/>
    <col min="15357" max="15357" width="6.85546875" style="333" bestFit="1" customWidth="1"/>
    <col min="15358" max="15362" width="0" style="333" hidden="1" customWidth="1"/>
    <col min="15363" max="15367" width="6" style="333" customWidth="1"/>
    <col min="15368" max="15537" width="9.140625" style="333"/>
    <col min="15538" max="15538" width="3.28515625" style="333" bestFit="1" customWidth="1"/>
    <col min="15539" max="15539" width="14.85546875" style="333" customWidth="1"/>
    <col min="15540" max="15540" width="7.140625" style="333" customWidth="1"/>
    <col min="15541" max="15541" width="0" style="333" hidden="1" customWidth="1"/>
    <col min="15542" max="15542" width="3.85546875" style="333" customWidth="1"/>
    <col min="15543" max="15543" width="3" style="333" customWidth="1"/>
    <col min="15544" max="15545" width="3.85546875" style="333" customWidth="1"/>
    <col min="15546" max="15546" width="3" style="333" customWidth="1"/>
    <col min="15547" max="15548" width="3.85546875" style="333" customWidth="1"/>
    <col min="15549" max="15549" width="3" style="333" customWidth="1"/>
    <col min="15550" max="15551" width="3.85546875" style="333" customWidth="1"/>
    <col min="15552" max="15552" width="3" style="333" customWidth="1"/>
    <col min="15553" max="15554" width="3.85546875" style="333" customWidth="1"/>
    <col min="15555" max="15555" width="3" style="333" customWidth="1"/>
    <col min="15556" max="15557" width="3.85546875" style="333" customWidth="1"/>
    <col min="15558" max="15558" width="3" style="333" customWidth="1"/>
    <col min="15559" max="15560" width="3.85546875" style="333" customWidth="1"/>
    <col min="15561" max="15561" width="3" style="333" customWidth="1"/>
    <col min="15562" max="15563" width="3.85546875" style="333" customWidth="1"/>
    <col min="15564" max="15564" width="3" style="333" customWidth="1"/>
    <col min="15565" max="15566" width="3.85546875" style="333" customWidth="1"/>
    <col min="15567" max="15567" width="3" style="333" customWidth="1"/>
    <col min="15568" max="15569" width="3.85546875" style="333" customWidth="1"/>
    <col min="15570" max="15570" width="3" style="333" customWidth="1"/>
    <col min="15571" max="15572" width="3.85546875" style="333" customWidth="1"/>
    <col min="15573" max="15573" width="3" style="333" customWidth="1"/>
    <col min="15574" max="15575" width="3.85546875" style="333" customWidth="1"/>
    <col min="15576" max="15576" width="3" style="333" customWidth="1"/>
    <col min="15577" max="15578" width="3.85546875" style="333" customWidth="1"/>
    <col min="15579" max="15579" width="3" style="333" customWidth="1"/>
    <col min="15580" max="15581" width="3.85546875" style="333" customWidth="1"/>
    <col min="15582" max="15582" width="3" style="333" customWidth="1"/>
    <col min="15583" max="15584" width="3.85546875" style="333" customWidth="1"/>
    <col min="15585" max="15585" width="3" style="333" customWidth="1"/>
    <col min="15586" max="15587" width="3.85546875" style="333" customWidth="1"/>
    <col min="15588" max="15588" width="3" style="333" customWidth="1"/>
    <col min="15589" max="15590" width="3.85546875" style="333" customWidth="1"/>
    <col min="15591" max="15591" width="3" style="333" customWidth="1"/>
    <col min="15592" max="15593" width="3.85546875" style="333" customWidth="1"/>
    <col min="15594" max="15594" width="3" style="333" customWidth="1"/>
    <col min="15595" max="15596" width="3.85546875" style="333" customWidth="1"/>
    <col min="15597" max="15597" width="3" style="333" customWidth="1"/>
    <col min="15598" max="15602" width="3.85546875" style="333" customWidth="1"/>
    <col min="15603" max="15603" width="3" style="333" customWidth="1"/>
    <col min="15604" max="15604" width="3.42578125" style="333" customWidth="1"/>
    <col min="15605" max="15608" width="4.7109375" style="333" customWidth="1"/>
    <col min="15609" max="15609" width="4.42578125" style="333" bestFit="1" customWidth="1"/>
    <col min="15610" max="15610" width="4.7109375" style="333" customWidth="1"/>
    <col min="15611" max="15611" width="0" style="333" hidden="1" customWidth="1"/>
    <col min="15612" max="15612" width="4.7109375" style="333" customWidth="1"/>
    <col min="15613" max="15613" width="6.85546875" style="333" bestFit="1" customWidth="1"/>
    <col min="15614" max="15618" width="0" style="333" hidden="1" customWidth="1"/>
    <col min="15619" max="15623" width="6" style="333" customWidth="1"/>
    <col min="15624" max="15793" width="9.140625" style="333"/>
    <col min="15794" max="15794" width="3.28515625" style="333" bestFit="1" customWidth="1"/>
    <col min="15795" max="15795" width="14.85546875" style="333" customWidth="1"/>
    <col min="15796" max="15796" width="7.140625" style="333" customWidth="1"/>
    <col min="15797" max="15797" width="0" style="333" hidden="1" customWidth="1"/>
    <col min="15798" max="15798" width="3.85546875" style="333" customWidth="1"/>
    <col min="15799" max="15799" width="3" style="333" customWidth="1"/>
    <col min="15800" max="15801" width="3.85546875" style="333" customWidth="1"/>
    <col min="15802" max="15802" width="3" style="333" customWidth="1"/>
    <col min="15803" max="15804" width="3.85546875" style="333" customWidth="1"/>
    <col min="15805" max="15805" width="3" style="333" customWidth="1"/>
    <col min="15806" max="15807" width="3.85546875" style="333" customWidth="1"/>
    <col min="15808" max="15808" width="3" style="333" customWidth="1"/>
    <col min="15809" max="15810" width="3.85546875" style="333" customWidth="1"/>
    <col min="15811" max="15811" width="3" style="333" customWidth="1"/>
    <col min="15812" max="15813" width="3.85546875" style="333" customWidth="1"/>
    <col min="15814" max="15814" width="3" style="333" customWidth="1"/>
    <col min="15815" max="15816" width="3.85546875" style="333" customWidth="1"/>
    <col min="15817" max="15817" width="3" style="333" customWidth="1"/>
    <col min="15818" max="15819" width="3.85546875" style="333" customWidth="1"/>
    <col min="15820" max="15820" width="3" style="333" customWidth="1"/>
    <col min="15821" max="15822" width="3.85546875" style="333" customWidth="1"/>
    <col min="15823" max="15823" width="3" style="333" customWidth="1"/>
    <col min="15824" max="15825" width="3.85546875" style="333" customWidth="1"/>
    <col min="15826" max="15826" width="3" style="333" customWidth="1"/>
    <col min="15827" max="15828" width="3.85546875" style="333" customWidth="1"/>
    <col min="15829" max="15829" width="3" style="333" customWidth="1"/>
    <col min="15830" max="15831" width="3.85546875" style="333" customWidth="1"/>
    <col min="15832" max="15832" width="3" style="333" customWidth="1"/>
    <col min="15833" max="15834" width="3.85546875" style="333" customWidth="1"/>
    <col min="15835" max="15835" width="3" style="333" customWidth="1"/>
    <col min="15836" max="15837" width="3.85546875" style="333" customWidth="1"/>
    <col min="15838" max="15838" width="3" style="333" customWidth="1"/>
    <col min="15839" max="15840" width="3.85546875" style="333" customWidth="1"/>
    <col min="15841" max="15841" width="3" style="333" customWidth="1"/>
    <col min="15842" max="15843" width="3.85546875" style="333" customWidth="1"/>
    <col min="15844" max="15844" width="3" style="333" customWidth="1"/>
    <col min="15845" max="15846" width="3.85546875" style="333" customWidth="1"/>
    <col min="15847" max="15847" width="3" style="333" customWidth="1"/>
    <col min="15848" max="15849" width="3.85546875" style="333" customWidth="1"/>
    <col min="15850" max="15850" width="3" style="333" customWidth="1"/>
    <col min="15851" max="15852" width="3.85546875" style="333" customWidth="1"/>
    <col min="15853" max="15853" width="3" style="333" customWidth="1"/>
    <col min="15854" max="15858" width="3.85546875" style="333" customWidth="1"/>
    <col min="15859" max="15859" width="3" style="333" customWidth="1"/>
    <col min="15860" max="15860" width="3.42578125" style="333" customWidth="1"/>
    <col min="15861" max="15864" width="4.7109375" style="333" customWidth="1"/>
    <col min="15865" max="15865" width="4.42578125" style="333" bestFit="1" customWidth="1"/>
    <col min="15866" max="15866" width="4.7109375" style="333" customWidth="1"/>
    <col min="15867" max="15867" width="0" style="333" hidden="1" customWidth="1"/>
    <col min="15868" max="15868" width="4.7109375" style="333" customWidth="1"/>
    <col min="15869" max="15869" width="6.85546875" style="333" bestFit="1" customWidth="1"/>
    <col min="15870" max="15874" width="0" style="333" hidden="1" customWidth="1"/>
    <col min="15875" max="15879" width="6" style="333" customWidth="1"/>
    <col min="15880" max="16049" width="9.140625" style="333"/>
    <col min="16050" max="16050" width="3.28515625" style="333" bestFit="1" customWidth="1"/>
    <col min="16051" max="16051" width="14.85546875" style="333" customWidth="1"/>
    <col min="16052" max="16052" width="7.140625" style="333" customWidth="1"/>
    <col min="16053" max="16053" width="0" style="333" hidden="1" customWidth="1"/>
    <col min="16054" max="16054" width="3.85546875" style="333" customWidth="1"/>
    <col min="16055" max="16055" width="3" style="333" customWidth="1"/>
    <col min="16056" max="16057" width="3.85546875" style="333" customWidth="1"/>
    <col min="16058" max="16058" width="3" style="333" customWidth="1"/>
    <col min="16059" max="16060" width="3.85546875" style="333" customWidth="1"/>
    <col min="16061" max="16061" width="3" style="333" customWidth="1"/>
    <col min="16062" max="16063" width="3.85546875" style="333" customWidth="1"/>
    <col min="16064" max="16064" width="3" style="333" customWidth="1"/>
    <col min="16065" max="16066" width="3.85546875" style="333" customWidth="1"/>
    <col min="16067" max="16067" width="3" style="333" customWidth="1"/>
    <col min="16068" max="16069" width="3.85546875" style="333" customWidth="1"/>
    <col min="16070" max="16070" width="3" style="333" customWidth="1"/>
    <col min="16071" max="16072" width="3.85546875" style="333" customWidth="1"/>
    <col min="16073" max="16073" width="3" style="333" customWidth="1"/>
    <col min="16074" max="16075" width="3.85546875" style="333" customWidth="1"/>
    <col min="16076" max="16076" width="3" style="333" customWidth="1"/>
    <col min="16077" max="16078" width="3.85546875" style="333" customWidth="1"/>
    <col min="16079" max="16079" width="3" style="333" customWidth="1"/>
    <col min="16080" max="16081" width="3.85546875" style="333" customWidth="1"/>
    <col min="16082" max="16082" width="3" style="333" customWidth="1"/>
    <col min="16083" max="16084" width="3.85546875" style="333" customWidth="1"/>
    <col min="16085" max="16085" width="3" style="333" customWidth="1"/>
    <col min="16086" max="16087" width="3.85546875" style="333" customWidth="1"/>
    <col min="16088" max="16088" width="3" style="333" customWidth="1"/>
    <col min="16089" max="16090" width="3.85546875" style="333" customWidth="1"/>
    <col min="16091" max="16091" width="3" style="333" customWidth="1"/>
    <col min="16092" max="16093" width="3.85546875" style="333" customWidth="1"/>
    <col min="16094" max="16094" width="3" style="333" customWidth="1"/>
    <col min="16095" max="16096" width="3.85546875" style="333" customWidth="1"/>
    <col min="16097" max="16097" width="3" style="333" customWidth="1"/>
    <col min="16098" max="16099" width="3.85546875" style="333" customWidth="1"/>
    <col min="16100" max="16100" width="3" style="333" customWidth="1"/>
    <col min="16101" max="16102" width="3.85546875" style="333" customWidth="1"/>
    <col min="16103" max="16103" width="3" style="333" customWidth="1"/>
    <col min="16104" max="16105" width="3.85546875" style="333" customWidth="1"/>
    <col min="16106" max="16106" width="3" style="333" customWidth="1"/>
    <col min="16107" max="16108" width="3.85546875" style="333" customWidth="1"/>
    <col min="16109" max="16109" width="3" style="333" customWidth="1"/>
    <col min="16110" max="16114" width="3.85546875" style="333" customWidth="1"/>
    <col min="16115" max="16115" width="3" style="333" customWidth="1"/>
    <col min="16116" max="16116" width="3.42578125" style="333" customWidth="1"/>
    <col min="16117" max="16120" width="4.7109375" style="333" customWidth="1"/>
    <col min="16121" max="16121" width="4.42578125" style="333" bestFit="1" customWidth="1"/>
    <col min="16122" max="16122" width="4.7109375" style="333" customWidth="1"/>
    <col min="16123" max="16123" width="0" style="333" hidden="1" customWidth="1"/>
    <col min="16124" max="16124" width="4.7109375" style="333" customWidth="1"/>
    <col min="16125" max="16125" width="6.85546875" style="333" bestFit="1" customWidth="1"/>
    <col min="16126" max="16130" width="0" style="333" hidden="1" customWidth="1"/>
    <col min="16131" max="16135" width="6" style="333" customWidth="1"/>
    <col min="16136" max="16384" width="9.140625" style="333"/>
  </cols>
  <sheetData>
    <row r="1" spans="1:11" s="316" customFormat="1">
      <c r="A1" s="314"/>
      <c r="B1" s="315"/>
      <c r="C1" s="315"/>
    </row>
    <row r="2" spans="1:11" s="316" customFormat="1" ht="19.5" customHeight="1">
      <c r="A2" s="779" t="s">
        <v>442</v>
      </c>
      <c r="B2" s="779"/>
      <c r="C2" s="779"/>
      <c r="D2" s="779"/>
      <c r="E2" s="779"/>
      <c r="F2" s="779"/>
      <c r="G2" s="779"/>
      <c r="H2" s="779"/>
      <c r="I2" s="779"/>
      <c r="J2" s="779"/>
      <c r="K2" s="779"/>
    </row>
    <row r="3" spans="1:11" s="316" customFormat="1" ht="16.5" customHeight="1"/>
    <row r="4" spans="1:11" s="316" customFormat="1" ht="15.6" customHeight="1">
      <c r="A4" s="791" t="s">
        <v>37</v>
      </c>
      <c r="B4" s="785" t="s">
        <v>513</v>
      </c>
      <c r="C4" s="786"/>
      <c r="D4" s="335" t="s">
        <v>426</v>
      </c>
      <c r="E4" s="335" t="s">
        <v>427</v>
      </c>
      <c r="F4" s="335" t="s">
        <v>428</v>
      </c>
      <c r="G4" s="335" t="s">
        <v>437</v>
      </c>
      <c r="H4" s="794" t="s">
        <v>512</v>
      </c>
      <c r="I4" s="794" t="s">
        <v>441</v>
      </c>
      <c r="J4" s="797" t="s">
        <v>440</v>
      </c>
      <c r="K4" s="797" t="s">
        <v>514</v>
      </c>
    </row>
    <row r="5" spans="1:11" s="316" customFormat="1">
      <c r="A5" s="792"/>
      <c r="B5" s="787"/>
      <c r="C5" s="788"/>
      <c r="D5" s="800" t="s">
        <v>511</v>
      </c>
      <c r="E5" s="801"/>
      <c r="F5" s="801"/>
      <c r="G5" s="802"/>
      <c r="H5" s="795"/>
      <c r="I5" s="795"/>
      <c r="J5" s="798"/>
      <c r="K5" s="798"/>
    </row>
    <row r="6" spans="1:11" s="316" customFormat="1">
      <c r="A6" s="793"/>
      <c r="B6" s="789"/>
      <c r="C6" s="790"/>
      <c r="D6" s="412">
        <v>3</v>
      </c>
      <c r="E6" s="412">
        <v>1</v>
      </c>
      <c r="F6" s="412">
        <v>3</v>
      </c>
      <c r="G6" s="412">
        <v>3</v>
      </c>
      <c r="H6" s="796"/>
      <c r="I6" s="796"/>
      <c r="J6" s="799"/>
      <c r="K6" s="799"/>
    </row>
    <row r="7" spans="1:11" s="316" customFormat="1">
      <c r="A7" s="317">
        <v>1</v>
      </c>
      <c r="B7" s="318" t="s">
        <v>438</v>
      </c>
      <c r="C7" s="319" t="s">
        <v>90</v>
      </c>
      <c r="D7" s="320">
        <v>4.8</v>
      </c>
      <c r="E7" s="321">
        <v>8</v>
      </c>
      <c r="F7" s="321">
        <v>8</v>
      </c>
      <c r="G7" s="320">
        <v>5.8</v>
      </c>
      <c r="H7" s="441">
        <v>90</v>
      </c>
      <c r="I7" s="442"/>
      <c r="J7" s="443"/>
      <c r="K7" s="444"/>
    </row>
    <row r="8" spans="1:11" s="316" customFormat="1" ht="17.25" customHeight="1">
      <c r="A8" s="322">
        <v>2</v>
      </c>
      <c r="B8" s="323" t="s">
        <v>429</v>
      </c>
      <c r="C8" s="324" t="s">
        <v>122</v>
      </c>
      <c r="D8" s="325">
        <v>3.4</v>
      </c>
      <c r="E8" s="413"/>
      <c r="F8" s="326">
        <v>3.6</v>
      </c>
      <c r="G8" s="325">
        <v>4.7</v>
      </c>
      <c r="H8" s="445">
        <v>80</v>
      </c>
      <c r="I8" s="446"/>
      <c r="J8" s="447"/>
      <c r="K8" s="448"/>
    </row>
    <row r="9" spans="1:11" s="316" customFormat="1" ht="17.25" customHeight="1">
      <c r="A9" s="322">
        <v>3</v>
      </c>
      <c r="B9" s="323" t="s">
        <v>430</v>
      </c>
      <c r="C9" s="324" t="s">
        <v>122</v>
      </c>
      <c r="D9" s="325">
        <v>3.8</v>
      </c>
      <c r="E9" s="326">
        <v>7.4</v>
      </c>
      <c r="F9" s="326">
        <v>8.6</v>
      </c>
      <c r="G9" s="325">
        <v>5.7</v>
      </c>
      <c r="H9" s="445">
        <v>85</v>
      </c>
      <c r="I9" s="446"/>
      <c r="J9" s="447"/>
      <c r="K9" s="448"/>
    </row>
    <row r="10" spans="1:11" s="316" customFormat="1" ht="17.25" customHeight="1">
      <c r="A10" s="322">
        <v>4</v>
      </c>
      <c r="B10" s="323" t="s">
        <v>431</v>
      </c>
      <c r="C10" s="324" t="s">
        <v>21</v>
      </c>
      <c r="D10" s="325"/>
      <c r="E10" s="326">
        <v>8</v>
      </c>
      <c r="F10" s="326">
        <v>8</v>
      </c>
      <c r="G10" s="325">
        <v>7.4</v>
      </c>
      <c r="H10" s="445">
        <v>89</v>
      </c>
      <c r="I10" s="446"/>
      <c r="J10" s="447"/>
      <c r="K10" s="448"/>
    </row>
    <row r="11" spans="1:11" s="316" customFormat="1" ht="17.25" customHeight="1">
      <c r="A11" s="322">
        <v>5</v>
      </c>
      <c r="B11" s="323" t="s">
        <v>21</v>
      </c>
      <c r="C11" s="324" t="s">
        <v>432</v>
      </c>
      <c r="D11" s="325">
        <v>7.4</v>
      </c>
      <c r="E11" s="326">
        <v>8.4</v>
      </c>
      <c r="F11" s="326">
        <v>10</v>
      </c>
      <c r="G11" s="325">
        <v>9</v>
      </c>
      <c r="H11" s="445">
        <v>90</v>
      </c>
      <c r="I11" s="446"/>
      <c r="J11" s="447"/>
      <c r="K11" s="448"/>
    </row>
    <row r="12" spans="1:11" s="316" customFormat="1" ht="17.25" customHeight="1">
      <c r="A12" s="322">
        <v>6</v>
      </c>
      <c r="B12" s="323" t="s">
        <v>433</v>
      </c>
      <c r="C12" s="324" t="s">
        <v>19</v>
      </c>
      <c r="D12" s="325">
        <v>7.4</v>
      </c>
      <c r="E12" s="326">
        <v>8</v>
      </c>
      <c r="F12" s="326"/>
      <c r="G12" s="325">
        <v>5.8</v>
      </c>
      <c r="H12" s="445">
        <v>87</v>
      </c>
      <c r="I12" s="446"/>
      <c r="J12" s="447"/>
      <c r="K12" s="448"/>
    </row>
    <row r="13" spans="1:11" s="316" customFormat="1" ht="17.25" customHeight="1">
      <c r="A13" s="322">
        <v>7</v>
      </c>
      <c r="B13" s="323" t="s">
        <v>439</v>
      </c>
      <c r="C13" s="324" t="s">
        <v>434</v>
      </c>
      <c r="D13" s="325"/>
      <c r="E13" s="326">
        <v>8</v>
      </c>
      <c r="F13" s="326">
        <v>8.6</v>
      </c>
      <c r="G13" s="325">
        <v>7.4</v>
      </c>
      <c r="H13" s="445">
        <v>95</v>
      </c>
      <c r="I13" s="446"/>
      <c r="J13" s="447"/>
      <c r="K13" s="448"/>
    </row>
    <row r="14" spans="1:11" s="316" customFormat="1" ht="17.25" customHeight="1">
      <c r="A14" s="322">
        <v>8</v>
      </c>
      <c r="B14" s="323" t="s">
        <v>340</v>
      </c>
      <c r="C14" s="324" t="s">
        <v>418</v>
      </c>
      <c r="D14" s="325">
        <v>8.6</v>
      </c>
      <c r="E14" s="326">
        <v>8</v>
      </c>
      <c r="F14" s="326">
        <v>9.6</v>
      </c>
      <c r="G14" s="325">
        <v>6.8</v>
      </c>
      <c r="H14" s="445">
        <v>80</v>
      </c>
      <c r="I14" s="446"/>
      <c r="J14" s="447"/>
      <c r="K14" s="448"/>
    </row>
    <row r="15" spans="1:11" s="316" customFormat="1" ht="17.25" customHeight="1">
      <c r="A15" s="322">
        <v>9</v>
      </c>
      <c r="B15" s="323" t="s">
        <v>435</v>
      </c>
      <c r="C15" s="324" t="s">
        <v>21</v>
      </c>
      <c r="D15" s="325">
        <v>4.8</v>
      </c>
      <c r="E15" s="326">
        <v>9</v>
      </c>
      <c r="F15" s="326">
        <v>8</v>
      </c>
      <c r="G15" s="325">
        <v>5.8</v>
      </c>
      <c r="H15" s="445">
        <v>85</v>
      </c>
      <c r="I15" s="446"/>
      <c r="J15" s="447"/>
      <c r="K15" s="448"/>
    </row>
    <row r="16" spans="1:11" s="316" customFormat="1" ht="17.25" customHeight="1" thickBot="1">
      <c r="A16" s="327">
        <v>10</v>
      </c>
      <c r="B16" s="328" t="s">
        <v>436</v>
      </c>
      <c r="C16" s="329" t="s">
        <v>24</v>
      </c>
      <c r="D16" s="330">
        <v>8.6</v>
      </c>
      <c r="E16" s="331">
        <v>7.4</v>
      </c>
      <c r="F16" s="331">
        <v>7.6</v>
      </c>
      <c r="G16" s="330">
        <v>5.8</v>
      </c>
      <c r="H16" s="449">
        <v>87</v>
      </c>
      <c r="I16" s="450"/>
      <c r="J16" s="451"/>
      <c r="K16" s="452"/>
    </row>
    <row r="17" spans="1:12" s="316" customFormat="1" ht="17.25" customHeight="1">
      <c r="C17" s="332"/>
      <c r="D17" s="332"/>
      <c r="E17" s="332"/>
      <c r="F17" s="332"/>
      <c r="G17" s="332"/>
      <c r="H17" s="332"/>
      <c r="I17" s="332"/>
      <c r="J17" s="332"/>
    </row>
    <row r="18" spans="1:12" s="316" customFormat="1">
      <c r="A18" s="17" t="s">
        <v>192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"/>
    </row>
    <row r="19" spans="1:12" s="316" customFormat="1">
      <c r="A19" s="19" t="s">
        <v>193</v>
      </c>
      <c r="B19" s="18" t="s">
        <v>516</v>
      </c>
      <c r="C19" s="18"/>
      <c r="D19" s="18"/>
      <c r="E19" s="18"/>
      <c r="F19" s="18"/>
      <c r="G19" s="18"/>
      <c r="H19" s="18"/>
      <c r="I19" s="18"/>
      <c r="J19" s="18"/>
      <c r="K19" s="18"/>
      <c r="L19" s="1"/>
    </row>
    <row r="20" spans="1:12" s="316" customFormat="1">
      <c r="A20" s="18"/>
      <c r="B20" s="667" t="s">
        <v>517</v>
      </c>
      <c r="C20" s="667"/>
      <c r="D20" s="667"/>
      <c r="E20" s="667"/>
      <c r="F20" s="667"/>
      <c r="G20" s="667"/>
      <c r="H20" s="667"/>
      <c r="I20" s="667"/>
      <c r="J20" s="667"/>
      <c r="K20" s="667"/>
      <c r="L20" s="667"/>
    </row>
    <row r="21" spans="1:12" s="316" customFormat="1">
      <c r="A21" s="18"/>
      <c r="B21" s="727" t="s">
        <v>518</v>
      </c>
      <c r="C21" s="727"/>
      <c r="D21" s="727"/>
      <c r="E21" s="727"/>
      <c r="F21" s="727"/>
      <c r="G21" s="727"/>
      <c r="H21" s="727"/>
      <c r="I21" s="727"/>
      <c r="J21" s="727"/>
      <c r="K21" s="727"/>
      <c r="L21" s="239"/>
    </row>
    <row r="22" spans="1:12" s="316" customFormat="1">
      <c r="A22" s="18"/>
      <c r="B22" s="727" t="s">
        <v>515</v>
      </c>
      <c r="C22" s="727"/>
      <c r="D22" s="727"/>
      <c r="E22" s="727"/>
      <c r="F22" s="727"/>
      <c r="G22" s="727"/>
      <c r="H22" s="727"/>
      <c r="I22" s="727"/>
      <c r="J22" s="727"/>
      <c r="K22" s="727"/>
      <c r="L22" s="727"/>
    </row>
    <row r="23" spans="1:12" s="316" customFormat="1" ht="16.5" thickBot="1">
      <c r="A23" s="18"/>
      <c r="B23" s="727" t="s">
        <v>519</v>
      </c>
      <c r="C23" s="727"/>
      <c r="D23" s="727"/>
      <c r="E23" s="727"/>
      <c r="F23" s="727"/>
      <c r="G23" s="727"/>
      <c r="H23" s="727"/>
      <c r="I23" s="727"/>
      <c r="J23" s="727"/>
      <c r="K23" s="727"/>
      <c r="L23" s="727"/>
    </row>
    <row r="24" spans="1:12" s="316" customFormat="1">
      <c r="A24" s="18"/>
      <c r="B24" s="313"/>
      <c r="C24" s="782" t="s">
        <v>504</v>
      </c>
      <c r="D24" s="783"/>
      <c r="E24" s="783"/>
      <c r="F24" s="784"/>
      <c r="G24" s="313"/>
      <c r="H24" s="313"/>
      <c r="I24" s="313"/>
      <c r="J24" s="313"/>
      <c r="K24" s="313"/>
      <c r="L24" s="313"/>
    </row>
    <row r="25" spans="1:12" s="316" customFormat="1">
      <c r="A25" s="18"/>
      <c r="B25" s="313"/>
      <c r="C25" s="803" t="s">
        <v>520</v>
      </c>
      <c r="D25" s="804"/>
      <c r="E25" s="804"/>
      <c r="F25" s="425"/>
      <c r="G25" s="313"/>
      <c r="H25" s="313"/>
      <c r="I25" s="313"/>
      <c r="J25" s="313"/>
      <c r="K25" s="313"/>
      <c r="L25" s="313"/>
    </row>
    <row r="26" spans="1:12" s="316" customFormat="1" ht="16.5" thickBot="1">
      <c r="A26" s="18"/>
      <c r="B26" s="313"/>
      <c r="C26" s="780" t="s">
        <v>521</v>
      </c>
      <c r="D26" s="781"/>
      <c r="E26" s="781"/>
      <c r="F26" s="426"/>
      <c r="G26" s="313"/>
      <c r="H26" s="313"/>
      <c r="I26" s="313"/>
      <c r="J26" s="313"/>
      <c r="K26" s="313"/>
      <c r="L26" s="313"/>
    </row>
    <row r="27" spans="1:12" s="316" customFormat="1">
      <c r="A27" s="19" t="s">
        <v>195</v>
      </c>
      <c r="B27" s="312" t="s">
        <v>196</v>
      </c>
      <c r="C27" s="18"/>
      <c r="D27" s="18"/>
      <c r="E27" s="18"/>
      <c r="F27" s="18"/>
      <c r="G27" s="18"/>
      <c r="H27" s="18"/>
      <c r="I27" s="18"/>
      <c r="J27" s="18"/>
      <c r="K27" s="18"/>
      <c r="L27" s="1"/>
    </row>
    <row r="28" spans="1:12" s="316" customFormat="1">
      <c r="A28" s="19" t="s">
        <v>197</v>
      </c>
      <c r="B28" s="18" t="s">
        <v>532</v>
      </c>
      <c r="C28" s="18"/>
      <c r="D28" s="18"/>
      <c r="E28" s="18"/>
      <c r="F28" s="18"/>
      <c r="G28" s="18"/>
      <c r="H28" s="18"/>
      <c r="I28" s="18"/>
      <c r="J28" s="18"/>
      <c r="K28" s="18"/>
      <c r="L28" s="1"/>
    </row>
    <row r="29" spans="1:12" s="316" customFormat="1">
      <c r="A29" s="19" t="s">
        <v>198</v>
      </c>
      <c r="B29" s="18" t="s">
        <v>210</v>
      </c>
      <c r="C29" s="18"/>
      <c r="D29" s="18"/>
      <c r="E29" s="18"/>
      <c r="F29" s="18"/>
      <c r="G29" s="18"/>
      <c r="H29" s="18"/>
      <c r="I29" s="18"/>
      <c r="J29" s="18"/>
      <c r="K29" s="18"/>
      <c r="L29" s="1"/>
    </row>
    <row r="30" spans="1:12" s="316" customFormat="1">
      <c r="C30" s="332"/>
      <c r="D30" s="332"/>
      <c r="E30" s="332"/>
      <c r="F30" s="332"/>
      <c r="G30" s="332"/>
      <c r="H30" s="332"/>
      <c r="I30" s="332"/>
      <c r="J30" s="332"/>
    </row>
    <row r="31" spans="1:12" s="316" customFormat="1">
      <c r="C31" s="332"/>
      <c r="D31" s="332"/>
      <c r="E31" s="332"/>
      <c r="F31" s="332"/>
      <c r="G31" s="332"/>
      <c r="H31" s="332"/>
      <c r="I31" s="332"/>
      <c r="J31" s="332"/>
    </row>
    <row r="32" spans="1:12" s="316" customFormat="1">
      <c r="C32" s="332"/>
      <c r="D32" s="332"/>
      <c r="E32" s="332"/>
      <c r="F32" s="332"/>
      <c r="G32" s="332"/>
      <c r="H32" s="332"/>
      <c r="I32" s="332"/>
      <c r="J32" s="332"/>
    </row>
    <row r="33" spans="3:10" s="316" customFormat="1">
      <c r="C33" s="332"/>
      <c r="D33" s="332"/>
      <c r="E33" s="332"/>
      <c r="F33" s="332"/>
      <c r="G33" s="332"/>
      <c r="H33" s="332"/>
      <c r="I33" s="332"/>
      <c r="J33" s="332"/>
    </row>
    <row r="34" spans="3:10" s="316" customFormat="1">
      <c r="C34" s="332"/>
      <c r="D34" s="332"/>
      <c r="E34" s="332"/>
      <c r="F34" s="332"/>
      <c r="G34" s="332"/>
      <c r="H34" s="332"/>
      <c r="I34" s="332"/>
      <c r="J34" s="332"/>
    </row>
    <row r="35" spans="3:10" s="316" customFormat="1">
      <c r="C35" s="332"/>
      <c r="D35" s="332"/>
      <c r="E35" s="332"/>
      <c r="F35" s="332"/>
      <c r="G35" s="332"/>
      <c r="H35" s="332"/>
      <c r="I35" s="332"/>
      <c r="J35" s="332"/>
    </row>
    <row r="36" spans="3:10" s="316" customFormat="1">
      <c r="C36" s="332"/>
      <c r="D36" s="332"/>
      <c r="E36" s="332"/>
      <c r="F36" s="332"/>
      <c r="G36" s="332"/>
      <c r="H36" s="332"/>
      <c r="I36" s="332"/>
      <c r="J36" s="332"/>
    </row>
    <row r="37" spans="3:10" s="316" customFormat="1">
      <c r="C37" s="332"/>
      <c r="D37" s="332"/>
      <c r="E37" s="332"/>
      <c r="F37" s="332"/>
      <c r="G37" s="332"/>
      <c r="H37" s="332"/>
      <c r="I37" s="332"/>
      <c r="J37" s="332"/>
    </row>
    <row r="38" spans="3:10" s="316" customFormat="1">
      <c r="C38" s="332"/>
      <c r="D38" s="332"/>
      <c r="E38" s="332"/>
      <c r="F38" s="332"/>
      <c r="G38" s="332"/>
      <c r="H38" s="332"/>
      <c r="I38" s="332"/>
      <c r="J38" s="332"/>
    </row>
    <row r="39" spans="3:10" s="316" customFormat="1">
      <c r="C39" s="332"/>
      <c r="D39" s="332"/>
      <c r="E39" s="332"/>
      <c r="F39" s="332"/>
      <c r="G39" s="332"/>
      <c r="H39" s="332"/>
      <c r="I39" s="332"/>
      <c r="J39" s="332"/>
    </row>
    <row r="40" spans="3:10" s="316" customFormat="1">
      <c r="C40" s="332"/>
      <c r="D40" s="332"/>
      <c r="E40" s="332"/>
      <c r="F40" s="332"/>
      <c r="G40" s="332"/>
      <c r="H40" s="332"/>
      <c r="I40" s="332"/>
      <c r="J40" s="332"/>
    </row>
    <row r="41" spans="3:10" s="316" customFormat="1">
      <c r="C41" s="332"/>
      <c r="D41" s="332"/>
      <c r="E41" s="332"/>
      <c r="F41" s="332"/>
      <c r="G41" s="332"/>
      <c r="H41" s="332"/>
      <c r="I41" s="332"/>
      <c r="J41" s="332"/>
    </row>
    <row r="42" spans="3:10" s="316" customFormat="1">
      <c r="C42" s="332"/>
      <c r="D42" s="332"/>
      <c r="E42" s="332"/>
      <c r="F42" s="332"/>
      <c r="G42" s="332"/>
      <c r="H42" s="332"/>
      <c r="I42" s="332"/>
      <c r="J42" s="332"/>
    </row>
    <row r="43" spans="3:10" s="316" customFormat="1">
      <c r="C43" s="332"/>
      <c r="D43" s="332"/>
      <c r="E43" s="332"/>
      <c r="F43" s="332"/>
      <c r="G43" s="332"/>
      <c r="H43" s="332"/>
      <c r="I43" s="332"/>
      <c r="J43" s="332"/>
    </row>
    <row r="44" spans="3:10" s="316" customFormat="1">
      <c r="C44" s="332"/>
      <c r="D44" s="332"/>
      <c r="E44" s="332"/>
      <c r="F44" s="332"/>
      <c r="G44" s="332"/>
      <c r="H44" s="332"/>
      <c r="I44" s="332"/>
      <c r="J44" s="332"/>
    </row>
    <row r="45" spans="3:10" s="316" customFormat="1">
      <c r="C45" s="332"/>
      <c r="D45" s="332"/>
      <c r="E45" s="332"/>
      <c r="F45" s="332"/>
      <c r="G45" s="332"/>
      <c r="H45" s="332"/>
      <c r="I45" s="332"/>
      <c r="J45" s="332"/>
    </row>
    <row r="46" spans="3:10" s="316" customFormat="1">
      <c r="C46" s="332"/>
      <c r="D46" s="332"/>
      <c r="E46" s="332"/>
      <c r="F46" s="332"/>
      <c r="G46" s="332"/>
      <c r="H46" s="332"/>
      <c r="I46" s="332"/>
      <c r="J46" s="332"/>
    </row>
    <row r="47" spans="3:10" s="316" customFormat="1">
      <c r="C47" s="332"/>
      <c r="D47" s="332"/>
      <c r="E47" s="332"/>
      <c r="F47" s="332"/>
      <c r="G47" s="332"/>
      <c r="H47" s="332"/>
      <c r="I47" s="332"/>
      <c r="J47" s="332"/>
    </row>
    <row r="48" spans="3:10" s="316" customFormat="1">
      <c r="C48" s="332"/>
      <c r="D48" s="332"/>
      <c r="E48" s="332"/>
      <c r="F48" s="332"/>
      <c r="G48" s="332"/>
      <c r="H48" s="332"/>
      <c r="I48" s="332"/>
      <c r="J48" s="332"/>
    </row>
    <row r="49" spans="3:10" s="316" customFormat="1">
      <c r="C49" s="332"/>
      <c r="D49" s="332"/>
      <c r="E49" s="332"/>
      <c r="F49" s="332"/>
      <c r="G49" s="332"/>
      <c r="H49" s="332"/>
      <c r="I49" s="332"/>
      <c r="J49" s="332"/>
    </row>
    <row r="50" spans="3:10" s="316" customFormat="1">
      <c r="C50" s="332"/>
      <c r="D50" s="332"/>
      <c r="E50" s="332"/>
      <c r="F50" s="332"/>
      <c r="G50" s="332"/>
      <c r="H50" s="332"/>
      <c r="I50" s="332"/>
      <c r="J50" s="332"/>
    </row>
    <row r="51" spans="3:10" s="316" customFormat="1">
      <c r="C51" s="332"/>
      <c r="D51" s="332"/>
      <c r="E51" s="332"/>
      <c r="F51" s="332"/>
      <c r="G51" s="332"/>
      <c r="H51" s="332"/>
      <c r="I51" s="332"/>
      <c r="J51" s="332"/>
    </row>
    <row r="52" spans="3:10" s="316" customFormat="1">
      <c r="C52" s="332"/>
      <c r="D52" s="332"/>
      <c r="E52" s="332"/>
      <c r="F52" s="332"/>
      <c r="G52" s="332"/>
      <c r="H52" s="332"/>
      <c r="I52" s="332"/>
      <c r="J52" s="332"/>
    </row>
    <row r="53" spans="3:10" s="316" customFormat="1">
      <c r="C53" s="332"/>
      <c r="D53" s="332"/>
      <c r="E53" s="332"/>
      <c r="F53" s="332"/>
      <c r="G53" s="332"/>
      <c r="H53" s="332"/>
      <c r="I53" s="332"/>
      <c r="J53" s="332"/>
    </row>
    <row r="54" spans="3:10" s="316" customFormat="1">
      <c r="C54" s="332"/>
      <c r="D54" s="332"/>
      <c r="E54" s="332"/>
      <c r="F54" s="332"/>
      <c r="G54" s="332"/>
      <c r="H54" s="332"/>
      <c r="I54" s="332"/>
      <c r="J54" s="332"/>
    </row>
    <row r="55" spans="3:10" s="316" customFormat="1">
      <c r="C55" s="332"/>
      <c r="D55" s="332"/>
      <c r="E55" s="332"/>
      <c r="F55" s="332"/>
      <c r="G55" s="332"/>
      <c r="H55" s="332"/>
      <c r="I55" s="332"/>
      <c r="J55" s="332"/>
    </row>
    <row r="56" spans="3:10" s="316" customFormat="1">
      <c r="C56" s="332"/>
      <c r="D56" s="332"/>
      <c r="E56" s="332"/>
      <c r="F56" s="332"/>
      <c r="G56" s="332"/>
      <c r="H56" s="332"/>
      <c r="I56" s="332"/>
      <c r="J56" s="332"/>
    </row>
    <row r="57" spans="3:10" s="316" customFormat="1">
      <c r="C57" s="332"/>
      <c r="D57" s="332"/>
      <c r="E57" s="332"/>
      <c r="F57" s="332"/>
      <c r="G57" s="332"/>
      <c r="H57" s="332"/>
      <c r="I57" s="332"/>
      <c r="J57" s="332"/>
    </row>
    <row r="58" spans="3:10" s="316" customFormat="1">
      <c r="C58" s="332"/>
      <c r="D58" s="332"/>
      <c r="E58" s="332"/>
      <c r="F58" s="332"/>
      <c r="G58" s="332"/>
      <c r="H58" s="332"/>
      <c r="I58" s="332"/>
      <c r="J58" s="332"/>
    </row>
    <row r="59" spans="3:10" s="316" customFormat="1">
      <c r="C59" s="332"/>
      <c r="D59" s="332"/>
      <c r="E59" s="332"/>
      <c r="F59" s="332"/>
      <c r="G59" s="332"/>
      <c r="H59" s="332"/>
      <c r="I59" s="332"/>
      <c r="J59" s="332"/>
    </row>
    <row r="60" spans="3:10" s="316" customFormat="1">
      <c r="C60" s="332"/>
      <c r="D60" s="332"/>
      <c r="E60" s="332"/>
      <c r="F60" s="332"/>
      <c r="G60" s="332"/>
      <c r="H60" s="332"/>
      <c r="I60" s="332"/>
      <c r="J60" s="332"/>
    </row>
    <row r="61" spans="3:10" s="316" customFormat="1">
      <c r="C61" s="332"/>
      <c r="D61" s="332"/>
      <c r="E61" s="332"/>
      <c r="F61" s="332"/>
      <c r="G61" s="332"/>
      <c r="H61" s="332"/>
      <c r="I61" s="332"/>
      <c r="J61" s="332"/>
    </row>
    <row r="62" spans="3:10" s="316" customFormat="1">
      <c r="C62" s="332"/>
      <c r="D62" s="332"/>
      <c r="E62" s="332"/>
      <c r="F62" s="332"/>
      <c r="G62" s="332"/>
      <c r="H62" s="332"/>
      <c r="I62" s="332"/>
      <c r="J62" s="332"/>
    </row>
    <row r="63" spans="3:10" s="316" customFormat="1">
      <c r="C63" s="332"/>
      <c r="D63" s="332"/>
      <c r="E63" s="332"/>
      <c r="F63" s="332"/>
      <c r="G63" s="332"/>
      <c r="H63" s="332"/>
      <c r="I63" s="332"/>
      <c r="J63" s="332"/>
    </row>
    <row r="64" spans="3:10" s="316" customFormat="1">
      <c r="C64" s="332"/>
      <c r="D64" s="332"/>
      <c r="E64" s="332"/>
      <c r="F64" s="332"/>
      <c r="G64" s="332"/>
      <c r="H64" s="332"/>
      <c r="I64" s="332"/>
      <c r="J64" s="332"/>
    </row>
    <row r="65" spans="3:10" s="316" customFormat="1">
      <c r="C65" s="332"/>
      <c r="D65" s="332"/>
      <c r="E65" s="332"/>
      <c r="F65" s="332"/>
      <c r="G65" s="332"/>
      <c r="H65" s="332"/>
      <c r="I65" s="332"/>
      <c r="J65" s="332"/>
    </row>
    <row r="66" spans="3:10" s="316" customFormat="1">
      <c r="C66" s="332"/>
      <c r="D66" s="332"/>
      <c r="E66" s="332"/>
      <c r="F66" s="332"/>
      <c r="G66" s="332"/>
      <c r="H66" s="332"/>
      <c r="I66" s="332"/>
      <c r="J66" s="332"/>
    </row>
    <row r="67" spans="3:10" s="316" customFormat="1">
      <c r="C67" s="332"/>
      <c r="D67" s="332"/>
      <c r="E67" s="332"/>
      <c r="F67" s="332"/>
      <c r="G67" s="332"/>
      <c r="H67" s="332"/>
      <c r="I67" s="332"/>
      <c r="J67" s="332"/>
    </row>
    <row r="68" spans="3:10" s="316" customFormat="1">
      <c r="C68" s="332"/>
      <c r="D68" s="332"/>
      <c r="E68" s="332"/>
      <c r="F68" s="332"/>
      <c r="G68" s="332"/>
      <c r="H68" s="332"/>
      <c r="I68" s="332"/>
      <c r="J68" s="332"/>
    </row>
    <row r="69" spans="3:10" s="316" customFormat="1">
      <c r="C69" s="332"/>
      <c r="D69" s="332"/>
      <c r="E69" s="332"/>
      <c r="F69" s="332"/>
      <c r="G69" s="332"/>
      <c r="H69" s="332"/>
      <c r="I69" s="332"/>
      <c r="J69" s="332"/>
    </row>
    <row r="70" spans="3:10" s="316" customFormat="1">
      <c r="C70" s="332"/>
      <c r="D70" s="332"/>
      <c r="E70" s="332"/>
      <c r="F70" s="332"/>
      <c r="G70" s="332"/>
      <c r="H70" s="332"/>
      <c r="I70" s="332"/>
      <c r="J70" s="332"/>
    </row>
    <row r="71" spans="3:10" s="316" customFormat="1">
      <c r="C71" s="332"/>
      <c r="D71" s="332"/>
      <c r="E71" s="332"/>
      <c r="F71" s="332"/>
      <c r="G71" s="332"/>
      <c r="H71" s="332"/>
      <c r="I71" s="332"/>
      <c r="J71" s="332"/>
    </row>
    <row r="72" spans="3:10" s="316" customFormat="1">
      <c r="C72" s="332"/>
      <c r="D72" s="332"/>
      <c r="E72" s="332"/>
      <c r="F72" s="332"/>
      <c r="G72" s="332"/>
      <c r="H72" s="332"/>
      <c r="I72" s="332"/>
      <c r="J72" s="332"/>
    </row>
    <row r="73" spans="3:10" s="316" customFormat="1">
      <c r="C73" s="332"/>
      <c r="D73" s="332"/>
      <c r="E73" s="332"/>
      <c r="F73" s="332"/>
      <c r="G73" s="332"/>
      <c r="H73" s="332"/>
      <c r="I73" s="332"/>
      <c r="J73" s="332"/>
    </row>
    <row r="74" spans="3:10" s="316" customFormat="1">
      <c r="C74" s="332"/>
      <c r="D74" s="332"/>
      <c r="E74" s="332"/>
      <c r="F74" s="332"/>
      <c r="G74" s="332"/>
      <c r="H74" s="332"/>
      <c r="I74" s="332"/>
      <c r="J74" s="332"/>
    </row>
    <row r="75" spans="3:10" s="316" customFormat="1">
      <c r="C75" s="332"/>
      <c r="D75" s="332"/>
      <c r="E75" s="332"/>
      <c r="F75" s="332"/>
      <c r="G75" s="332"/>
      <c r="H75" s="332"/>
      <c r="I75" s="332"/>
      <c r="J75" s="332"/>
    </row>
    <row r="76" spans="3:10" s="316" customFormat="1">
      <c r="C76" s="332"/>
      <c r="D76" s="332"/>
      <c r="E76" s="332"/>
      <c r="F76" s="332"/>
      <c r="G76" s="332"/>
      <c r="H76" s="332"/>
      <c r="I76" s="332"/>
      <c r="J76" s="332"/>
    </row>
    <row r="77" spans="3:10" s="316" customFormat="1">
      <c r="C77" s="332"/>
      <c r="D77" s="332"/>
      <c r="E77" s="332"/>
      <c r="F77" s="332"/>
      <c r="G77" s="332"/>
      <c r="H77" s="332"/>
      <c r="I77" s="332"/>
      <c r="J77" s="332"/>
    </row>
    <row r="78" spans="3:10" s="316" customFormat="1">
      <c r="C78" s="332"/>
      <c r="D78" s="332"/>
      <c r="E78" s="332"/>
      <c r="F78" s="332"/>
      <c r="G78" s="332"/>
      <c r="H78" s="332"/>
      <c r="I78" s="332"/>
      <c r="J78" s="332"/>
    </row>
    <row r="79" spans="3:10" s="316" customFormat="1">
      <c r="C79" s="332"/>
      <c r="D79" s="332"/>
      <c r="E79" s="332"/>
      <c r="F79" s="332"/>
      <c r="G79" s="332"/>
      <c r="H79" s="332"/>
      <c r="I79" s="332"/>
      <c r="J79" s="332"/>
    </row>
    <row r="80" spans="3:10" s="316" customFormat="1">
      <c r="C80" s="332"/>
      <c r="D80" s="332"/>
      <c r="E80" s="332"/>
      <c r="F80" s="332"/>
      <c r="G80" s="332"/>
      <c r="H80" s="332"/>
      <c r="I80" s="332"/>
      <c r="J80" s="332"/>
    </row>
    <row r="81" spans="3:10" s="316" customFormat="1">
      <c r="C81" s="332"/>
      <c r="D81" s="332"/>
      <c r="E81" s="332"/>
      <c r="F81" s="332"/>
      <c r="G81" s="332"/>
      <c r="H81" s="332"/>
      <c r="I81" s="332"/>
      <c r="J81" s="332"/>
    </row>
    <row r="82" spans="3:10" s="316" customFormat="1">
      <c r="C82" s="332"/>
      <c r="D82" s="332"/>
      <c r="E82" s="332"/>
      <c r="F82" s="332"/>
      <c r="G82" s="332"/>
      <c r="H82" s="332"/>
      <c r="I82" s="332"/>
      <c r="J82" s="332"/>
    </row>
    <row r="83" spans="3:10" s="316" customFormat="1">
      <c r="C83" s="332"/>
      <c r="D83" s="332"/>
      <c r="E83" s="332"/>
      <c r="F83" s="332"/>
      <c r="G83" s="332"/>
      <c r="H83" s="332"/>
      <c r="I83" s="332"/>
      <c r="J83" s="332"/>
    </row>
    <row r="84" spans="3:10" s="316" customFormat="1">
      <c r="C84" s="332"/>
      <c r="D84" s="332"/>
      <c r="E84" s="332"/>
      <c r="F84" s="332"/>
      <c r="G84" s="332"/>
      <c r="H84" s="332"/>
      <c r="I84" s="332"/>
      <c r="J84" s="332"/>
    </row>
    <row r="85" spans="3:10" s="316" customFormat="1">
      <c r="C85" s="332"/>
      <c r="D85" s="332"/>
      <c r="E85" s="332"/>
      <c r="F85" s="332"/>
      <c r="G85" s="332"/>
      <c r="H85" s="332"/>
      <c r="I85" s="332"/>
      <c r="J85" s="332"/>
    </row>
    <row r="86" spans="3:10" s="316" customFormat="1">
      <c r="C86" s="332"/>
      <c r="D86" s="332"/>
      <c r="E86" s="332"/>
      <c r="F86" s="332"/>
      <c r="G86" s="332"/>
      <c r="H86" s="332"/>
      <c r="I86" s="332"/>
      <c r="J86" s="332"/>
    </row>
    <row r="87" spans="3:10" s="316" customFormat="1">
      <c r="C87" s="332"/>
      <c r="D87" s="332"/>
      <c r="E87" s="332"/>
      <c r="F87" s="332"/>
      <c r="G87" s="332"/>
      <c r="H87" s="332"/>
      <c r="I87" s="332"/>
      <c r="J87" s="332"/>
    </row>
    <row r="88" spans="3:10" s="316" customFormat="1">
      <c r="C88" s="332"/>
      <c r="D88" s="332"/>
      <c r="E88" s="332"/>
      <c r="F88" s="332"/>
      <c r="G88" s="332"/>
      <c r="H88" s="332"/>
      <c r="I88" s="332"/>
      <c r="J88" s="332"/>
    </row>
    <row r="89" spans="3:10" s="316" customFormat="1">
      <c r="C89" s="332"/>
      <c r="D89" s="332"/>
      <c r="E89" s="332"/>
      <c r="F89" s="332"/>
      <c r="G89" s="332"/>
      <c r="H89" s="332"/>
      <c r="I89" s="332"/>
      <c r="J89" s="332"/>
    </row>
    <row r="90" spans="3:10" s="316" customFormat="1">
      <c r="C90" s="332"/>
      <c r="D90" s="332"/>
      <c r="E90" s="332"/>
      <c r="F90" s="332"/>
      <c r="G90" s="332"/>
      <c r="H90" s="332"/>
      <c r="I90" s="332"/>
      <c r="J90" s="332"/>
    </row>
    <row r="91" spans="3:10" s="316" customFormat="1">
      <c r="C91" s="332"/>
      <c r="D91" s="332"/>
      <c r="E91" s="332"/>
      <c r="F91" s="332"/>
      <c r="G91" s="332"/>
      <c r="H91" s="332"/>
      <c r="I91" s="332"/>
      <c r="J91" s="332"/>
    </row>
    <row r="92" spans="3:10" s="316" customFormat="1">
      <c r="C92" s="332"/>
      <c r="D92" s="332"/>
      <c r="E92" s="332"/>
      <c r="F92" s="332"/>
      <c r="G92" s="332"/>
      <c r="H92" s="332"/>
      <c r="I92" s="332"/>
      <c r="J92" s="332"/>
    </row>
    <row r="93" spans="3:10" s="316" customFormat="1">
      <c r="C93" s="332"/>
      <c r="D93" s="332"/>
      <c r="E93" s="332"/>
      <c r="F93" s="332"/>
      <c r="G93" s="332"/>
      <c r="H93" s="332"/>
      <c r="I93" s="332"/>
      <c r="J93" s="332"/>
    </row>
    <row r="94" spans="3:10" s="316" customFormat="1">
      <c r="C94" s="332"/>
      <c r="D94" s="332"/>
      <c r="E94" s="332"/>
      <c r="F94" s="332"/>
      <c r="G94" s="332"/>
      <c r="H94" s="332"/>
      <c r="I94" s="332"/>
      <c r="J94" s="332"/>
    </row>
    <row r="95" spans="3:10" s="316" customFormat="1">
      <c r="C95" s="332"/>
      <c r="D95" s="332"/>
      <c r="E95" s="332"/>
      <c r="F95" s="332"/>
      <c r="G95" s="332"/>
      <c r="H95" s="332"/>
      <c r="I95" s="332"/>
      <c r="J95" s="332"/>
    </row>
    <row r="96" spans="3:10" s="316" customFormat="1">
      <c r="C96" s="332"/>
      <c r="D96" s="332"/>
      <c r="E96" s="332"/>
      <c r="F96" s="332"/>
      <c r="G96" s="332"/>
      <c r="H96" s="332"/>
      <c r="I96" s="332"/>
      <c r="J96" s="332"/>
    </row>
    <row r="97" spans="1:10" s="316" customFormat="1">
      <c r="C97" s="332"/>
      <c r="D97" s="332"/>
      <c r="E97" s="332"/>
      <c r="F97" s="332"/>
      <c r="G97" s="332"/>
      <c r="H97" s="332"/>
      <c r="I97" s="332"/>
      <c r="J97" s="332"/>
    </row>
    <row r="98" spans="1:10" s="316" customFormat="1">
      <c r="C98" s="332"/>
      <c r="D98" s="332"/>
      <c r="E98" s="332"/>
      <c r="F98" s="332"/>
      <c r="G98" s="332"/>
      <c r="H98" s="332"/>
      <c r="I98" s="332"/>
      <c r="J98" s="332"/>
    </row>
    <row r="99" spans="1:10" s="316" customFormat="1">
      <c r="C99" s="332"/>
      <c r="D99" s="332"/>
      <c r="E99" s="332"/>
      <c r="F99" s="332"/>
      <c r="G99" s="332"/>
      <c r="H99" s="332"/>
      <c r="I99" s="332"/>
      <c r="J99" s="332"/>
    </row>
    <row r="100" spans="1:10" s="316" customFormat="1">
      <c r="C100" s="332"/>
      <c r="D100" s="332"/>
      <c r="E100" s="332"/>
      <c r="F100" s="332"/>
      <c r="G100" s="332"/>
      <c r="H100" s="332"/>
      <c r="I100" s="332"/>
      <c r="J100" s="332"/>
    </row>
    <row r="101" spans="1:10" s="316" customFormat="1">
      <c r="A101" s="333"/>
      <c r="B101" s="333"/>
      <c r="C101" s="61"/>
      <c r="D101" s="61"/>
      <c r="E101" s="61"/>
      <c r="F101" s="61"/>
      <c r="G101" s="61"/>
      <c r="H101" s="61"/>
      <c r="I101" s="61"/>
      <c r="J101" s="61"/>
    </row>
    <row r="102" spans="1:10">
      <c r="C102" s="61"/>
      <c r="D102" s="61"/>
      <c r="E102" s="61"/>
      <c r="F102" s="61"/>
      <c r="G102" s="61"/>
      <c r="H102" s="61"/>
      <c r="I102" s="61"/>
      <c r="J102" s="61"/>
    </row>
    <row r="103" spans="1:10">
      <c r="C103" s="61"/>
      <c r="D103" s="61"/>
      <c r="E103" s="61"/>
      <c r="F103" s="61"/>
      <c r="G103" s="61"/>
      <c r="H103" s="61"/>
      <c r="I103" s="61"/>
      <c r="J103" s="61"/>
    </row>
    <row r="104" spans="1:10">
      <c r="C104" s="61"/>
      <c r="D104" s="61"/>
      <c r="E104" s="61"/>
      <c r="F104" s="61"/>
      <c r="G104" s="61"/>
      <c r="H104" s="61"/>
      <c r="I104" s="61"/>
      <c r="J104" s="61"/>
    </row>
    <row r="105" spans="1:10">
      <c r="C105" s="61"/>
      <c r="D105" s="61"/>
      <c r="E105" s="61"/>
      <c r="F105" s="61"/>
      <c r="G105" s="61"/>
      <c r="H105" s="61"/>
      <c r="I105" s="61"/>
      <c r="J105" s="61"/>
    </row>
    <row r="106" spans="1:10">
      <c r="C106" s="61"/>
      <c r="D106" s="61"/>
      <c r="E106" s="61"/>
      <c r="F106" s="61"/>
      <c r="G106" s="61"/>
      <c r="H106" s="61"/>
      <c r="I106" s="61"/>
      <c r="J106" s="61"/>
    </row>
    <row r="107" spans="1:10">
      <c r="C107" s="61"/>
      <c r="D107" s="61"/>
      <c r="E107" s="61"/>
      <c r="F107" s="61"/>
      <c r="G107" s="61"/>
      <c r="H107" s="61"/>
      <c r="I107" s="61"/>
      <c r="J107" s="61"/>
    </row>
    <row r="108" spans="1:10">
      <c r="C108" s="61"/>
      <c r="D108" s="61"/>
      <c r="E108" s="61"/>
      <c r="F108" s="61"/>
      <c r="G108" s="61"/>
      <c r="H108" s="61"/>
      <c r="I108" s="61"/>
      <c r="J108" s="61"/>
    </row>
    <row r="109" spans="1:10">
      <c r="C109" s="61"/>
      <c r="D109" s="61"/>
      <c r="E109" s="61"/>
      <c r="F109" s="61"/>
      <c r="G109" s="61"/>
      <c r="H109" s="61"/>
      <c r="I109" s="61"/>
      <c r="J109" s="61"/>
    </row>
    <row r="110" spans="1:10">
      <c r="C110" s="61"/>
      <c r="D110" s="61"/>
      <c r="E110" s="61"/>
      <c r="F110" s="61"/>
      <c r="G110" s="61"/>
      <c r="H110" s="61"/>
      <c r="I110" s="61"/>
      <c r="J110" s="61"/>
    </row>
    <row r="111" spans="1:10">
      <c r="C111" s="61"/>
      <c r="D111" s="61"/>
      <c r="E111" s="61"/>
      <c r="F111" s="61"/>
      <c r="G111" s="61"/>
      <c r="H111" s="61"/>
      <c r="I111" s="61"/>
      <c r="J111" s="61"/>
    </row>
    <row r="112" spans="1:10">
      <c r="C112" s="61"/>
      <c r="D112" s="61"/>
      <c r="E112" s="61"/>
      <c r="F112" s="61"/>
      <c r="G112" s="61"/>
      <c r="H112" s="61"/>
      <c r="I112" s="61"/>
      <c r="J112" s="61"/>
    </row>
    <row r="113" spans="3:10">
      <c r="C113" s="61"/>
      <c r="D113" s="61"/>
      <c r="E113" s="61"/>
      <c r="F113" s="61"/>
      <c r="G113" s="61"/>
      <c r="H113" s="61"/>
      <c r="I113" s="61"/>
      <c r="J113" s="61"/>
    </row>
    <row r="114" spans="3:10">
      <c r="C114" s="61"/>
      <c r="D114" s="61"/>
      <c r="E114" s="61"/>
      <c r="F114" s="61"/>
      <c r="G114" s="61"/>
      <c r="H114" s="61"/>
      <c r="I114" s="61"/>
      <c r="J114" s="61"/>
    </row>
    <row r="115" spans="3:10">
      <c r="C115" s="61"/>
      <c r="D115" s="61"/>
      <c r="E115" s="61"/>
      <c r="F115" s="61"/>
      <c r="G115" s="61"/>
      <c r="H115" s="61"/>
      <c r="I115" s="61"/>
      <c r="J115" s="61"/>
    </row>
    <row r="116" spans="3:10">
      <c r="C116" s="61"/>
      <c r="D116" s="61"/>
      <c r="E116" s="61"/>
      <c r="F116" s="61"/>
      <c r="G116" s="61"/>
      <c r="H116" s="61"/>
      <c r="I116" s="61"/>
      <c r="J116" s="61"/>
    </row>
    <row r="117" spans="3:10">
      <c r="C117" s="61"/>
      <c r="D117" s="61"/>
      <c r="E117" s="61"/>
      <c r="F117" s="61"/>
      <c r="G117" s="61"/>
      <c r="H117" s="61"/>
      <c r="I117" s="61"/>
      <c r="J117" s="61"/>
    </row>
    <row r="118" spans="3:10">
      <c r="C118" s="61"/>
      <c r="D118" s="61"/>
      <c r="E118" s="61"/>
      <c r="F118" s="61"/>
      <c r="G118" s="61"/>
      <c r="H118" s="61"/>
      <c r="I118" s="61"/>
      <c r="J118" s="61"/>
    </row>
    <row r="119" spans="3:10">
      <c r="C119" s="61"/>
      <c r="D119" s="61"/>
      <c r="E119" s="61"/>
      <c r="F119" s="61"/>
      <c r="G119" s="61"/>
      <c r="H119" s="61"/>
      <c r="I119" s="61"/>
      <c r="J119" s="61"/>
    </row>
    <row r="120" spans="3:10">
      <c r="C120" s="61"/>
      <c r="D120" s="61"/>
      <c r="E120" s="61"/>
      <c r="F120" s="61"/>
      <c r="G120" s="61"/>
      <c r="H120" s="61"/>
      <c r="I120" s="61"/>
      <c r="J120" s="61"/>
    </row>
    <row r="121" spans="3:10">
      <c r="C121" s="61"/>
      <c r="D121" s="61"/>
      <c r="E121" s="61"/>
      <c r="F121" s="61"/>
      <c r="G121" s="61"/>
      <c r="H121" s="61"/>
      <c r="I121" s="61"/>
      <c r="J121" s="61"/>
    </row>
    <row r="122" spans="3:10">
      <c r="C122" s="61"/>
      <c r="D122" s="61"/>
      <c r="E122" s="61"/>
      <c r="F122" s="61"/>
      <c r="G122" s="61"/>
      <c r="H122" s="61"/>
      <c r="I122" s="61"/>
      <c r="J122" s="61"/>
    </row>
    <row r="123" spans="3:10">
      <c r="C123" s="61"/>
      <c r="D123" s="61"/>
      <c r="E123" s="61"/>
      <c r="F123" s="61"/>
      <c r="G123" s="61"/>
      <c r="H123" s="61"/>
      <c r="I123" s="61"/>
      <c r="J123" s="61"/>
    </row>
    <row r="124" spans="3:10">
      <c r="C124" s="61"/>
      <c r="D124" s="61"/>
      <c r="E124" s="61"/>
      <c r="F124" s="61"/>
      <c r="G124" s="61"/>
      <c r="H124" s="61"/>
      <c r="I124" s="61"/>
      <c r="J124" s="61"/>
    </row>
    <row r="125" spans="3:10">
      <c r="C125" s="61"/>
      <c r="D125" s="61"/>
      <c r="E125" s="61"/>
      <c r="F125" s="61"/>
      <c r="G125" s="61"/>
      <c r="H125" s="61"/>
      <c r="I125" s="61"/>
      <c r="J125" s="61"/>
    </row>
    <row r="126" spans="3:10">
      <c r="C126" s="61"/>
      <c r="D126" s="61"/>
      <c r="E126" s="61"/>
      <c r="F126" s="61"/>
      <c r="G126" s="61"/>
      <c r="H126" s="61"/>
      <c r="I126" s="61"/>
      <c r="J126" s="61"/>
    </row>
    <row r="127" spans="3:10">
      <c r="C127" s="61"/>
      <c r="D127" s="61"/>
      <c r="E127" s="61"/>
      <c r="F127" s="61"/>
      <c r="G127" s="61"/>
      <c r="H127" s="61"/>
      <c r="I127" s="61"/>
      <c r="J127" s="61"/>
    </row>
    <row r="128" spans="3:10">
      <c r="C128" s="61"/>
      <c r="D128" s="61"/>
      <c r="E128" s="61"/>
      <c r="F128" s="61"/>
      <c r="G128" s="61"/>
      <c r="H128" s="61"/>
      <c r="I128" s="61"/>
      <c r="J128" s="61"/>
    </row>
    <row r="129" spans="3:10">
      <c r="C129" s="61"/>
      <c r="D129" s="61"/>
      <c r="E129" s="61"/>
      <c r="F129" s="61"/>
      <c r="G129" s="61"/>
      <c r="H129" s="61"/>
      <c r="I129" s="61"/>
      <c r="J129" s="61"/>
    </row>
    <row r="130" spans="3:10">
      <c r="C130" s="61"/>
      <c r="D130" s="61"/>
      <c r="E130" s="61"/>
      <c r="F130" s="61"/>
      <c r="G130" s="61"/>
      <c r="H130" s="61"/>
      <c r="I130" s="61"/>
      <c r="J130" s="61"/>
    </row>
    <row r="131" spans="3:10">
      <c r="C131" s="61"/>
      <c r="D131" s="61"/>
      <c r="E131" s="61"/>
      <c r="F131" s="61"/>
      <c r="G131" s="61"/>
      <c r="H131" s="61"/>
      <c r="I131" s="61"/>
      <c r="J131" s="61"/>
    </row>
    <row r="132" spans="3:10">
      <c r="C132" s="61"/>
      <c r="D132" s="61"/>
      <c r="E132" s="61"/>
      <c r="F132" s="61"/>
      <c r="G132" s="61"/>
      <c r="H132" s="61"/>
      <c r="I132" s="61"/>
      <c r="J132" s="61"/>
    </row>
    <row r="133" spans="3:10">
      <c r="C133" s="61"/>
      <c r="D133" s="61"/>
      <c r="E133" s="61"/>
      <c r="F133" s="61"/>
      <c r="G133" s="61"/>
      <c r="H133" s="61"/>
      <c r="I133" s="61"/>
      <c r="J133" s="61"/>
    </row>
    <row r="134" spans="3:10">
      <c r="C134" s="61"/>
      <c r="D134" s="61"/>
      <c r="E134" s="61"/>
      <c r="F134" s="61"/>
      <c r="G134" s="61"/>
      <c r="H134" s="61"/>
      <c r="I134" s="61"/>
      <c r="J134" s="61"/>
    </row>
    <row r="135" spans="3:10">
      <c r="C135" s="61"/>
      <c r="D135" s="61"/>
      <c r="E135" s="61"/>
      <c r="F135" s="61"/>
      <c r="G135" s="61"/>
      <c r="H135" s="61"/>
      <c r="I135" s="61"/>
      <c r="J135" s="61"/>
    </row>
    <row r="136" spans="3:10">
      <c r="C136" s="61"/>
      <c r="D136" s="61"/>
      <c r="E136" s="61"/>
      <c r="F136" s="61"/>
      <c r="G136" s="61"/>
      <c r="H136" s="61"/>
      <c r="I136" s="61"/>
      <c r="J136" s="61"/>
    </row>
    <row r="137" spans="3:10">
      <c r="C137" s="61"/>
      <c r="D137" s="61"/>
      <c r="E137" s="61"/>
      <c r="F137" s="61"/>
      <c r="G137" s="61"/>
      <c r="H137" s="61"/>
      <c r="I137" s="61"/>
      <c r="J137" s="61"/>
    </row>
    <row r="138" spans="3:10">
      <c r="C138" s="61"/>
      <c r="D138" s="61"/>
      <c r="E138" s="61"/>
      <c r="F138" s="61"/>
      <c r="G138" s="61"/>
      <c r="H138" s="61"/>
      <c r="I138" s="61"/>
      <c r="J138" s="61"/>
    </row>
    <row r="139" spans="3:10">
      <c r="C139" s="61"/>
      <c r="D139" s="61"/>
      <c r="E139" s="61"/>
      <c r="F139" s="61"/>
      <c r="G139" s="61"/>
      <c r="H139" s="61"/>
      <c r="I139" s="61"/>
      <c r="J139" s="61"/>
    </row>
    <row r="140" spans="3:10">
      <c r="C140" s="61"/>
      <c r="D140" s="61"/>
      <c r="E140" s="61"/>
      <c r="F140" s="61"/>
      <c r="G140" s="61"/>
      <c r="H140" s="61"/>
      <c r="I140" s="61"/>
      <c r="J140" s="61"/>
    </row>
    <row r="141" spans="3:10">
      <c r="C141" s="61"/>
      <c r="D141" s="61"/>
      <c r="E141" s="61"/>
      <c r="F141" s="61"/>
      <c r="G141" s="61"/>
      <c r="H141" s="61"/>
      <c r="I141" s="61"/>
      <c r="J141" s="61"/>
    </row>
    <row r="142" spans="3:10">
      <c r="C142" s="61"/>
      <c r="D142" s="61"/>
      <c r="E142" s="61"/>
      <c r="F142" s="61"/>
      <c r="G142" s="61"/>
      <c r="H142" s="61"/>
      <c r="I142" s="61"/>
      <c r="J142" s="61"/>
    </row>
    <row r="143" spans="3:10">
      <c r="C143" s="61"/>
      <c r="D143" s="61"/>
      <c r="E143" s="61"/>
      <c r="F143" s="61"/>
      <c r="G143" s="61"/>
      <c r="H143" s="61"/>
      <c r="I143" s="61"/>
      <c r="J143" s="61"/>
    </row>
    <row r="144" spans="3:10">
      <c r="C144" s="61"/>
      <c r="D144" s="61"/>
      <c r="E144" s="61"/>
      <c r="F144" s="61"/>
      <c r="G144" s="61"/>
      <c r="H144" s="61"/>
      <c r="I144" s="61"/>
      <c r="J144" s="61"/>
    </row>
    <row r="145" spans="3:10">
      <c r="C145" s="61"/>
      <c r="D145" s="61"/>
      <c r="E145" s="61"/>
      <c r="F145" s="61"/>
      <c r="G145" s="61"/>
      <c r="H145" s="61"/>
      <c r="I145" s="61"/>
      <c r="J145" s="61"/>
    </row>
    <row r="146" spans="3:10">
      <c r="C146" s="61"/>
      <c r="D146" s="61"/>
      <c r="E146" s="61"/>
      <c r="F146" s="61"/>
      <c r="G146" s="61"/>
      <c r="H146" s="61"/>
      <c r="I146" s="61"/>
      <c r="J146" s="61"/>
    </row>
    <row r="147" spans="3:10">
      <c r="C147" s="61"/>
      <c r="D147" s="61"/>
      <c r="E147" s="61"/>
      <c r="F147" s="61"/>
      <c r="G147" s="61"/>
      <c r="H147" s="61"/>
      <c r="I147" s="61"/>
      <c r="J147" s="61"/>
    </row>
  </sheetData>
  <mergeCells count="15">
    <mergeCell ref="A2:K2"/>
    <mergeCell ref="C26:E26"/>
    <mergeCell ref="C24:F24"/>
    <mergeCell ref="B20:L20"/>
    <mergeCell ref="B4:C6"/>
    <mergeCell ref="A4:A6"/>
    <mergeCell ref="I4:I6"/>
    <mergeCell ref="J4:J6"/>
    <mergeCell ref="D5:G5"/>
    <mergeCell ref="H4:H6"/>
    <mergeCell ref="B21:K21"/>
    <mergeCell ref="K4:K6"/>
    <mergeCell ref="B22:L22"/>
    <mergeCell ref="B23:L23"/>
    <mergeCell ref="C25:E25"/>
  </mergeCells>
  <conditionalFormatting sqref="A7:F16">
    <cfRule type="cellIs" priority="1" stopIfTrue="1" operator="lessThan">
      <formula>1.4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" workbookViewId="0">
      <pane ySplit="3" topLeftCell="A6" activePane="bottomLeft" state="frozen"/>
      <selection activeCell="A3" sqref="A3"/>
      <selection pane="bottomLeft" activeCell="F8" sqref="F8"/>
    </sheetView>
  </sheetViews>
  <sheetFormatPr defaultColWidth="8.85546875" defaultRowHeight="12.75"/>
  <cols>
    <col min="1" max="1" width="5.140625" style="337" customWidth="1"/>
    <col min="2" max="2" width="9.28515625" style="337" customWidth="1"/>
    <col min="3" max="3" width="19.42578125" style="337" bestFit="1" customWidth="1"/>
    <col min="4" max="4" width="10.7109375" style="337" customWidth="1"/>
    <col min="5" max="8" width="8.85546875" style="337"/>
    <col min="9" max="9" width="8.42578125" style="337" bestFit="1" customWidth="1"/>
    <col min="10" max="10" width="8.28515625" style="337" bestFit="1" customWidth="1"/>
    <col min="11" max="16384" width="8.85546875" style="337"/>
  </cols>
  <sheetData>
    <row r="1" spans="1:7">
      <c r="A1" s="811" t="s">
        <v>460</v>
      </c>
      <c r="B1" s="811"/>
      <c r="C1" s="811"/>
      <c r="D1" s="811"/>
      <c r="E1" s="811"/>
      <c r="F1" s="811"/>
      <c r="G1" s="811"/>
    </row>
    <row r="2" spans="1:7" ht="12.6" customHeight="1">
      <c r="A2" s="338"/>
      <c r="B2" s="338"/>
      <c r="C2" s="338"/>
      <c r="D2" s="338"/>
      <c r="E2" s="338"/>
      <c r="F2" s="338"/>
      <c r="G2" s="338"/>
    </row>
    <row r="3" spans="1:7" ht="27" customHeight="1">
      <c r="A3" s="812" t="s">
        <v>461</v>
      </c>
      <c r="B3" s="813"/>
      <c r="C3" s="813"/>
      <c r="D3" s="813"/>
      <c r="E3" s="813"/>
      <c r="F3" s="813"/>
      <c r="G3" s="813"/>
    </row>
    <row r="4" spans="1:7" ht="13.35" customHeight="1" thickBot="1">
      <c r="A4" s="363"/>
      <c r="B4" s="364"/>
      <c r="C4" s="364"/>
      <c r="D4" s="364"/>
      <c r="E4" s="364"/>
      <c r="F4" s="364"/>
      <c r="G4" s="364"/>
    </row>
    <row r="5" spans="1:7" ht="13.5" thickBot="1">
      <c r="A5" s="365" t="s">
        <v>37</v>
      </c>
      <c r="B5" s="366" t="s">
        <v>450</v>
      </c>
      <c r="C5" s="366" t="s">
        <v>451</v>
      </c>
      <c r="D5" s="366" t="s">
        <v>455</v>
      </c>
      <c r="E5" s="366" t="s">
        <v>452</v>
      </c>
      <c r="F5" s="366" t="s">
        <v>453</v>
      </c>
      <c r="G5" s="367" t="s">
        <v>454</v>
      </c>
    </row>
    <row r="6" spans="1:7">
      <c r="A6" s="339">
        <v>1</v>
      </c>
      <c r="B6" s="340">
        <v>38085</v>
      </c>
      <c r="C6" s="341" t="s">
        <v>443</v>
      </c>
      <c r="D6" s="341" t="s">
        <v>446</v>
      </c>
      <c r="E6" s="342">
        <v>85000</v>
      </c>
      <c r="F6" s="343"/>
      <c r="G6" s="344"/>
    </row>
    <row r="7" spans="1:7">
      <c r="A7" s="336">
        <v>2</v>
      </c>
      <c r="B7" s="345">
        <v>38087</v>
      </c>
      <c r="C7" s="346" t="s">
        <v>443</v>
      </c>
      <c r="D7" s="346" t="s">
        <v>446</v>
      </c>
      <c r="E7" s="347">
        <v>145000</v>
      </c>
      <c r="F7" s="348"/>
      <c r="G7" s="349"/>
    </row>
    <row r="8" spans="1:7">
      <c r="A8" s="336">
        <v>3</v>
      </c>
      <c r="B8" s="345">
        <v>38089</v>
      </c>
      <c r="C8" s="346" t="s">
        <v>443</v>
      </c>
      <c r="D8" s="346" t="s">
        <v>522</v>
      </c>
      <c r="E8" s="347">
        <v>500000</v>
      </c>
      <c r="F8" s="348"/>
      <c r="G8" s="349"/>
    </row>
    <row r="9" spans="1:7">
      <c r="A9" s="336">
        <v>4</v>
      </c>
      <c r="B9" s="345">
        <v>38091</v>
      </c>
      <c r="C9" s="346" t="s">
        <v>443</v>
      </c>
      <c r="D9" s="346" t="s">
        <v>523</v>
      </c>
      <c r="E9" s="347">
        <v>30000</v>
      </c>
      <c r="F9" s="348"/>
      <c r="G9" s="349"/>
    </row>
    <row r="10" spans="1:7">
      <c r="A10" s="336">
        <v>5</v>
      </c>
      <c r="B10" s="345">
        <v>38093</v>
      </c>
      <c r="C10" s="346" t="s">
        <v>445</v>
      </c>
      <c r="D10" s="346" t="s">
        <v>523</v>
      </c>
      <c r="E10" s="348"/>
      <c r="F10" s="347">
        <v>15000</v>
      </c>
      <c r="G10" s="349"/>
    </row>
    <row r="11" spans="1:7">
      <c r="A11" s="336">
        <v>6</v>
      </c>
      <c r="B11" s="345">
        <v>38095</v>
      </c>
      <c r="C11" s="346" t="s">
        <v>443</v>
      </c>
      <c r="D11" s="346" t="s">
        <v>522</v>
      </c>
      <c r="E11" s="347">
        <v>500000</v>
      </c>
      <c r="F11" s="348"/>
      <c r="G11" s="349"/>
    </row>
    <row r="12" spans="1:7">
      <c r="A12" s="336">
        <v>7</v>
      </c>
      <c r="B12" s="345">
        <v>38097</v>
      </c>
      <c r="C12" s="346" t="s">
        <v>444</v>
      </c>
      <c r="D12" s="346" t="s">
        <v>446</v>
      </c>
      <c r="E12" s="348"/>
      <c r="F12" s="347">
        <v>100000</v>
      </c>
      <c r="G12" s="349"/>
    </row>
    <row r="13" spans="1:7">
      <c r="A13" s="336">
        <v>8</v>
      </c>
      <c r="B13" s="345">
        <v>38099</v>
      </c>
      <c r="C13" s="346" t="s">
        <v>443</v>
      </c>
      <c r="D13" s="346" t="s">
        <v>446</v>
      </c>
      <c r="E13" s="347">
        <v>85000</v>
      </c>
      <c r="F13" s="348"/>
      <c r="G13" s="349"/>
    </row>
    <row r="14" spans="1:7">
      <c r="A14" s="336">
        <v>9</v>
      </c>
      <c r="B14" s="345">
        <v>38101</v>
      </c>
      <c r="C14" s="346" t="s">
        <v>443</v>
      </c>
      <c r="D14" s="346" t="s">
        <v>523</v>
      </c>
      <c r="E14" s="347">
        <v>50000</v>
      </c>
      <c r="F14" s="348"/>
      <c r="G14" s="349"/>
    </row>
    <row r="15" spans="1:7">
      <c r="A15" s="336">
        <v>10</v>
      </c>
      <c r="B15" s="345">
        <v>38103</v>
      </c>
      <c r="C15" s="346" t="s">
        <v>443</v>
      </c>
      <c r="D15" s="346" t="s">
        <v>522</v>
      </c>
      <c r="E15" s="347">
        <v>500000</v>
      </c>
      <c r="F15" s="348"/>
      <c r="G15" s="349"/>
    </row>
    <row r="16" spans="1:7">
      <c r="A16" s="336">
        <v>11</v>
      </c>
      <c r="B16" s="345">
        <v>38105</v>
      </c>
      <c r="C16" s="346" t="s">
        <v>444</v>
      </c>
      <c r="D16" s="346" t="s">
        <v>446</v>
      </c>
      <c r="E16" s="348"/>
      <c r="F16" s="347">
        <v>120000</v>
      </c>
      <c r="G16" s="349"/>
    </row>
    <row r="17" spans="1:9">
      <c r="A17" s="336">
        <v>12</v>
      </c>
      <c r="B17" s="345">
        <v>38107</v>
      </c>
      <c r="C17" s="346" t="s">
        <v>445</v>
      </c>
      <c r="D17" s="346" t="s">
        <v>523</v>
      </c>
      <c r="E17" s="348"/>
      <c r="F17" s="347">
        <v>5000</v>
      </c>
      <c r="G17" s="349"/>
    </row>
    <row r="18" spans="1:9">
      <c r="A18" s="336">
        <v>13</v>
      </c>
      <c r="B18" s="345">
        <v>38112</v>
      </c>
      <c r="C18" s="346" t="s">
        <v>444</v>
      </c>
      <c r="D18" s="346" t="s">
        <v>446</v>
      </c>
      <c r="E18" s="348"/>
      <c r="F18" s="347">
        <v>125000</v>
      </c>
      <c r="G18" s="349"/>
    </row>
    <row r="19" spans="1:9">
      <c r="A19" s="336">
        <v>14</v>
      </c>
      <c r="B19" s="345">
        <v>38115</v>
      </c>
      <c r="C19" s="346" t="s">
        <v>443</v>
      </c>
      <c r="D19" s="346" t="s">
        <v>523</v>
      </c>
      <c r="E19" s="347">
        <v>45000</v>
      </c>
      <c r="F19" s="348"/>
      <c r="G19" s="349"/>
    </row>
    <row r="20" spans="1:9">
      <c r="A20" s="336">
        <v>15</v>
      </c>
      <c r="B20" s="345">
        <v>38118</v>
      </c>
      <c r="C20" s="346" t="s">
        <v>443</v>
      </c>
      <c r="D20" s="346" t="s">
        <v>523</v>
      </c>
      <c r="E20" s="347">
        <v>30000</v>
      </c>
      <c r="F20" s="348"/>
      <c r="G20" s="349"/>
    </row>
    <row r="21" spans="1:9">
      <c r="A21" s="336">
        <v>16</v>
      </c>
      <c r="B21" s="345">
        <v>38121</v>
      </c>
      <c r="C21" s="346" t="s">
        <v>445</v>
      </c>
      <c r="D21" s="346" t="s">
        <v>523</v>
      </c>
      <c r="E21" s="348"/>
      <c r="F21" s="347">
        <v>7500</v>
      </c>
      <c r="G21" s="349"/>
    </row>
    <row r="22" spans="1:9">
      <c r="A22" s="336">
        <v>17</v>
      </c>
      <c r="B22" s="345">
        <v>38124</v>
      </c>
      <c r="C22" s="346" t="s">
        <v>443</v>
      </c>
      <c r="D22" s="346" t="s">
        <v>522</v>
      </c>
      <c r="E22" s="347">
        <v>400000</v>
      </c>
      <c r="F22" s="348"/>
      <c r="G22" s="349"/>
    </row>
    <row r="23" spans="1:9">
      <c r="A23" s="336">
        <v>18</v>
      </c>
      <c r="B23" s="345">
        <v>38126</v>
      </c>
      <c r="C23" s="346" t="s">
        <v>444</v>
      </c>
      <c r="D23" s="346" t="s">
        <v>522</v>
      </c>
      <c r="E23" s="347"/>
      <c r="F23" s="348">
        <v>750000</v>
      </c>
      <c r="G23" s="349"/>
    </row>
    <row r="24" spans="1:9">
      <c r="A24" s="336">
        <v>19</v>
      </c>
      <c r="B24" s="345">
        <v>38127</v>
      </c>
      <c r="C24" s="346" t="s">
        <v>444</v>
      </c>
      <c r="D24" s="346" t="s">
        <v>446</v>
      </c>
      <c r="E24" s="348"/>
      <c r="F24" s="347">
        <v>130000</v>
      </c>
      <c r="G24" s="349"/>
    </row>
    <row r="25" spans="1:9" ht="13.5" thickBot="1">
      <c r="A25" s="350">
        <v>20</v>
      </c>
      <c r="B25" s="351">
        <v>38137</v>
      </c>
      <c r="C25" s="352" t="s">
        <v>445</v>
      </c>
      <c r="D25" s="352" t="s">
        <v>523</v>
      </c>
      <c r="E25" s="353"/>
      <c r="F25" s="354">
        <v>5000</v>
      </c>
      <c r="G25" s="355"/>
    </row>
    <row r="27" spans="1:9" ht="15">
      <c r="A27" s="356" t="s">
        <v>192</v>
      </c>
      <c r="B27" s="216"/>
      <c r="C27" s="216"/>
      <c r="D27" s="216"/>
      <c r="E27" s="216"/>
      <c r="F27" s="216"/>
      <c r="G27" s="216"/>
      <c r="H27" s="216"/>
      <c r="I27" s="216"/>
    </row>
    <row r="28" spans="1:9" ht="15.75" thickBot="1">
      <c r="A28" s="357" t="s">
        <v>193</v>
      </c>
      <c r="B28" s="216" t="s">
        <v>462</v>
      </c>
      <c r="C28" s="216"/>
      <c r="D28" s="216"/>
      <c r="E28" s="216"/>
      <c r="F28" s="216"/>
      <c r="G28" s="216"/>
      <c r="H28" s="216"/>
      <c r="I28" s="216"/>
    </row>
    <row r="29" spans="1:9" ht="14.45" customHeight="1" thickBot="1">
      <c r="A29" s="216"/>
      <c r="B29" s="808" t="s">
        <v>463</v>
      </c>
      <c r="C29" s="809"/>
      <c r="D29" s="809"/>
      <c r="E29" s="810"/>
      <c r="G29" s="805"/>
      <c r="H29" s="805"/>
    </row>
    <row r="30" spans="1:9" ht="14.1" customHeight="1" thickBot="1">
      <c r="A30" s="216"/>
      <c r="B30" s="358"/>
      <c r="C30" s="359" t="s">
        <v>449</v>
      </c>
      <c r="D30" s="359" t="s">
        <v>447</v>
      </c>
      <c r="E30" s="360" t="s">
        <v>448</v>
      </c>
    </row>
    <row r="31" spans="1:9" ht="14.1" customHeight="1">
      <c r="A31" s="216"/>
      <c r="B31" s="339" t="s">
        <v>459</v>
      </c>
      <c r="C31" s="414"/>
      <c r="D31" s="414"/>
      <c r="E31" s="422"/>
      <c r="F31" s="421"/>
      <c r="G31" s="420"/>
    </row>
    <row r="32" spans="1:9" ht="14.1" customHeight="1">
      <c r="A32" s="216"/>
      <c r="B32" s="361" t="s">
        <v>457</v>
      </c>
      <c r="C32" s="416"/>
      <c r="D32" s="416"/>
      <c r="E32" s="417"/>
    </row>
    <row r="33" spans="1:9" ht="14.1" customHeight="1">
      <c r="A33" s="216"/>
      <c r="B33" s="361" t="s">
        <v>458</v>
      </c>
      <c r="C33" s="416"/>
      <c r="D33" s="416"/>
      <c r="E33" s="417"/>
    </row>
    <row r="34" spans="1:9" ht="14.1" customHeight="1" thickBot="1">
      <c r="A34" s="216"/>
      <c r="B34" s="350" t="s">
        <v>456</v>
      </c>
      <c r="C34" s="418"/>
      <c r="D34" s="418"/>
      <c r="E34" s="419"/>
    </row>
    <row r="35" spans="1:9" ht="14.1" customHeight="1" thickBot="1">
      <c r="A35" s="216"/>
    </row>
    <row r="36" spans="1:9" ht="14.1" customHeight="1" thickBot="1">
      <c r="A36" s="216"/>
      <c r="C36" s="806" t="s">
        <v>524</v>
      </c>
      <c r="D36" s="807"/>
    </row>
    <row r="37" spans="1:9" ht="14.1" customHeight="1">
      <c r="A37" s="216"/>
      <c r="C37" s="339" t="s">
        <v>464</v>
      </c>
      <c r="D37" s="415"/>
    </row>
    <row r="38" spans="1:9" ht="14.45" customHeight="1">
      <c r="A38" s="216"/>
      <c r="C38" s="336" t="s">
        <v>465</v>
      </c>
      <c r="D38" s="423"/>
    </row>
    <row r="39" spans="1:9" ht="14.1" customHeight="1" thickBot="1">
      <c r="A39" s="216"/>
      <c r="C39" s="350" t="s">
        <v>466</v>
      </c>
      <c r="D39" s="424"/>
    </row>
    <row r="40" spans="1:9" ht="15">
      <c r="A40" s="357" t="s">
        <v>195</v>
      </c>
      <c r="B40" s="362" t="s">
        <v>196</v>
      </c>
      <c r="C40" s="216"/>
      <c r="D40" s="216"/>
      <c r="E40" s="216"/>
      <c r="F40" s="216"/>
      <c r="G40" s="216"/>
      <c r="H40" s="216"/>
      <c r="I40" s="216"/>
    </row>
    <row r="41" spans="1:9" ht="15">
      <c r="A41" s="357" t="s">
        <v>197</v>
      </c>
      <c r="B41" s="216" t="s">
        <v>569</v>
      </c>
      <c r="C41" s="216"/>
      <c r="D41" s="216"/>
      <c r="E41" s="216"/>
      <c r="F41" s="216"/>
      <c r="G41" s="216"/>
      <c r="H41" s="216"/>
      <c r="I41" s="216"/>
    </row>
    <row r="42" spans="1:9" ht="15">
      <c r="A42" s="357" t="s">
        <v>198</v>
      </c>
      <c r="B42" s="216" t="s">
        <v>210</v>
      </c>
      <c r="C42" s="216"/>
      <c r="D42" s="216"/>
      <c r="E42" s="216"/>
      <c r="F42" s="216"/>
      <c r="G42" s="216"/>
      <c r="H42" s="216"/>
      <c r="I42" s="216"/>
    </row>
  </sheetData>
  <mergeCells count="5">
    <mergeCell ref="G29:H29"/>
    <mergeCell ref="C36:D36"/>
    <mergeCell ref="B29:E29"/>
    <mergeCell ref="A1:G1"/>
    <mergeCell ref="A3: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F25" sqref="F25"/>
    </sheetView>
  </sheetViews>
  <sheetFormatPr defaultColWidth="8.85546875" defaultRowHeight="12.75"/>
  <cols>
    <col min="1" max="1" width="6.28515625" customWidth="1"/>
    <col min="2" max="2" width="13.42578125" customWidth="1"/>
    <col min="3" max="3" width="12.7109375" bestFit="1" customWidth="1"/>
    <col min="4" max="4" width="11" customWidth="1"/>
    <col min="5" max="5" width="14.42578125" bestFit="1" customWidth="1"/>
    <col min="6" max="6" width="10.140625" bestFit="1" customWidth="1"/>
    <col min="7" max="7" width="9.7109375" customWidth="1"/>
    <col min="8" max="8" width="11" bestFit="1" customWidth="1"/>
    <col min="9" max="9" width="10.140625" bestFit="1" customWidth="1"/>
    <col min="10" max="10" width="12.7109375" bestFit="1" customWidth="1"/>
    <col min="11" max="11" width="8.28515625" bestFit="1" customWidth="1"/>
    <col min="13" max="13" width="10.140625" bestFit="1" customWidth="1"/>
  </cols>
  <sheetData>
    <row r="1" spans="1:13" ht="18.75">
      <c r="A1" s="814" t="s">
        <v>487</v>
      </c>
      <c r="B1" s="814"/>
      <c r="C1" s="814"/>
      <c r="D1" s="814"/>
      <c r="E1" s="814"/>
      <c r="F1" s="814"/>
      <c r="G1" s="814"/>
      <c r="H1" s="814"/>
    </row>
    <row r="2" spans="1:13" ht="16.5" thickBot="1">
      <c r="A2" s="369"/>
      <c r="B2" s="370"/>
      <c r="C2" s="370"/>
      <c r="D2" s="370"/>
      <c r="E2" s="370"/>
      <c r="F2" s="371"/>
      <c r="G2" s="371"/>
      <c r="H2" s="370"/>
    </row>
    <row r="3" spans="1:13" ht="17.25" thickTop="1" thickBot="1">
      <c r="A3" s="387" t="s">
        <v>495</v>
      </c>
      <c r="B3" s="388" t="s">
        <v>534</v>
      </c>
      <c r="C3" s="388" t="s">
        <v>500</v>
      </c>
      <c r="D3" s="388" t="s">
        <v>499</v>
      </c>
      <c r="E3" s="388" t="s">
        <v>498</v>
      </c>
      <c r="F3" s="388" t="s">
        <v>497</v>
      </c>
      <c r="G3" s="388" t="s">
        <v>496</v>
      </c>
      <c r="H3" s="389" t="s">
        <v>415</v>
      </c>
      <c r="J3" s="815" t="s">
        <v>503</v>
      </c>
      <c r="K3" s="816"/>
      <c r="M3" s="401"/>
    </row>
    <row r="4" spans="1:13" ht="15.75">
      <c r="A4" s="390">
        <v>1</v>
      </c>
      <c r="B4" s="391" t="s">
        <v>123</v>
      </c>
      <c r="C4" s="391" t="s">
        <v>488</v>
      </c>
      <c r="D4" s="392">
        <v>39092</v>
      </c>
      <c r="E4" s="392">
        <v>39109</v>
      </c>
      <c r="F4" s="453"/>
      <c r="G4" s="393"/>
      <c r="H4" s="394"/>
      <c r="J4" s="378" t="s">
        <v>500</v>
      </c>
      <c r="K4" s="379" t="s">
        <v>496</v>
      </c>
      <c r="M4" s="463"/>
    </row>
    <row r="5" spans="1:13" ht="15.75">
      <c r="A5" s="395">
        <v>2</v>
      </c>
      <c r="B5" s="396" t="s">
        <v>124</v>
      </c>
      <c r="C5" s="396" t="s">
        <v>489</v>
      </c>
      <c r="D5" s="397">
        <v>39115</v>
      </c>
      <c r="E5" s="397">
        <v>39145</v>
      </c>
      <c r="F5" s="454"/>
      <c r="G5" s="393"/>
      <c r="H5" s="398"/>
      <c r="J5" s="380" t="s">
        <v>490</v>
      </c>
      <c r="K5" s="376">
        <v>200000</v>
      </c>
    </row>
    <row r="6" spans="1:13" ht="15.75">
      <c r="A6" s="395">
        <v>3</v>
      </c>
      <c r="B6" s="396" t="s">
        <v>19</v>
      </c>
      <c r="C6" s="396" t="s">
        <v>490</v>
      </c>
      <c r="D6" s="397">
        <v>39182</v>
      </c>
      <c r="E6" s="397">
        <v>39197</v>
      </c>
      <c r="F6" s="454"/>
      <c r="G6" s="393"/>
      <c r="H6" s="398"/>
      <c r="J6" s="381" t="s">
        <v>491</v>
      </c>
      <c r="K6" s="377">
        <v>450000</v>
      </c>
    </row>
    <row r="7" spans="1:13" ht="15.75">
      <c r="A7" s="395">
        <v>4</v>
      </c>
      <c r="B7" s="396" t="s">
        <v>336</v>
      </c>
      <c r="C7" s="396" t="s">
        <v>491</v>
      </c>
      <c r="D7" s="397">
        <v>39222</v>
      </c>
      <c r="E7" s="397">
        <v>39227</v>
      </c>
      <c r="F7" s="454"/>
      <c r="G7" s="393"/>
      <c r="H7" s="398"/>
      <c r="J7" s="381" t="s">
        <v>489</v>
      </c>
      <c r="K7" s="377">
        <v>300000</v>
      </c>
    </row>
    <row r="8" spans="1:13" ht="16.5" thickBot="1">
      <c r="A8" s="395">
        <v>5</v>
      </c>
      <c r="B8" s="396" t="s">
        <v>492</v>
      </c>
      <c r="C8" s="396" t="s">
        <v>488</v>
      </c>
      <c r="D8" s="397">
        <v>39224</v>
      </c>
      <c r="E8" s="397">
        <v>39245</v>
      </c>
      <c r="F8" s="454"/>
      <c r="G8" s="393"/>
      <c r="H8" s="398"/>
      <c r="J8" s="382" t="s">
        <v>488</v>
      </c>
      <c r="K8" s="374">
        <v>400000</v>
      </c>
    </row>
    <row r="9" spans="1:13" ht="16.5" thickTop="1">
      <c r="A9" s="384">
        <v>6</v>
      </c>
      <c r="B9" s="385" t="s">
        <v>493</v>
      </c>
      <c r="C9" s="385" t="s">
        <v>490</v>
      </c>
      <c r="D9" s="386">
        <v>39246</v>
      </c>
      <c r="E9" s="386">
        <v>39249</v>
      </c>
      <c r="F9" s="455"/>
      <c r="G9" s="393"/>
      <c r="H9" s="394"/>
    </row>
    <row r="10" spans="1:13" ht="16.5" thickBot="1">
      <c r="A10" s="817" t="s">
        <v>494</v>
      </c>
      <c r="B10" s="818"/>
      <c r="C10" s="818"/>
      <c r="D10" s="818"/>
      <c r="E10" s="819"/>
      <c r="F10" s="383"/>
      <c r="G10" s="383"/>
      <c r="H10" s="456"/>
    </row>
    <row r="11" spans="1:13" ht="16.5" thickTop="1">
      <c r="A11" s="369"/>
      <c r="B11" s="373"/>
      <c r="C11" s="373"/>
      <c r="D11" s="373"/>
      <c r="E11" s="372"/>
      <c r="F11" s="372"/>
      <c r="G11" s="372"/>
      <c r="H11" s="372"/>
    </row>
    <row r="12" spans="1:13" ht="15">
      <c r="A12" s="17" t="s">
        <v>192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"/>
    </row>
    <row r="13" spans="1:13" ht="15">
      <c r="A13" s="19" t="s">
        <v>193</v>
      </c>
      <c r="B13" s="18" t="s">
        <v>194</v>
      </c>
      <c r="C13" s="18"/>
      <c r="D13" s="18"/>
      <c r="E13" s="18"/>
      <c r="F13" s="18"/>
      <c r="G13" s="18"/>
      <c r="H13" s="18"/>
      <c r="I13" s="18"/>
      <c r="J13" s="18"/>
      <c r="K13" s="18"/>
      <c r="L13" s="1"/>
    </row>
    <row r="14" spans="1:13" ht="15">
      <c r="A14" s="18"/>
      <c r="B14" s="667" t="s">
        <v>501</v>
      </c>
      <c r="C14" s="667"/>
      <c r="D14" s="667"/>
      <c r="E14" s="667"/>
      <c r="F14" s="667"/>
      <c r="G14" s="667"/>
      <c r="H14" s="667"/>
      <c r="I14" s="667"/>
      <c r="J14" s="667"/>
      <c r="K14" s="667"/>
      <c r="L14" s="667"/>
    </row>
    <row r="15" spans="1:13" ht="14.1" customHeight="1">
      <c r="A15" s="18"/>
      <c r="B15" s="701" t="s">
        <v>502</v>
      </c>
      <c r="C15" s="701"/>
      <c r="D15" s="701"/>
      <c r="E15" s="701"/>
      <c r="F15" s="701"/>
      <c r="G15" s="701"/>
      <c r="H15" s="701"/>
    </row>
    <row r="16" spans="1:13" ht="27.6" customHeight="1">
      <c r="A16" s="18"/>
      <c r="B16" s="701" t="s">
        <v>530</v>
      </c>
      <c r="C16" s="701"/>
      <c r="D16" s="701"/>
      <c r="E16" s="701"/>
      <c r="F16" s="701"/>
      <c r="G16" s="701"/>
      <c r="H16" s="701"/>
    </row>
    <row r="17" spans="1:12" ht="15.75">
      <c r="A17" s="18"/>
      <c r="B17" s="701" t="s">
        <v>507</v>
      </c>
      <c r="C17" s="701"/>
      <c r="D17" s="701"/>
      <c r="E17" s="701"/>
      <c r="F17" s="701"/>
      <c r="G17" s="701"/>
      <c r="H17" s="701"/>
      <c r="K17" s="375"/>
    </row>
    <row r="18" spans="1:12" ht="14.1" customHeight="1" thickBot="1">
      <c r="A18" s="18"/>
      <c r="B18" s="701" t="s">
        <v>510</v>
      </c>
      <c r="C18" s="701"/>
      <c r="D18" s="701"/>
      <c r="E18" s="701"/>
      <c r="F18" s="701"/>
      <c r="G18" s="701"/>
      <c r="H18" s="701"/>
    </row>
    <row r="19" spans="1:12" ht="14.1" customHeight="1">
      <c r="A19" s="18"/>
      <c r="B19" s="311"/>
      <c r="C19" s="822" t="s">
        <v>504</v>
      </c>
      <c r="D19" s="823"/>
      <c r="E19" s="823"/>
      <c r="F19" s="824"/>
      <c r="G19" s="311"/>
    </row>
    <row r="20" spans="1:12" ht="14.1" customHeight="1" thickBot="1">
      <c r="A20" s="18"/>
      <c r="B20" s="311"/>
      <c r="C20" s="405" t="s">
        <v>500</v>
      </c>
      <c r="D20" s="406" t="s">
        <v>508</v>
      </c>
      <c r="E20" s="406" t="s">
        <v>506</v>
      </c>
      <c r="F20" s="407" t="s">
        <v>505</v>
      </c>
      <c r="G20" s="311"/>
    </row>
    <row r="21" spans="1:12" ht="14.45" customHeight="1">
      <c r="A21" s="18"/>
      <c r="B21" s="311"/>
      <c r="C21" s="408" t="s">
        <v>489</v>
      </c>
      <c r="D21" s="457"/>
      <c r="E21" s="460"/>
      <c r="F21" s="409"/>
      <c r="G21" s="311"/>
    </row>
    <row r="22" spans="1:12" ht="15.75">
      <c r="A22" s="18"/>
      <c r="B22" s="399"/>
      <c r="C22" s="403" t="s">
        <v>488</v>
      </c>
      <c r="D22" s="458"/>
      <c r="E22" s="461"/>
      <c r="F22" s="404"/>
      <c r="G22" s="399"/>
      <c r="H22" s="399"/>
      <c r="I22" s="399"/>
      <c r="J22" s="399"/>
      <c r="K22" s="239"/>
    </row>
    <row r="23" spans="1:12" ht="15.75">
      <c r="A23" s="18"/>
      <c r="B23" s="399"/>
      <c r="C23" s="403" t="s">
        <v>490</v>
      </c>
      <c r="D23" s="458"/>
      <c r="E23" s="461"/>
      <c r="F23" s="404"/>
      <c r="G23" s="399"/>
      <c r="H23" s="399"/>
      <c r="I23" s="399"/>
      <c r="J23" s="399"/>
      <c r="K23" s="399"/>
      <c r="L23" s="239"/>
    </row>
    <row r="24" spans="1:12" ht="16.5" thickBot="1">
      <c r="A24" s="18"/>
      <c r="B24" s="399"/>
      <c r="C24" s="410" t="s">
        <v>491</v>
      </c>
      <c r="D24" s="459"/>
      <c r="E24" s="462"/>
      <c r="F24" s="411"/>
      <c r="G24" s="399"/>
      <c r="H24" s="399"/>
      <c r="I24" s="399"/>
      <c r="J24" s="399"/>
      <c r="K24" s="399"/>
      <c r="L24" s="239"/>
    </row>
    <row r="25" spans="1:12" ht="14.1" customHeight="1" thickBot="1">
      <c r="A25" s="18"/>
      <c r="B25" s="399"/>
      <c r="C25" s="820" t="s">
        <v>509</v>
      </c>
      <c r="D25" s="821"/>
      <c r="E25" s="821"/>
      <c r="F25" s="402"/>
      <c r="G25" s="399"/>
      <c r="H25" s="399"/>
      <c r="I25" s="399"/>
      <c r="J25" s="399"/>
      <c r="K25" s="399"/>
      <c r="L25" s="239"/>
    </row>
    <row r="26" spans="1:12" ht="15">
      <c r="A26" s="19" t="s">
        <v>195</v>
      </c>
      <c r="B26" s="312" t="s">
        <v>196</v>
      </c>
      <c r="C26" s="18"/>
      <c r="D26" s="18"/>
      <c r="E26" s="18"/>
      <c r="F26" s="18"/>
      <c r="G26" s="18"/>
      <c r="H26" s="18"/>
      <c r="I26" s="18"/>
      <c r="J26" s="18"/>
      <c r="K26" s="18"/>
      <c r="L26" s="1"/>
    </row>
    <row r="27" spans="1:12" ht="15">
      <c r="A27" s="19" t="s">
        <v>197</v>
      </c>
      <c r="B27" s="18" t="s">
        <v>533</v>
      </c>
      <c r="C27" s="18"/>
      <c r="D27" s="18"/>
      <c r="E27" s="18"/>
      <c r="F27" s="18"/>
      <c r="G27" s="18"/>
      <c r="H27" s="18"/>
      <c r="I27" s="18"/>
      <c r="J27" s="18"/>
      <c r="K27" s="18"/>
      <c r="L27" s="1"/>
    </row>
    <row r="28" spans="1:12" ht="15">
      <c r="A28" s="19" t="s">
        <v>198</v>
      </c>
      <c r="B28" s="18" t="s">
        <v>210</v>
      </c>
      <c r="C28" s="18"/>
      <c r="D28" s="18"/>
      <c r="E28" s="18"/>
      <c r="F28" s="18"/>
      <c r="G28" s="18"/>
      <c r="H28" s="18"/>
      <c r="I28" s="18"/>
      <c r="J28" s="18"/>
      <c r="K28" s="18"/>
      <c r="L28" s="1"/>
    </row>
  </sheetData>
  <mergeCells count="10">
    <mergeCell ref="C25:E25"/>
    <mergeCell ref="C19:F19"/>
    <mergeCell ref="B15:H15"/>
    <mergeCell ref="B16:H16"/>
    <mergeCell ref="B18:H18"/>
    <mergeCell ref="A1:H1"/>
    <mergeCell ref="J3:K3"/>
    <mergeCell ref="A10:E10"/>
    <mergeCell ref="B14:L14"/>
    <mergeCell ref="B17:H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opLeftCell="A2" workbookViewId="0">
      <pane ySplit="3" topLeftCell="A5" activePane="bottomLeft" state="frozen"/>
      <selection activeCell="A2" sqref="A2"/>
      <selection pane="bottomLeft" activeCell="J5" sqref="J5"/>
    </sheetView>
  </sheetViews>
  <sheetFormatPr defaultColWidth="9.140625" defaultRowHeight="15"/>
  <cols>
    <col min="1" max="1" width="3.28515625" style="502" bestFit="1" customWidth="1"/>
    <col min="2" max="2" width="17.42578125" style="502" customWidth="1"/>
    <col min="3" max="3" width="7.140625" style="502" customWidth="1"/>
    <col min="4" max="4" width="7.28515625" style="503" customWidth="1"/>
    <col min="5" max="5" width="6.7109375" style="503" bestFit="1" customWidth="1"/>
    <col min="6" max="6" width="5.140625" style="503" bestFit="1" customWidth="1"/>
    <col min="7" max="7" width="9.42578125" style="503" bestFit="1" customWidth="1"/>
    <col min="8" max="8" width="5.42578125" style="503" bestFit="1" customWidth="1"/>
    <col min="9" max="9" width="7.85546875" style="496" bestFit="1" customWidth="1"/>
    <col min="10" max="10" width="10.28515625" style="496" bestFit="1" customWidth="1"/>
    <col min="11" max="11" width="10.28515625" style="502" bestFit="1" customWidth="1"/>
    <col min="12" max="12" width="9.42578125" style="502" bestFit="1" customWidth="1"/>
    <col min="13" max="13" width="8.42578125" style="502" bestFit="1" customWidth="1"/>
    <col min="14" max="14" width="8.42578125" style="502" customWidth="1"/>
    <col min="15" max="182" width="9.140625" style="502"/>
    <col min="183" max="183" width="3.28515625" style="502" bestFit="1" customWidth="1"/>
    <col min="184" max="184" width="17.42578125" style="502" customWidth="1"/>
    <col min="185" max="185" width="7.140625" style="502" customWidth="1"/>
    <col min="186" max="186" width="8.7109375" style="502" customWidth="1"/>
    <col min="187" max="187" width="3.140625" style="502" bestFit="1" customWidth="1"/>
    <col min="188" max="188" width="2.42578125" style="502" bestFit="1" customWidth="1"/>
    <col min="189" max="189" width="1.85546875" style="502" bestFit="1" customWidth="1"/>
    <col min="190" max="190" width="3.140625" style="502" bestFit="1" customWidth="1"/>
    <col min="191" max="191" width="2.42578125" style="502" bestFit="1" customWidth="1"/>
    <col min="192" max="192" width="1.85546875" style="502" bestFit="1" customWidth="1"/>
    <col min="193" max="193" width="3.140625" style="502" bestFit="1" customWidth="1"/>
    <col min="194" max="194" width="2.42578125" style="502" bestFit="1" customWidth="1"/>
    <col min="195" max="195" width="1.85546875" style="502" bestFit="1" customWidth="1"/>
    <col min="196" max="196" width="3.140625" style="502" bestFit="1" customWidth="1"/>
    <col min="197" max="197" width="2.42578125" style="502" bestFit="1" customWidth="1"/>
    <col min="198" max="198" width="1.85546875" style="502" bestFit="1" customWidth="1"/>
    <col min="199" max="199" width="3.140625" style="502" bestFit="1" customWidth="1"/>
    <col min="200" max="200" width="2.42578125" style="502" bestFit="1" customWidth="1"/>
    <col min="201" max="201" width="1.85546875" style="502" bestFit="1" customWidth="1"/>
    <col min="202" max="202" width="3.140625" style="502" bestFit="1" customWidth="1"/>
    <col min="203" max="203" width="2.140625" style="502" bestFit="1" customWidth="1"/>
    <col min="204" max="204" width="1.85546875" style="502" bestFit="1" customWidth="1"/>
    <col min="205" max="205" width="3.140625" style="502" bestFit="1" customWidth="1"/>
    <col min="206" max="206" width="2.42578125" style="502" bestFit="1" customWidth="1"/>
    <col min="207" max="207" width="1.85546875" style="502" bestFit="1" customWidth="1"/>
    <col min="208" max="208" width="3.140625" style="502" bestFit="1" customWidth="1"/>
    <col min="209" max="209" width="2.28515625" style="502" bestFit="1" customWidth="1"/>
    <col min="210" max="210" width="1.85546875" style="502" bestFit="1" customWidth="1"/>
    <col min="211" max="211" width="25.85546875" style="502" customWidth="1"/>
    <col min="212" max="212" width="3" style="502" customWidth="1"/>
    <col min="213" max="213" width="3.85546875" style="502" customWidth="1"/>
    <col min="214" max="214" width="3.140625" style="502" bestFit="1" customWidth="1"/>
    <col min="215" max="215" width="2.28515625" style="502" bestFit="1" customWidth="1"/>
    <col min="216" max="216" width="1.85546875" style="502" bestFit="1" customWidth="1"/>
    <col min="217" max="217" width="3.140625" style="502" bestFit="1" customWidth="1"/>
    <col min="218" max="218" width="2.42578125" style="502" bestFit="1" customWidth="1"/>
    <col min="219" max="219" width="1.85546875" style="502" bestFit="1" customWidth="1"/>
    <col min="220" max="220" width="3.140625" style="502" bestFit="1" customWidth="1"/>
    <col min="221" max="221" width="2.140625" style="502" bestFit="1" customWidth="1"/>
    <col min="222" max="222" width="1.85546875" style="502" bestFit="1" customWidth="1"/>
    <col min="223" max="223" width="3.140625" style="502" bestFit="1" customWidth="1"/>
    <col min="224" max="224" width="2.140625" style="502" bestFit="1" customWidth="1"/>
    <col min="225" max="225" width="1.85546875" style="502" bestFit="1" customWidth="1"/>
    <col min="226" max="226" width="3.140625" style="502" bestFit="1" customWidth="1"/>
    <col min="227" max="227" width="2.28515625" style="502" bestFit="1" customWidth="1"/>
    <col min="228" max="228" width="1.85546875" style="502" bestFit="1" customWidth="1"/>
    <col min="229" max="229" width="3.140625" style="502" bestFit="1" customWidth="1"/>
    <col min="230" max="230" width="2" style="502" bestFit="1" customWidth="1"/>
    <col min="231" max="231" width="1.85546875" style="502" bestFit="1" customWidth="1"/>
    <col min="232" max="232" width="3.42578125" style="502" bestFit="1" customWidth="1"/>
    <col min="233" max="233" width="2" style="502" bestFit="1" customWidth="1"/>
    <col min="234" max="234" width="1.85546875" style="502" bestFit="1" customWidth="1"/>
    <col min="235" max="235" width="3.140625" style="502" bestFit="1" customWidth="1"/>
    <col min="236" max="236" width="2.140625" style="502" bestFit="1" customWidth="1"/>
    <col min="237" max="237" width="1.85546875" style="502" customWidth="1"/>
    <col min="238" max="238" width="3.140625" style="502" bestFit="1" customWidth="1"/>
    <col min="239" max="239" width="2.140625" style="502" customWidth="1"/>
    <col min="240" max="240" width="1.85546875" style="502" customWidth="1"/>
    <col min="241" max="249" width="0" style="502" hidden="1" customWidth="1"/>
    <col min="250" max="250" width="3" style="502" customWidth="1"/>
    <col min="251" max="252" width="4.42578125" style="502" bestFit="1" customWidth="1"/>
    <col min="253" max="253" width="3.140625" style="502" bestFit="1" customWidth="1"/>
    <col min="254" max="254" width="4.42578125" style="502" bestFit="1" customWidth="1"/>
    <col min="255" max="255" width="4" style="502" bestFit="1" customWidth="1"/>
    <col min="256" max="256" width="4.42578125" style="502" bestFit="1" customWidth="1"/>
    <col min="257" max="257" width="6.85546875" style="502" customWidth="1"/>
    <col min="258" max="258" width="6" style="502" customWidth="1"/>
    <col min="259" max="263" width="0" style="502" hidden="1" customWidth="1"/>
    <col min="264" max="438" width="9.140625" style="502"/>
    <col min="439" max="439" width="3.28515625" style="502" bestFit="1" customWidth="1"/>
    <col min="440" max="440" width="17.42578125" style="502" customWidth="1"/>
    <col min="441" max="441" width="7.140625" style="502" customWidth="1"/>
    <col min="442" max="442" width="8.7109375" style="502" customWidth="1"/>
    <col min="443" max="443" width="3.140625" style="502" bestFit="1" customWidth="1"/>
    <col min="444" max="444" width="2.42578125" style="502" bestFit="1" customWidth="1"/>
    <col min="445" max="445" width="1.85546875" style="502" bestFit="1" customWidth="1"/>
    <col min="446" max="446" width="3.140625" style="502" bestFit="1" customWidth="1"/>
    <col min="447" max="447" width="2.42578125" style="502" bestFit="1" customWidth="1"/>
    <col min="448" max="448" width="1.85546875" style="502" bestFit="1" customWidth="1"/>
    <col min="449" max="449" width="3.140625" style="502" bestFit="1" customWidth="1"/>
    <col min="450" max="450" width="2.42578125" style="502" bestFit="1" customWidth="1"/>
    <col min="451" max="451" width="1.85546875" style="502" bestFit="1" customWidth="1"/>
    <col min="452" max="452" width="3.140625" style="502" bestFit="1" customWidth="1"/>
    <col min="453" max="453" width="2.42578125" style="502" bestFit="1" customWidth="1"/>
    <col min="454" max="454" width="1.85546875" style="502" bestFit="1" customWidth="1"/>
    <col min="455" max="455" width="3.140625" style="502" bestFit="1" customWidth="1"/>
    <col min="456" max="456" width="2.42578125" style="502" bestFit="1" customWidth="1"/>
    <col min="457" max="457" width="1.85546875" style="502" bestFit="1" customWidth="1"/>
    <col min="458" max="458" width="3.140625" style="502" bestFit="1" customWidth="1"/>
    <col min="459" max="459" width="2.140625" style="502" bestFit="1" customWidth="1"/>
    <col min="460" max="460" width="1.85546875" style="502" bestFit="1" customWidth="1"/>
    <col min="461" max="461" width="3.140625" style="502" bestFit="1" customWidth="1"/>
    <col min="462" max="462" width="2.42578125" style="502" bestFit="1" customWidth="1"/>
    <col min="463" max="463" width="1.85546875" style="502" bestFit="1" customWidth="1"/>
    <col min="464" max="464" width="3.140625" style="502" bestFit="1" customWidth="1"/>
    <col min="465" max="465" width="2.28515625" style="502" bestFit="1" customWidth="1"/>
    <col min="466" max="466" width="1.85546875" style="502" bestFit="1" customWidth="1"/>
    <col min="467" max="467" width="25.85546875" style="502" customWidth="1"/>
    <col min="468" max="468" width="3" style="502" customWidth="1"/>
    <col min="469" max="469" width="3.85546875" style="502" customWidth="1"/>
    <col min="470" max="470" width="3.140625" style="502" bestFit="1" customWidth="1"/>
    <col min="471" max="471" width="2.28515625" style="502" bestFit="1" customWidth="1"/>
    <col min="472" max="472" width="1.85546875" style="502" bestFit="1" customWidth="1"/>
    <col min="473" max="473" width="3.140625" style="502" bestFit="1" customWidth="1"/>
    <col min="474" max="474" width="2.42578125" style="502" bestFit="1" customWidth="1"/>
    <col min="475" max="475" width="1.85546875" style="502" bestFit="1" customWidth="1"/>
    <col min="476" max="476" width="3.140625" style="502" bestFit="1" customWidth="1"/>
    <col min="477" max="477" width="2.140625" style="502" bestFit="1" customWidth="1"/>
    <col min="478" max="478" width="1.85546875" style="502" bestFit="1" customWidth="1"/>
    <col min="479" max="479" width="3.140625" style="502" bestFit="1" customWidth="1"/>
    <col min="480" max="480" width="2.140625" style="502" bestFit="1" customWidth="1"/>
    <col min="481" max="481" width="1.85546875" style="502" bestFit="1" customWidth="1"/>
    <col min="482" max="482" width="3.140625" style="502" bestFit="1" customWidth="1"/>
    <col min="483" max="483" width="2.28515625" style="502" bestFit="1" customWidth="1"/>
    <col min="484" max="484" width="1.85546875" style="502" bestFit="1" customWidth="1"/>
    <col min="485" max="485" width="3.140625" style="502" bestFit="1" customWidth="1"/>
    <col min="486" max="486" width="2" style="502" bestFit="1" customWidth="1"/>
    <col min="487" max="487" width="1.85546875" style="502" bestFit="1" customWidth="1"/>
    <col min="488" max="488" width="3.42578125" style="502" bestFit="1" customWidth="1"/>
    <col min="489" max="489" width="2" style="502" bestFit="1" customWidth="1"/>
    <col min="490" max="490" width="1.85546875" style="502" bestFit="1" customWidth="1"/>
    <col min="491" max="491" width="3.140625" style="502" bestFit="1" customWidth="1"/>
    <col min="492" max="492" width="2.140625" style="502" bestFit="1" customWidth="1"/>
    <col min="493" max="493" width="1.85546875" style="502" customWidth="1"/>
    <col min="494" max="494" width="3.140625" style="502" bestFit="1" customWidth="1"/>
    <col min="495" max="495" width="2.140625" style="502" customWidth="1"/>
    <col min="496" max="496" width="1.85546875" style="502" customWidth="1"/>
    <col min="497" max="505" width="0" style="502" hidden="1" customWidth="1"/>
    <col min="506" max="506" width="3" style="502" customWidth="1"/>
    <col min="507" max="508" width="4.42578125" style="502" bestFit="1" customWidth="1"/>
    <col min="509" max="509" width="3.140625" style="502" bestFit="1" customWidth="1"/>
    <col min="510" max="510" width="4.42578125" style="502" bestFit="1" customWidth="1"/>
    <col min="511" max="511" width="4" style="502" bestFit="1" customWidth="1"/>
    <col min="512" max="512" width="4.42578125" style="502" bestFit="1" customWidth="1"/>
    <col min="513" max="513" width="6.85546875" style="502" customWidth="1"/>
    <col min="514" max="514" width="6" style="502" customWidth="1"/>
    <col min="515" max="519" width="0" style="502" hidden="1" customWidth="1"/>
    <col min="520" max="694" width="9.140625" style="502"/>
    <col min="695" max="695" width="3.28515625" style="502" bestFit="1" customWidth="1"/>
    <col min="696" max="696" width="17.42578125" style="502" customWidth="1"/>
    <col min="697" max="697" width="7.140625" style="502" customWidth="1"/>
    <col min="698" max="698" width="8.7109375" style="502" customWidth="1"/>
    <col min="699" max="699" width="3.140625" style="502" bestFit="1" customWidth="1"/>
    <col min="700" max="700" width="2.42578125" style="502" bestFit="1" customWidth="1"/>
    <col min="701" max="701" width="1.85546875" style="502" bestFit="1" customWidth="1"/>
    <col min="702" max="702" width="3.140625" style="502" bestFit="1" customWidth="1"/>
    <col min="703" max="703" width="2.42578125" style="502" bestFit="1" customWidth="1"/>
    <col min="704" max="704" width="1.85546875" style="502" bestFit="1" customWidth="1"/>
    <col min="705" max="705" width="3.140625" style="502" bestFit="1" customWidth="1"/>
    <col min="706" max="706" width="2.42578125" style="502" bestFit="1" customWidth="1"/>
    <col min="707" max="707" width="1.85546875" style="502" bestFit="1" customWidth="1"/>
    <col min="708" max="708" width="3.140625" style="502" bestFit="1" customWidth="1"/>
    <col min="709" max="709" width="2.42578125" style="502" bestFit="1" customWidth="1"/>
    <col min="710" max="710" width="1.85546875" style="502" bestFit="1" customWidth="1"/>
    <col min="711" max="711" width="3.140625" style="502" bestFit="1" customWidth="1"/>
    <col min="712" max="712" width="2.42578125" style="502" bestFit="1" customWidth="1"/>
    <col min="713" max="713" width="1.85546875" style="502" bestFit="1" customWidth="1"/>
    <col min="714" max="714" width="3.140625" style="502" bestFit="1" customWidth="1"/>
    <col min="715" max="715" width="2.140625" style="502" bestFit="1" customWidth="1"/>
    <col min="716" max="716" width="1.85546875" style="502" bestFit="1" customWidth="1"/>
    <col min="717" max="717" width="3.140625" style="502" bestFit="1" customWidth="1"/>
    <col min="718" max="718" width="2.42578125" style="502" bestFit="1" customWidth="1"/>
    <col min="719" max="719" width="1.85546875" style="502" bestFit="1" customWidth="1"/>
    <col min="720" max="720" width="3.140625" style="502" bestFit="1" customWidth="1"/>
    <col min="721" max="721" width="2.28515625" style="502" bestFit="1" customWidth="1"/>
    <col min="722" max="722" width="1.85546875" style="502" bestFit="1" customWidth="1"/>
    <col min="723" max="723" width="25.85546875" style="502" customWidth="1"/>
    <col min="724" max="724" width="3" style="502" customWidth="1"/>
    <col min="725" max="725" width="3.85546875" style="502" customWidth="1"/>
    <col min="726" max="726" width="3.140625" style="502" bestFit="1" customWidth="1"/>
    <col min="727" max="727" width="2.28515625" style="502" bestFit="1" customWidth="1"/>
    <col min="728" max="728" width="1.85546875" style="502" bestFit="1" customWidth="1"/>
    <col min="729" max="729" width="3.140625" style="502" bestFit="1" customWidth="1"/>
    <col min="730" max="730" width="2.42578125" style="502" bestFit="1" customWidth="1"/>
    <col min="731" max="731" width="1.85546875" style="502" bestFit="1" customWidth="1"/>
    <col min="732" max="732" width="3.140625" style="502" bestFit="1" customWidth="1"/>
    <col min="733" max="733" width="2.140625" style="502" bestFit="1" customWidth="1"/>
    <col min="734" max="734" width="1.85546875" style="502" bestFit="1" customWidth="1"/>
    <col min="735" max="735" width="3.140625" style="502" bestFit="1" customWidth="1"/>
    <col min="736" max="736" width="2.140625" style="502" bestFit="1" customWidth="1"/>
    <col min="737" max="737" width="1.85546875" style="502" bestFit="1" customWidth="1"/>
    <col min="738" max="738" width="3.140625" style="502" bestFit="1" customWidth="1"/>
    <col min="739" max="739" width="2.28515625" style="502" bestFit="1" customWidth="1"/>
    <col min="740" max="740" width="1.85546875" style="502" bestFit="1" customWidth="1"/>
    <col min="741" max="741" width="3.140625" style="502" bestFit="1" customWidth="1"/>
    <col min="742" max="742" width="2" style="502" bestFit="1" customWidth="1"/>
    <col min="743" max="743" width="1.85546875" style="502" bestFit="1" customWidth="1"/>
    <col min="744" max="744" width="3.42578125" style="502" bestFit="1" customWidth="1"/>
    <col min="745" max="745" width="2" style="502" bestFit="1" customWidth="1"/>
    <col min="746" max="746" width="1.85546875" style="502" bestFit="1" customWidth="1"/>
    <col min="747" max="747" width="3.140625" style="502" bestFit="1" customWidth="1"/>
    <col min="748" max="748" width="2.140625" style="502" bestFit="1" customWidth="1"/>
    <col min="749" max="749" width="1.85546875" style="502" customWidth="1"/>
    <col min="750" max="750" width="3.140625" style="502" bestFit="1" customWidth="1"/>
    <col min="751" max="751" width="2.140625" style="502" customWidth="1"/>
    <col min="752" max="752" width="1.85546875" style="502" customWidth="1"/>
    <col min="753" max="761" width="0" style="502" hidden="1" customWidth="1"/>
    <col min="762" max="762" width="3" style="502" customWidth="1"/>
    <col min="763" max="764" width="4.42578125" style="502" bestFit="1" customWidth="1"/>
    <col min="765" max="765" width="3.140625" style="502" bestFit="1" customWidth="1"/>
    <col min="766" max="766" width="4.42578125" style="502" bestFit="1" customWidth="1"/>
    <col min="767" max="767" width="4" style="502" bestFit="1" customWidth="1"/>
    <col min="768" max="768" width="4.42578125" style="502" bestFit="1" customWidth="1"/>
    <col min="769" max="769" width="6.85546875" style="502" customWidth="1"/>
    <col min="770" max="770" width="6" style="502" customWidth="1"/>
    <col min="771" max="775" width="0" style="502" hidden="1" customWidth="1"/>
    <col min="776" max="950" width="9.140625" style="502"/>
    <col min="951" max="951" width="3.28515625" style="502" bestFit="1" customWidth="1"/>
    <col min="952" max="952" width="17.42578125" style="502" customWidth="1"/>
    <col min="953" max="953" width="7.140625" style="502" customWidth="1"/>
    <col min="954" max="954" width="8.7109375" style="502" customWidth="1"/>
    <col min="955" max="955" width="3.140625" style="502" bestFit="1" customWidth="1"/>
    <col min="956" max="956" width="2.42578125" style="502" bestFit="1" customWidth="1"/>
    <col min="957" max="957" width="1.85546875" style="502" bestFit="1" customWidth="1"/>
    <col min="958" max="958" width="3.140625" style="502" bestFit="1" customWidth="1"/>
    <col min="959" max="959" width="2.42578125" style="502" bestFit="1" customWidth="1"/>
    <col min="960" max="960" width="1.85546875" style="502" bestFit="1" customWidth="1"/>
    <col min="961" max="961" width="3.140625" style="502" bestFit="1" customWidth="1"/>
    <col min="962" max="962" width="2.42578125" style="502" bestFit="1" customWidth="1"/>
    <col min="963" max="963" width="1.85546875" style="502" bestFit="1" customWidth="1"/>
    <col min="964" max="964" width="3.140625" style="502" bestFit="1" customWidth="1"/>
    <col min="965" max="965" width="2.42578125" style="502" bestFit="1" customWidth="1"/>
    <col min="966" max="966" width="1.85546875" style="502" bestFit="1" customWidth="1"/>
    <col min="967" max="967" width="3.140625" style="502" bestFit="1" customWidth="1"/>
    <col min="968" max="968" width="2.42578125" style="502" bestFit="1" customWidth="1"/>
    <col min="969" max="969" width="1.85546875" style="502" bestFit="1" customWidth="1"/>
    <col min="970" max="970" width="3.140625" style="502" bestFit="1" customWidth="1"/>
    <col min="971" max="971" width="2.140625" style="502" bestFit="1" customWidth="1"/>
    <col min="972" max="972" width="1.85546875" style="502" bestFit="1" customWidth="1"/>
    <col min="973" max="973" width="3.140625" style="502" bestFit="1" customWidth="1"/>
    <col min="974" max="974" width="2.42578125" style="502" bestFit="1" customWidth="1"/>
    <col min="975" max="975" width="1.85546875" style="502" bestFit="1" customWidth="1"/>
    <col min="976" max="976" width="3.140625" style="502" bestFit="1" customWidth="1"/>
    <col min="977" max="977" width="2.28515625" style="502" bestFit="1" customWidth="1"/>
    <col min="978" max="978" width="1.85546875" style="502" bestFit="1" customWidth="1"/>
    <col min="979" max="979" width="25.85546875" style="502" customWidth="1"/>
    <col min="980" max="980" width="3" style="502" customWidth="1"/>
    <col min="981" max="981" width="3.85546875" style="502" customWidth="1"/>
    <col min="982" max="982" width="3.140625" style="502" bestFit="1" customWidth="1"/>
    <col min="983" max="983" width="2.28515625" style="502" bestFit="1" customWidth="1"/>
    <col min="984" max="984" width="1.85546875" style="502" bestFit="1" customWidth="1"/>
    <col min="985" max="985" width="3.140625" style="502" bestFit="1" customWidth="1"/>
    <col min="986" max="986" width="2.42578125" style="502" bestFit="1" customWidth="1"/>
    <col min="987" max="987" width="1.85546875" style="502" bestFit="1" customWidth="1"/>
    <col min="988" max="988" width="3.140625" style="502" bestFit="1" customWidth="1"/>
    <col min="989" max="989" width="2.140625" style="502" bestFit="1" customWidth="1"/>
    <col min="990" max="990" width="1.85546875" style="502" bestFit="1" customWidth="1"/>
    <col min="991" max="991" width="3.140625" style="502" bestFit="1" customWidth="1"/>
    <col min="992" max="992" width="2.140625" style="502" bestFit="1" customWidth="1"/>
    <col min="993" max="993" width="1.85546875" style="502" bestFit="1" customWidth="1"/>
    <col min="994" max="994" width="3.140625" style="502" bestFit="1" customWidth="1"/>
    <col min="995" max="995" width="2.28515625" style="502" bestFit="1" customWidth="1"/>
    <col min="996" max="996" width="1.85546875" style="502" bestFit="1" customWidth="1"/>
    <col min="997" max="997" width="3.140625" style="502" bestFit="1" customWidth="1"/>
    <col min="998" max="998" width="2" style="502" bestFit="1" customWidth="1"/>
    <col min="999" max="999" width="1.85546875" style="502" bestFit="1" customWidth="1"/>
    <col min="1000" max="1000" width="3.42578125" style="502" bestFit="1" customWidth="1"/>
    <col min="1001" max="1001" width="2" style="502" bestFit="1" customWidth="1"/>
    <col min="1002" max="1002" width="1.85546875" style="502" bestFit="1" customWidth="1"/>
    <col min="1003" max="1003" width="3.140625" style="502" bestFit="1" customWidth="1"/>
    <col min="1004" max="1004" width="2.140625" style="502" bestFit="1" customWidth="1"/>
    <col min="1005" max="1005" width="1.85546875" style="502" customWidth="1"/>
    <col min="1006" max="1006" width="3.140625" style="502" bestFit="1" customWidth="1"/>
    <col min="1007" max="1007" width="2.140625" style="502" customWidth="1"/>
    <col min="1008" max="1008" width="1.85546875" style="502" customWidth="1"/>
    <col min="1009" max="1017" width="0" style="502" hidden="1" customWidth="1"/>
    <col min="1018" max="1018" width="3" style="502" customWidth="1"/>
    <col min="1019" max="1020" width="4.42578125" style="502" bestFit="1" customWidth="1"/>
    <col min="1021" max="1021" width="3.140625" style="502" bestFit="1" customWidth="1"/>
    <col min="1022" max="1022" width="4.42578125" style="502" bestFit="1" customWidth="1"/>
    <col min="1023" max="1023" width="4" style="502" bestFit="1" customWidth="1"/>
    <col min="1024" max="1024" width="4.42578125" style="502" bestFit="1" customWidth="1"/>
    <col min="1025" max="1025" width="6.85546875" style="502" customWidth="1"/>
    <col min="1026" max="1026" width="6" style="502" customWidth="1"/>
    <col min="1027" max="1031" width="0" style="502" hidden="1" customWidth="1"/>
    <col min="1032" max="1206" width="9.140625" style="502"/>
    <col min="1207" max="1207" width="3.28515625" style="502" bestFit="1" customWidth="1"/>
    <col min="1208" max="1208" width="17.42578125" style="502" customWidth="1"/>
    <col min="1209" max="1209" width="7.140625" style="502" customWidth="1"/>
    <col min="1210" max="1210" width="8.7109375" style="502" customWidth="1"/>
    <col min="1211" max="1211" width="3.140625" style="502" bestFit="1" customWidth="1"/>
    <col min="1212" max="1212" width="2.42578125" style="502" bestFit="1" customWidth="1"/>
    <col min="1213" max="1213" width="1.85546875" style="502" bestFit="1" customWidth="1"/>
    <col min="1214" max="1214" width="3.140625" style="502" bestFit="1" customWidth="1"/>
    <col min="1215" max="1215" width="2.42578125" style="502" bestFit="1" customWidth="1"/>
    <col min="1216" max="1216" width="1.85546875" style="502" bestFit="1" customWidth="1"/>
    <col min="1217" max="1217" width="3.140625" style="502" bestFit="1" customWidth="1"/>
    <col min="1218" max="1218" width="2.42578125" style="502" bestFit="1" customWidth="1"/>
    <col min="1219" max="1219" width="1.85546875" style="502" bestFit="1" customWidth="1"/>
    <col min="1220" max="1220" width="3.140625" style="502" bestFit="1" customWidth="1"/>
    <col min="1221" max="1221" width="2.42578125" style="502" bestFit="1" customWidth="1"/>
    <col min="1222" max="1222" width="1.85546875" style="502" bestFit="1" customWidth="1"/>
    <col min="1223" max="1223" width="3.140625" style="502" bestFit="1" customWidth="1"/>
    <col min="1224" max="1224" width="2.42578125" style="502" bestFit="1" customWidth="1"/>
    <col min="1225" max="1225" width="1.85546875" style="502" bestFit="1" customWidth="1"/>
    <col min="1226" max="1226" width="3.140625" style="502" bestFit="1" customWidth="1"/>
    <col min="1227" max="1227" width="2.140625" style="502" bestFit="1" customWidth="1"/>
    <col min="1228" max="1228" width="1.85546875" style="502" bestFit="1" customWidth="1"/>
    <col min="1229" max="1229" width="3.140625" style="502" bestFit="1" customWidth="1"/>
    <col min="1230" max="1230" width="2.42578125" style="502" bestFit="1" customWidth="1"/>
    <col min="1231" max="1231" width="1.85546875" style="502" bestFit="1" customWidth="1"/>
    <col min="1232" max="1232" width="3.140625" style="502" bestFit="1" customWidth="1"/>
    <col min="1233" max="1233" width="2.28515625" style="502" bestFit="1" customWidth="1"/>
    <col min="1234" max="1234" width="1.85546875" style="502" bestFit="1" customWidth="1"/>
    <col min="1235" max="1235" width="25.85546875" style="502" customWidth="1"/>
    <col min="1236" max="1236" width="3" style="502" customWidth="1"/>
    <col min="1237" max="1237" width="3.85546875" style="502" customWidth="1"/>
    <col min="1238" max="1238" width="3.140625" style="502" bestFit="1" customWidth="1"/>
    <col min="1239" max="1239" width="2.28515625" style="502" bestFit="1" customWidth="1"/>
    <col min="1240" max="1240" width="1.85546875" style="502" bestFit="1" customWidth="1"/>
    <col min="1241" max="1241" width="3.140625" style="502" bestFit="1" customWidth="1"/>
    <col min="1242" max="1242" width="2.42578125" style="502" bestFit="1" customWidth="1"/>
    <col min="1243" max="1243" width="1.85546875" style="502" bestFit="1" customWidth="1"/>
    <col min="1244" max="1244" width="3.140625" style="502" bestFit="1" customWidth="1"/>
    <col min="1245" max="1245" width="2.140625" style="502" bestFit="1" customWidth="1"/>
    <col min="1246" max="1246" width="1.85546875" style="502" bestFit="1" customWidth="1"/>
    <col min="1247" max="1247" width="3.140625" style="502" bestFit="1" customWidth="1"/>
    <col min="1248" max="1248" width="2.140625" style="502" bestFit="1" customWidth="1"/>
    <col min="1249" max="1249" width="1.85546875" style="502" bestFit="1" customWidth="1"/>
    <col min="1250" max="1250" width="3.140625" style="502" bestFit="1" customWidth="1"/>
    <col min="1251" max="1251" width="2.28515625" style="502" bestFit="1" customWidth="1"/>
    <col min="1252" max="1252" width="1.85546875" style="502" bestFit="1" customWidth="1"/>
    <col min="1253" max="1253" width="3.140625" style="502" bestFit="1" customWidth="1"/>
    <col min="1254" max="1254" width="2" style="502" bestFit="1" customWidth="1"/>
    <col min="1255" max="1255" width="1.85546875" style="502" bestFit="1" customWidth="1"/>
    <col min="1256" max="1256" width="3.42578125" style="502" bestFit="1" customWidth="1"/>
    <col min="1257" max="1257" width="2" style="502" bestFit="1" customWidth="1"/>
    <col min="1258" max="1258" width="1.85546875" style="502" bestFit="1" customWidth="1"/>
    <col min="1259" max="1259" width="3.140625" style="502" bestFit="1" customWidth="1"/>
    <col min="1260" max="1260" width="2.140625" style="502" bestFit="1" customWidth="1"/>
    <col min="1261" max="1261" width="1.85546875" style="502" customWidth="1"/>
    <col min="1262" max="1262" width="3.140625" style="502" bestFit="1" customWidth="1"/>
    <col min="1263" max="1263" width="2.140625" style="502" customWidth="1"/>
    <col min="1264" max="1264" width="1.85546875" style="502" customWidth="1"/>
    <col min="1265" max="1273" width="0" style="502" hidden="1" customWidth="1"/>
    <col min="1274" max="1274" width="3" style="502" customWidth="1"/>
    <col min="1275" max="1276" width="4.42578125" style="502" bestFit="1" customWidth="1"/>
    <col min="1277" max="1277" width="3.140625" style="502" bestFit="1" customWidth="1"/>
    <col min="1278" max="1278" width="4.42578125" style="502" bestFit="1" customWidth="1"/>
    <col min="1279" max="1279" width="4" style="502" bestFit="1" customWidth="1"/>
    <col min="1280" max="1280" width="4.42578125" style="502" bestFit="1" customWidth="1"/>
    <col min="1281" max="1281" width="6.85546875" style="502" customWidth="1"/>
    <col min="1282" max="1282" width="6" style="502" customWidth="1"/>
    <col min="1283" max="1287" width="0" style="502" hidden="1" customWidth="1"/>
    <col min="1288" max="1462" width="9.140625" style="502"/>
    <col min="1463" max="1463" width="3.28515625" style="502" bestFit="1" customWidth="1"/>
    <col min="1464" max="1464" width="17.42578125" style="502" customWidth="1"/>
    <col min="1465" max="1465" width="7.140625" style="502" customWidth="1"/>
    <col min="1466" max="1466" width="8.7109375" style="502" customWidth="1"/>
    <col min="1467" max="1467" width="3.140625" style="502" bestFit="1" customWidth="1"/>
    <col min="1468" max="1468" width="2.42578125" style="502" bestFit="1" customWidth="1"/>
    <col min="1469" max="1469" width="1.85546875" style="502" bestFit="1" customWidth="1"/>
    <col min="1470" max="1470" width="3.140625" style="502" bestFit="1" customWidth="1"/>
    <col min="1471" max="1471" width="2.42578125" style="502" bestFit="1" customWidth="1"/>
    <col min="1472" max="1472" width="1.85546875" style="502" bestFit="1" customWidth="1"/>
    <col min="1473" max="1473" width="3.140625" style="502" bestFit="1" customWidth="1"/>
    <col min="1474" max="1474" width="2.42578125" style="502" bestFit="1" customWidth="1"/>
    <col min="1475" max="1475" width="1.85546875" style="502" bestFit="1" customWidth="1"/>
    <col min="1476" max="1476" width="3.140625" style="502" bestFit="1" customWidth="1"/>
    <col min="1477" max="1477" width="2.42578125" style="502" bestFit="1" customWidth="1"/>
    <col min="1478" max="1478" width="1.85546875" style="502" bestFit="1" customWidth="1"/>
    <col min="1479" max="1479" width="3.140625" style="502" bestFit="1" customWidth="1"/>
    <col min="1480" max="1480" width="2.42578125" style="502" bestFit="1" customWidth="1"/>
    <col min="1481" max="1481" width="1.85546875" style="502" bestFit="1" customWidth="1"/>
    <col min="1482" max="1482" width="3.140625" style="502" bestFit="1" customWidth="1"/>
    <col min="1483" max="1483" width="2.140625" style="502" bestFit="1" customWidth="1"/>
    <col min="1484" max="1484" width="1.85546875" style="502" bestFit="1" customWidth="1"/>
    <col min="1485" max="1485" width="3.140625" style="502" bestFit="1" customWidth="1"/>
    <col min="1486" max="1486" width="2.42578125" style="502" bestFit="1" customWidth="1"/>
    <col min="1487" max="1487" width="1.85546875" style="502" bestFit="1" customWidth="1"/>
    <col min="1488" max="1488" width="3.140625" style="502" bestFit="1" customWidth="1"/>
    <col min="1489" max="1489" width="2.28515625" style="502" bestFit="1" customWidth="1"/>
    <col min="1490" max="1490" width="1.85546875" style="502" bestFit="1" customWidth="1"/>
    <col min="1491" max="1491" width="25.85546875" style="502" customWidth="1"/>
    <col min="1492" max="1492" width="3" style="502" customWidth="1"/>
    <col min="1493" max="1493" width="3.85546875" style="502" customWidth="1"/>
    <col min="1494" max="1494" width="3.140625" style="502" bestFit="1" customWidth="1"/>
    <col min="1495" max="1495" width="2.28515625" style="502" bestFit="1" customWidth="1"/>
    <col min="1496" max="1496" width="1.85546875" style="502" bestFit="1" customWidth="1"/>
    <col min="1497" max="1497" width="3.140625" style="502" bestFit="1" customWidth="1"/>
    <col min="1498" max="1498" width="2.42578125" style="502" bestFit="1" customWidth="1"/>
    <col min="1499" max="1499" width="1.85546875" style="502" bestFit="1" customWidth="1"/>
    <col min="1500" max="1500" width="3.140625" style="502" bestFit="1" customWidth="1"/>
    <col min="1501" max="1501" width="2.140625" style="502" bestFit="1" customWidth="1"/>
    <col min="1502" max="1502" width="1.85546875" style="502" bestFit="1" customWidth="1"/>
    <col min="1503" max="1503" width="3.140625" style="502" bestFit="1" customWidth="1"/>
    <col min="1504" max="1504" width="2.140625" style="502" bestFit="1" customWidth="1"/>
    <col min="1505" max="1505" width="1.85546875" style="502" bestFit="1" customWidth="1"/>
    <col min="1506" max="1506" width="3.140625" style="502" bestFit="1" customWidth="1"/>
    <col min="1507" max="1507" width="2.28515625" style="502" bestFit="1" customWidth="1"/>
    <col min="1508" max="1508" width="1.85546875" style="502" bestFit="1" customWidth="1"/>
    <col min="1509" max="1509" width="3.140625" style="502" bestFit="1" customWidth="1"/>
    <col min="1510" max="1510" width="2" style="502" bestFit="1" customWidth="1"/>
    <col min="1511" max="1511" width="1.85546875" style="502" bestFit="1" customWidth="1"/>
    <col min="1512" max="1512" width="3.42578125" style="502" bestFit="1" customWidth="1"/>
    <col min="1513" max="1513" width="2" style="502" bestFit="1" customWidth="1"/>
    <col min="1514" max="1514" width="1.85546875" style="502" bestFit="1" customWidth="1"/>
    <col min="1515" max="1515" width="3.140625" style="502" bestFit="1" customWidth="1"/>
    <col min="1516" max="1516" width="2.140625" style="502" bestFit="1" customWidth="1"/>
    <col min="1517" max="1517" width="1.85546875" style="502" customWidth="1"/>
    <col min="1518" max="1518" width="3.140625" style="502" bestFit="1" customWidth="1"/>
    <col min="1519" max="1519" width="2.140625" style="502" customWidth="1"/>
    <col min="1520" max="1520" width="1.85546875" style="502" customWidth="1"/>
    <col min="1521" max="1529" width="0" style="502" hidden="1" customWidth="1"/>
    <col min="1530" max="1530" width="3" style="502" customWidth="1"/>
    <col min="1531" max="1532" width="4.42578125" style="502" bestFit="1" customWidth="1"/>
    <col min="1533" max="1533" width="3.140625" style="502" bestFit="1" customWidth="1"/>
    <col min="1534" max="1534" width="4.42578125" style="502" bestFit="1" customWidth="1"/>
    <col min="1535" max="1535" width="4" style="502" bestFit="1" customWidth="1"/>
    <col min="1536" max="1536" width="4.42578125" style="502" bestFit="1" customWidth="1"/>
    <col min="1537" max="1537" width="6.85546875" style="502" customWidth="1"/>
    <col min="1538" max="1538" width="6" style="502" customWidth="1"/>
    <col min="1539" max="1543" width="0" style="502" hidden="1" customWidth="1"/>
    <col min="1544" max="1718" width="9.140625" style="502"/>
    <col min="1719" max="1719" width="3.28515625" style="502" bestFit="1" customWidth="1"/>
    <col min="1720" max="1720" width="17.42578125" style="502" customWidth="1"/>
    <col min="1721" max="1721" width="7.140625" style="502" customWidth="1"/>
    <col min="1722" max="1722" width="8.7109375" style="502" customWidth="1"/>
    <col min="1723" max="1723" width="3.140625" style="502" bestFit="1" customWidth="1"/>
    <col min="1724" max="1724" width="2.42578125" style="502" bestFit="1" customWidth="1"/>
    <col min="1725" max="1725" width="1.85546875" style="502" bestFit="1" customWidth="1"/>
    <col min="1726" max="1726" width="3.140625" style="502" bestFit="1" customWidth="1"/>
    <col min="1727" max="1727" width="2.42578125" style="502" bestFit="1" customWidth="1"/>
    <col min="1728" max="1728" width="1.85546875" style="502" bestFit="1" customWidth="1"/>
    <col min="1729" max="1729" width="3.140625" style="502" bestFit="1" customWidth="1"/>
    <col min="1730" max="1730" width="2.42578125" style="502" bestFit="1" customWidth="1"/>
    <col min="1731" max="1731" width="1.85546875" style="502" bestFit="1" customWidth="1"/>
    <col min="1732" max="1732" width="3.140625" style="502" bestFit="1" customWidth="1"/>
    <col min="1733" max="1733" width="2.42578125" style="502" bestFit="1" customWidth="1"/>
    <col min="1734" max="1734" width="1.85546875" style="502" bestFit="1" customWidth="1"/>
    <col min="1735" max="1735" width="3.140625" style="502" bestFit="1" customWidth="1"/>
    <col min="1736" max="1736" width="2.42578125" style="502" bestFit="1" customWidth="1"/>
    <col min="1737" max="1737" width="1.85546875" style="502" bestFit="1" customWidth="1"/>
    <col min="1738" max="1738" width="3.140625" style="502" bestFit="1" customWidth="1"/>
    <col min="1739" max="1739" width="2.140625" style="502" bestFit="1" customWidth="1"/>
    <col min="1740" max="1740" width="1.85546875" style="502" bestFit="1" customWidth="1"/>
    <col min="1741" max="1741" width="3.140625" style="502" bestFit="1" customWidth="1"/>
    <col min="1742" max="1742" width="2.42578125" style="502" bestFit="1" customWidth="1"/>
    <col min="1743" max="1743" width="1.85546875" style="502" bestFit="1" customWidth="1"/>
    <col min="1744" max="1744" width="3.140625" style="502" bestFit="1" customWidth="1"/>
    <col min="1745" max="1745" width="2.28515625" style="502" bestFit="1" customWidth="1"/>
    <col min="1746" max="1746" width="1.85546875" style="502" bestFit="1" customWidth="1"/>
    <col min="1747" max="1747" width="25.85546875" style="502" customWidth="1"/>
    <col min="1748" max="1748" width="3" style="502" customWidth="1"/>
    <col min="1749" max="1749" width="3.85546875" style="502" customWidth="1"/>
    <col min="1750" max="1750" width="3.140625" style="502" bestFit="1" customWidth="1"/>
    <col min="1751" max="1751" width="2.28515625" style="502" bestFit="1" customWidth="1"/>
    <col min="1752" max="1752" width="1.85546875" style="502" bestFit="1" customWidth="1"/>
    <col min="1753" max="1753" width="3.140625" style="502" bestFit="1" customWidth="1"/>
    <col min="1754" max="1754" width="2.42578125" style="502" bestFit="1" customWidth="1"/>
    <col min="1755" max="1755" width="1.85546875" style="502" bestFit="1" customWidth="1"/>
    <col min="1756" max="1756" width="3.140625" style="502" bestFit="1" customWidth="1"/>
    <col min="1757" max="1757" width="2.140625" style="502" bestFit="1" customWidth="1"/>
    <col min="1758" max="1758" width="1.85546875" style="502" bestFit="1" customWidth="1"/>
    <col min="1759" max="1759" width="3.140625" style="502" bestFit="1" customWidth="1"/>
    <col min="1760" max="1760" width="2.140625" style="502" bestFit="1" customWidth="1"/>
    <col min="1761" max="1761" width="1.85546875" style="502" bestFit="1" customWidth="1"/>
    <col min="1762" max="1762" width="3.140625" style="502" bestFit="1" customWidth="1"/>
    <col min="1763" max="1763" width="2.28515625" style="502" bestFit="1" customWidth="1"/>
    <col min="1764" max="1764" width="1.85546875" style="502" bestFit="1" customWidth="1"/>
    <col min="1765" max="1765" width="3.140625" style="502" bestFit="1" customWidth="1"/>
    <col min="1766" max="1766" width="2" style="502" bestFit="1" customWidth="1"/>
    <col min="1767" max="1767" width="1.85546875" style="502" bestFit="1" customWidth="1"/>
    <col min="1768" max="1768" width="3.42578125" style="502" bestFit="1" customWidth="1"/>
    <col min="1769" max="1769" width="2" style="502" bestFit="1" customWidth="1"/>
    <col min="1770" max="1770" width="1.85546875" style="502" bestFit="1" customWidth="1"/>
    <col min="1771" max="1771" width="3.140625" style="502" bestFit="1" customWidth="1"/>
    <col min="1772" max="1772" width="2.140625" style="502" bestFit="1" customWidth="1"/>
    <col min="1773" max="1773" width="1.85546875" style="502" customWidth="1"/>
    <col min="1774" max="1774" width="3.140625" style="502" bestFit="1" customWidth="1"/>
    <col min="1775" max="1775" width="2.140625" style="502" customWidth="1"/>
    <col min="1776" max="1776" width="1.85546875" style="502" customWidth="1"/>
    <col min="1777" max="1785" width="0" style="502" hidden="1" customWidth="1"/>
    <col min="1786" max="1786" width="3" style="502" customWidth="1"/>
    <col min="1787" max="1788" width="4.42578125" style="502" bestFit="1" customWidth="1"/>
    <col min="1789" max="1789" width="3.140625" style="502" bestFit="1" customWidth="1"/>
    <col min="1790" max="1790" width="4.42578125" style="502" bestFit="1" customWidth="1"/>
    <col min="1791" max="1791" width="4" style="502" bestFit="1" customWidth="1"/>
    <col min="1792" max="1792" width="4.42578125" style="502" bestFit="1" customWidth="1"/>
    <col min="1793" max="1793" width="6.85546875" style="502" customWidth="1"/>
    <col min="1794" max="1794" width="6" style="502" customWidth="1"/>
    <col min="1795" max="1799" width="0" style="502" hidden="1" customWidth="1"/>
    <col min="1800" max="1974" width="9.140625" style="502"/>
    <col min="1975" max="1975" width="3.28515625" style="502" bestFit="1" customWidth="1"/>
    <col min="1976" max="1976" width="17.42578125" style="502" customWidth="1"/>
    <col min="1977" max="1977" width="7.140625" style="502" customWidth="1"/>
    <col min="1978" max="1978" width="8.7109375" style="502" customWidth="1"/>
    <col min="1979" max="1979" width="3.140625" style="502" bestFit="1" customWidth="1"/>
    <col min="1980" max="1980" width="2.42578125" style="502" bestFit="1" customWidth="1"/>
    <col min="1981" max="1981" width="1.85546875" style="502" bestFit="1" customWidth="1"/>
    <col min="1982" max="1982" width="3.140625" style="502" bestFit="1" customWidth="1"/>
    <col min="1983" max="1983" width="2.42578125" style="502" bestFit="1" customWidth="1"/>
    <col min="1984" max="1984" width="1.85546875" style="502" bestFit="1" customWidth="1"/>
    <col min="1985" max="1985" width="3.140625" style="502" bestFit="1" customWidth="1"/>
    <col min="1986" max="1986" width="2.42578125" style="502" bestFit="1" customWidth="1"/>
    <col min="1987" max="1987" width="1.85546875" style="502" bestFit="1" customWidth="1"/>
    <col min="1988" max="1988" width="3.140625" style="502" bestFit="1" customWidth="1"/>
    <col min="1989" max="1989" width="2.42578125" style="502" bestFit="1" customWidth="1"/>
    <col min="1990" max="1990" width="1.85546875" style="502" bestFit="1" customWidth="1"/>
    <col min="1991" max="1991" width="3.140625" style="502" bestFit="1" customWidth="1"/>
    <col min="1992" max="1992" width="2.42578125" style="502" bestFit="1" customWidth="1"/>
    <col min="1993" max="1993" width="1.85546875" style="502" bestFit="1" customWidth="1"/>
    <col min="1994" max="1994" width="3.140625" style="502" bestFit="1" customWidth="1"/>
    <col min="1995" max="1995" width="2.140625" style="502" bestFit="1" customWidth="1"/>
    <col min="1996" max="1996" width="1.85546875" style="502" bestFit="1" customWidth="1"/>
    <col min="1997" max="1997" width="3.140625" style="502" bestFit="1" customWidth="1"/>
    <col min="1998" max="1998" width="2.42578125" style="502" bestFit="1" customWidth="1"/>
    <col min="1999" max="1999" width="1.85546875" style="502" bestFit="1" customWidth="1"/>
    <col min="2000" max="2000" width="3.140625" style="502" bestFit="1" customWidth="1"/>
    <col min="2001" max="2001" width="2.28515625" style="502" bestFit="1" customWidth="1"/>
    <col min="2002" max="2002" width="1.85546875" style="502" bestFit="1" customWidth="1"/>
    <col min="2003" max="2003" width="25.85546875" style="502" customWidth="1"/>
    <col min="2004" max="2004" width="3" style="502" customWidth="1"/>
    <col min="2005" max="2005" width="3.85546875" style="502" customWidth="1"/>
    <col min="2006" max="2006" width="3.140625" style="502" bestFit="1" customWidth="1"/>
    <col min="2007" max="2007" width="2.28515625" style="502" bestFit="1" customWidth="1"/>
    <col min="2008" max="2008" width="1.85546875" style="502" bestFit="1" customWidth="1"/>
    <col min="2009" max="2009" width="3.140625" style="502" bestFit="1" customWidth="1"/>
    <col min="2010" max="2010" width="2.42578125" style="502" bestFit="1" customWidth="1"/>
    <col min="2011" max="2011" width="1.85546875" style="502" bestFit="1" customWidth="1"/>
    <col min="2012" max="2012" width="3.140625" style="502" bestFit="1" customWidth="1"/>
    <col min="2013" max="2013" width="2.140625" style="502" bestFit="1" customWidth="1"/>
    <col min="2014" max="2014" width="1.85546875" style="502" bestFit="1" customWidth="1"/>
    <col min="2015" max="2015" width="3.140625" style="502" bestFit="1" customWidth="1"/>
    <col min="2016" max="2016" width="2.140625" style="502" bestFit="1" customWidth="1"/>
    <col min="2017" max="2017" width="1.85546875" style="502" bestFit="1" customWidth="1"/>
    <col min="2018" max="2018" width="3.140625" style="502" bestFit="1" customWidth="1"/>
    <col min="2019" max="2019" width="2.28515625" style="502" bestFit="1" customWidth="1"/>
    <col min="2020" max="2020" width="1.85546875" style="502" bestFit="1" customWidth="1"/>
    <col min="2021" max="2021" width="3.140625" style="502" bestFit="1" customWidth="1"/>
    <col min="2022" max="2022" width="2" style="502" bestFit="1" customWidth="1"/>
    <col min="2023" max="2023" width="1.85546875" style="502" bestFit="1" customWidth="1"/>
    <col min="2024" max="2024" width="3.42578125" style="502" bestFit="1" customWidth="1"/>
    <col min="2025" max="2025" width="2" style="502" bestFit="1" customWidth="1"/>
    <col min="2026" max="2026" width="1.85546875" style="502" bestFit="1" customWidth="1"/>
    <col min="2027" max="2027" width="3.140625" style="502" bestFit="1" customWidth="1"/>
    <col min="2028" max="2028" width="2.140625" style="502" bestFit="1" customWidth="1"/>
    <col min="2029" max="2029" width="1.85546875" style="502" customWidth="1"/>
    <col min="2030" max="2030" width="3.140625" style="502" bestFit="1" customWidth="1"/>
    <col min="2031" max="2031" width="2.140625" style="502" customWidth="1"/>
    <col min="2032" max="2032" width="1.85546875" style="502" customWidth="1"/>
    <col min="2033" max="2041" width="0" style="502" hidden="1" customWidth="1"/>
    <col min="2042" max="2042" width="3" style="502" customWidth="1"/>
    <col min="2043" max="2044" width="4.42578125" style="502" bestFit="1" customWidth="1"/>
    <col min="2045" max="2045" width="3.140625" style="502" bestFit="1" customWidth="1"/>
    <col min="2046" max="2046" width="4.42578125" style="502" bestFit="1" customWidth="1"/>
    <col min="2047" max="2047" width="4" style="502" bestFit="1" customWidth="1"/>
    <col min="2048" max="2048" width="4.42578125" style="502" bestFit="1" customWidth="1"/>
    <col min="2049" max="2049" width="6.85546875" style="502" customWidth="1"/>
    <col min="2050" max="2050" width="6" style="502" customWidth="1"/>
    <col min="2051" max="2055" width="0" style="502" hidden="1" customWidth="1"/>
    <col min="2056" max="2230" width="9.140625" style="502"/>
    <col min="2231" max="2231" width="3.28515625" style="502" bestFit="1" customWidth="1"/>
    <col min="2232" max="2232" width="17.42578125" style="502" customWidth="1"/>
    <col min="2233" max="2233" width="7.140625" style="502" customWidth="1"/>
    <col min="2234" max="2234" width="8.7109375" style="502" customWidth="1"/>
    <col min="2235" max="2235" width="3.140625" style="502" bestFit="1" customWidth="1"/>
    <col min="2236" max="2236" width="2.42578125" style="502" bestFit="1" customWidth="1"/>
    <col min="2237" max="2237" width="1.85546875" style="502" bestFit="1" customWidth="1"/>
    <col min="2238" max="2238" width="3.140625" style="502" bestFit="1" customWidth="1"/>
    <col min="2239" max="2239" width="2.42578125" style="502" bestFit="1" customWidth="1"/>
    <col min="2240" max="2240" width="1.85546875" style="502" bestFit="1" customWidth="1"/>
    <col min="2241" max="2241" width="3.140625" style="502" bestFit="1" customWidth="1"/>
    <col min="2242" max="2242" width="2.42578125" style="502" bestFit="1" customWidth="1"/>
    <col min="2243" max="2243" width="1.85546875" style="502" bestFit="1" customWidth="1"/>
    <col min="2244" max="2244" width="3.140625" style="502" bestFit="1" customWidth="1"/>
    <col min="2245" max="2245" width="2.42578125" style="502" bestFit="1" customWidth="1"/>
    <col min="2246" max="2246" width="1.85546875" style="502" bestFit="1" customWidth="1"/>
    <col min="2247" max="2247" width="3.140625" style="502" bestFit="1" customWidth="1"/>
    <col min="2248" max="2248" width="2.42578125" style="502" bestFit="1" customWidth="1"/>
    <col min="2249" max="2249" width="1.85546875" style="502" bestFit="1" customWidth="1"/>
    <col min="2250" max="2250" width="3.140625" style="502" bestFit="1" customWidth="1"/>
    <col min="2251" max="2251" width="2.140625" style="502" bestFit="1" customWidth="1"/>
    <col min="2252" max="2252" width="1.85546875" style="502" bestFit="1" customWidth="1"/>
    <col min="2253" max="2253" width="3.140625" style="502" bestFit="1" customWidth="1"/>
    <col min="2254" max="2254" width="2.42578125" style="502" bestFit="1" customWidth="1"/>
    <col min="2255" max="2255" width="1.85546875" style="502" bestFit="1" customWidth="1"/>
    <col min="2256" max="2256" width="3.140625" style="502" bestFit="1" customWidth="1"/>
    <col min="2257" max="2257" width="2.28515625" style="502" bestFit="1" customWidth="1"/>
    <col min="2258" max="2258" width="1.85546875" style="502" bestFit="1" customWidth="1"/>
    <col min="2259" max="2259" width="25.85546875" style="502" customWidth="1"/>
    <col min="2260" max="2260" width="3" style="502" customWidth="1"/>
    <col min="2261" max="2261" width="3.85546875" style="502" customWidth="1"/>
    <col min="2262" max="2262" width="3.140625" style="502" bestFit="1" customWidth="1"/>
    <col min="2263" max="2263" width="2.28515625" style="502" bestFit="1" customWidth="1"/>
    <col min="2264" max="2264" width="1.85546875" style="502" bestFit="1" customWidth="1"/>
    <col min="2265" max="2265" width="3.140625" style="502" bestFit="1" customWidth="1"/>
    <col min="2266" max="2266" width="2.42578125" style="502" bestFit="1" customWidth="1"/>
    <col min="2267" max="2267" width="1.85546875" style="502" bestFit="1" customWidth="1"/>
    <col min="2268" max="2268" width="3.140625" style="502" bestFit="1" customWidth="1"/>
    <col min="2269" max="2269" width="2.140625" style="502" bestFit="1" customWidth="1"/>
    <col min="2270" max="2270" width="1.85546875" style="502" bestFit="1" customWidth="1"/>
    <col min="2271" max="2271" width="3.140625" style="502" bestFit="1" customWidth="1"/>
    <col min="2272" max="2272" width="2.140625" style="502" bestFit="1" customWidth="1"/>
    <col min="2273" max="2273" width="1.85546875" style="502" bestFit="1" customWidth="1"/>
    <col min="2274" max="2274" width="3.140625" style="502" bestFit="1" customWidth="1"/>
    <col min="2275" max="2275" width="2.28515625" style="502" bestFit="1" customWidth="1"/>
    <col min="2276" max="2276" width="1.85546875" style="502" bestFit="1" customWidth="1"/>
    <col min="2277" max="2277" width="3.140625" style="502" bestFit="1" customWidth="1"/>
    <col min="2278" max="2278" width="2" style="502" bestFit="1" customWidth="1"/>
    <col min="2279" max="2279" width="1.85546875" style="502" bestFit="1" customWidth="1"/>
    <col min="2280" max="2280" width="3.42578125" style="502" bestFit="1" customWidth="1"/>
    <col min="2281" max="2281" width="2" style="502" bestFit="1" customWidth="1"/>
    <col min="2282" max="2282" width="1.85546875" style="502" bestFit="1" customWidth="1"/>
    <col min="2283" max="2283" width="3.140625" style="502" bestFit="1" customWidth="1"/>
    <col min="2284" max="2284" width="2.140625" style="502" bestFit="1" customWidth="1"/>
    <col min="2285" max="2285" width="1.85546875" style="502" customWidth="1"/>
    <col min="2286" max="2286" width="3.140625" style="502" bestFit="1" customWidth="1"/>
    <col min="2287" max="2287" width="2.140625" style="502" customWidth="1"/>
    <col min="2288" max="2288" width="1.85546875" style="502" customWidth="1"/>
    <col min="2289" max="2297" width="0" style="502" hidden="1" customWidth="1"/>
    <col min="2298" max="2298" width="3" style="502" customWidth="1"/>
    <col min="2299" max="2300" width="4.42578125" style="502" bestFit="1" customWidth="1"/>
    <col min="2301" max="2301" width="3.140625" style="502" bestFit="1" customWidth="1"/>
    <col min="2302" max="2302" width="4.42578125" style="502" bestFit="1" customWidth="1"/>
    <col min="2303" max="2303" width="4" style="502" bestFit="1" customWidth="1"/>
    <col min="2304" max="2304" width="4.42578125" style="502" bestFit="1" customWidth="1"/>
    <col min="2305" max="2305" width="6.85546875" style="502" customWidth="1"/>
    <col min="2306" max="2306" width="6" style="502" customWidth="1"/>
    <col min="2307" max="2311" width="0" style="502" hidden="1" customWidth="1"/>
    <col min="2312" max="2486" width="9.140625" style="502"/>
    <col min="2487" max="2487" width="3.28515625" style="502" bestFit="1" customWidth="1"/>
    <col min="2488" max="2488" width="17.42578125" style="502" customWidth="1"/>
    <col min="2489" max="2489" width="7.140625" style="502" customWidth="1"/>
    <col min="2490" max="2490" width="8.7109375" style="502" customWidth="1"/>
    <col min="2491" max="2491" width="3.140625" style="502" bestFit="1" customWidth="1"/>
    <col min="2492" max="2492" width="2.42578125" style="502" bestFit="1" customWidth="1"/>
    <col min="2493" max="2493" width="1.85546875" style="502" bestFit="1" customWidth="1"/>
    <col min="2494" max="2494" width="3.140625" style="502" bestFit="1" customWidth="1"/>
    <col min="2495" max="2495" width="2.42578125" style="502" bestFit="1" customWidth="1"/>
    <col min="2496" max="2496" width="1.85546875" style="502" bestFit="1" customWidth="1"/>
    <col min="2497" max="2497" width="3.140625" style="502" bestFit="1" customWidth="1"/>
    <col min="2498" max="2498" width="2.42578125" style="502" bestFit="1" customWidth="1"/>
    <col min="2499" max="2499" width="1.85546875" style="502" bestFit="1" customWidth="1"/>
    <col min="2500" max="2500" width="3.140625" style="502" bestFit="1" customWidth="1"/>
    <col min="2501" max="2501" width="2.42578125" style="502" bestFit="1" customWidth="1"/>
    <col min="2502" max="2502" width="1.85546875" style="502" bestFit="1" customWidth="1"/>
    <col min="2503" max="2503" width="3.140625" style="502" bestFit="1" customWidth="1"/>
    <col min="2504" max="2504" width="2.42578125" style="502" bestFit="1" customWidth="1"/>
    <col min="2505" max="2505" width="1.85546875" style="502" bestFit="1" customWidth="1"/>
    <col min="2506" max="2506" width="3.140625" style="502" bestFit="1" customWidth="1"/>
    <col min="2507" max="2507" width="2.140625" style="502" bestFit="1" customWidth="1"/>
    <col min="2508" max="2508" width="1.85546875" style="502" bestFit="1" customWidth="1"/>
    <col min="2509" max="2509" width="3.140625" style="502" bestFit="1" customWidth="1"/>
    <col min="2510" max="2510" width="2.42578125" style="502" bestFit="1" customWidth="1"/>
    <col min="2511" max="2511" width="1.85546875" style="502" bestFit="1" customWidth="1"/>
    <col min="2512" max="2512" width="3.140625" style="502" bestFit="1" customWidth="1"/>
    <col min="2513" max="2513" width="2.28515625" style="502" bestFit="1" customWidth="1"/>
    <col min="2514" max="2514" width="1.85546875" style="502" bestFit="1" customWidth="1"/>
    <col min="2515" max="2515" width="25.85546875" style="502" customWidth="1"/>
    <col min="2516" max="2516" width="3" style="502" customWidth="1"/>
    <col min="2517" max="2517" width="3.85546875" style="502" customWidth="1"/>
    <col min="2518" max="2518" width="3.140625" style="502" bestFit="1" customWidth="1"/>
    <col min="2519" max="2519" width="2.28515625" style="502" bestFit="1" customWidth="1"/>
    <col min="2520" max="2520" width="1.85546875" style="502" bestFit="1" customWidth="1"/>
    <col min="2521" max="2521" width="3.140625" style="502" bestFit="1" customWidth="1"/>
    <col min="2522" max="2522" width="2.42578125" style="502" bestFit="1" customWidth="1"/>
    <col min="2523" max="2523" width="1.85546875" style="502" bestFit="1" customWidth="1"/>
    <col min="2524" max="2524" width="3.140625" style="502" bestFit="1" customWidth="1"/>
    <col min="2525" max="2525" width="2.140625" style="502" bestFit="1" customWidth="1"/>
    <col min="2526" max="2526" width="1.85546875" style="502" bestFit="1" customWidth="1"/>
    <col min="2527" max="2527" width="3.140625" style="502" bestFit="1" customWidth="1"/>
    <col min="2528" max="2528" width="2.140625" style="502" bestFit="1" customWidth="1"/>
    <col min="2529" max="2529" width="1.85546875" style="502" bestFit="1" customWidth="1"/>
    <col min="2530" max="2530" width="3.140625" style="502" bestFit="1" customWidth="1"/>
    <col min="2531" max="2531" width="2.28515625" style="502" bestFit="1" customWidth="1"/>
    <col min="2532" max="2532" width="1.85546875" style="502" bestFit="1" customWidth="1"/>
    <col min="2533" max="2533" width="3.140625" style="502" bestFit="1" customWidth="1"/>
    <col min="2534" max="2534" width="2" style="502" bestFit="1" customWidth="1"/>
    <col min="2535" max="2535" width="1.85546875" style="502" bestFit="1" customWidth="1"/>
    <col min="2536" max="2536" width="3.42578125" style="502" bestFit="1" customWidth="1"/>
    <col min="2537" max="2537" width="2" style="502" bestFit="1" customWidth="1"/>
    <col min="2538" max="2538" width="1.85546875" style="502" bestFit="1" customWidth="1"/>
    <col min="2539" max="2539" width="3.140625" style="502" bestFit="1" customWidth="1"/>
    <col min="2540" max="2540" width="2.140625" style="502" bestFit="1" customWidth="1"/>
    <col min="2541" max="2541" width="1.85546875" style="502" customWidth="1"/>
    <col min="2542" max="2542" width="3.140625" style="502" bestFit="1" customWidth="1"/>
    <col min="2543" max="2543" width="2.140625" style="502" customWidth="1"/>
    <col min="2544" max="2544" width="1.85546875" style="502" customWidth="1"/>
    <col min="2545" max="2553" width="0" style="502" hidden="1" customWidth="1"/>
    <col min="2554" max="2554" width="3" style="502" customWidth="1"/>
    <col min="2555" max="2556" width="4.42578125" style="502" bestFit="1" customWidth="1"/>
    <col min="2557" max="2557" width="3.140625" style="502" bestFit="1" customWidth="1"/>
    <col min="2558" max="2558" width="4.42578125" style="502" bestFit="1" customWidth="1"/>
    <col min="2559" max="2559" width="4" style="502" bestFit="1" customWidth="1"/>
    <col min="2560" max="2560" width="4.42578125" style="502" bestFit="1" customWidth="1"/>
    <col min="2561" max="2561" width="6.85546875" style="502" customWidth="1"/>
    <col min="2562" max="2562" width="6" style="502" customWidth="1"/>
    <col min="2563" max="2567" width="0" style="502" hidden="1" customWidth="1"/>
    <col min="2568" max="2742" width="9.140625" style="502"/>
    <col min="2743" max="2743" width="3.28515625" style="502" bestFit="1" customWidth="1"/>
    <col min="2744" max="2744" width="17.42578125" style="502" customWidth="1"/>
    <col min="2745" max="2745" width="7.140625" style="502" customWidth="1"/>
    <col min="2746" max="2746" width="8.7109375" style="502" customWidth="1"/>
    <col min="2747" max="2747" width="3.140625" style="502" bestFit="1" customWidth="1"/>
    <col min="2748" max="2748" width="2.42578125" style="502" bestFit="1" customWidth="1"/>
    <col min="2749" max="2749" width="1.85546875" style="502" bestFit="1" customWidth="1"/>
    <col min="2750" max="2750" width="3.140625" style="502" bestFit="1" customWidth="1"/>
    <col min="2751" max="2751" width="2.42578125" style="502" bestFit="1" customWidth="1"/>
    <col min="2752" max="2752" width="1.85546875" style="502" bestFit="1" customWidth="1"/>
    <col min="2753" max="2753" width="3.140625" style="502" bestFit="1" customWidth="1"/>
    <col min="2754" max="2754" width="2.42578125" style="502" bestFit="1" customWidth="1"/>
    <col min="2755" max="2755" width="1.85546875" style="502" bestFit="1" customWidth="1"/>
    <col min="2756" max="2756" width="3.140625" style="502" bestFit="1" customWidth="1"/>
    <col min="2757" max="2757" width="2.42578125" style="502" bestFit="1" customWidth="1"/>
    <col min="2758" max="2758" width="1.85546875" style="502" bestFit="1" customWidth="1"/>
    <col min="2759" max="2759" width="3.140625" style="502" bestFit="1" customWidth="1"/>
    <col min="2760" max="2760" width="2.42578125" style="502" bestFit="1" customWidth="1"/>
    <col min="2761" max="2761" width="1.85546875" style="502" bestFit="1" customWidth="1"/>
    <col min="2762" max="2762" width="3.140625" style="502" bestFit="1" customWidth="1"/>
    <col min="2763" max="2763" width="2.140625" style="502" bestFit="1" customWidth="1"/>
    <col min="2764" max="2764" width="1.85546875" style="502" bestFit="1" customWidth="1"/>
    <col min="2765" max="2765" width="3.140625" style="502" bestFit="1" customWidth="1"/>
    <col min="2766" max="2766" width="2.42578125" style="502" bestFit="1" customWidth="1"/>
    <col min="2767" max="2767" width="1.85546875" style="502" bestFit="1" customWidth="1"/>
    <col min="2768" max="2768" width="3.140625" style="502" bestFit="1" customWidth="1"/>
    <col min="2769" max="2769" width="2.28515625" style="502" bestFit="1" customWidth="1"/>
    <col min="2770" max="2770" width="1.85546875" style="502" bestFit="1" customWidth="1"/>
    <col min="2771" max="2771" width="25.85546875" style="502" customWidth="1"/>
    <col min="2772" max="2772" width="3" style="502" customWidth="1"/>
    <col min="2773" max="2773" width="3.85546875" style="502" customWidth="1"/>
    <col min="2774" max="2774" width="3.140625" style="502" bestFit="1" customWidth="1"/>
    <col min="2775" max="2775" width="2.28515625" style="502" bestFit="1" customWidth="1"/>
    <col min="2776" max="2776" width="1.85546875" style="502" bestFit="1" customWidth="1"/>
    <col min="2777" max="2777" width="3.140625" style="502" bestFit="1" customWidth="1"/>
    <col min="2778" max="2778" width="2.42578125" style="502" bestFit="1" customWidth="1"/>
    <col min="2779" max="2779" width="1.85546875" style="502" bestFit="1" customWidth="1"/>
    <col min="2780" max="2780" width="3.140625" style="502" bestFit="1" customWidth="1"/>
    <col min="2781" max="2781" width="2.140625" style="502" bestFit="1" customWidth="1"/>
    <col min="2782" max="2782" width="1.85546875" style="502" bestFit="1" customWidth="1"/>
    <col min="2783" max="2783" width="3.140625" style="502" bestFit="1" customWidth="1"/>
    <col min="2784" max="2784" width="2.140625" style="502" bestFit="1" customWidth="1"/>
    <col min="2785" max="2785" width="1.85546875" style="502" bestFit="1" customWidth="1"/>
    <col min="2786" max="2786" width="3.140625" style="502" bestFit="1" customWidth="1"/>
    <col min="2787" max="2787" width="2.28515625" style="502" bestFit="1" customWidth="1"/>
    <col min="2788" max="2788" width="1.85546875" style="502" bestFit="1" customWidth="1"/>
    <col min="2789" max="2789" width="3.140625" style="502" bestFit="1" customWidth="1"/>
    <col min="2790" max="2790" width="2" style="502" bestFit="1" customWidth="1"/>
    <col min="2791" max="2791" width="1.85546875" style="502" bestFit="1" customWidth="1"/>
    <col min="2792" max="2792" width="3.42578125" style="502" bestFit="1" customWidth="1"/>
    <col min="2793" max="2793" width="2" style="502" bestFit="1" customWidth="1"/>
    <col min="2794" max="2794" width="1.85546875" style="502" bestFit="1" customWidth="1"/>
    <col min="2795" max="2795" width="3.140625" style="502" bestFit="1" customWidth="1"/>
    <col min="2796" max="2796" width="2.140625" style="502" bestFit="1" customWidth="1"/>
    <col min="2797" max="2797" width="1.85546875" style="502" customWidth="1"/>
    <col min="2798" max="2798" width="3.140625" style="502" bestFit="1" customWidth="1"/>
    <col min="2799" max="2799" width="2.140625" style="502" customWidth="1"/>
    <col min="2800" max="2800" width="1.85546875" style="502" customWidth="1"/>
    <col min="2801" max="2809" width="0" style="502" hidden="1" customWidth="1"/>
    <col min="2810" max="2810" width="3" style="502" customWidth="1"/>
    <col min="2811" max="2812" width="4.42578125" style="502" bestFit="1" customWidth="1"/>
    <col min="2813" max="2813" width="3.140625" style="502" bestFit="1" customWidth="1"/>
    <col min="2814" max="2814" width="4.42578125" style="502" bestFit="1" customWidth="1"/>
    <col min="2815" max="2815" width="4" style="502" bestFit="1" customWidth="1"/>
    <col min="2816" max="2816" width="4.42578125" style="502" bestFit="1" customWidth="1"/>
    <col min="2817" max="2817" width="6.85546875" style="502" customWidth="1"/>
    <col min="2818" max="2818" width="6" style="502" customWidth="1"/>
    <col min="2819" max="2823" width="0" style="502" hidden="1" customWidth="1"/>
    <col min="2824" max="2998" width="9.140625" style="502"/>
    <col min="2999" max="2999" width="3.28515625" style="502" bestFit="1" customWidth="1"/>
    <col min="3000" max="3000" width="17.42578125" style="502" customWidth="1"/>
    <col min="3001" max="3001" width="7.140625" style="502" customWidth="1"/>
    <col min="3002" max="3002" width="8.7109375" style="502" customWidth="1"/>
    <col min="3003" max="3003" width="3.140625" style="502" bestFit="1" customWidth="1"/>
    <col min="3004" max="3004" width="2.42578125" style="502" bestFit="1" customWidth="1"/>
    <col min="3005" max="3005" width="1.85546875" style="502" bestFit="1" customWidth="1"/>
    <col min="3006" max="3006" width="3.140625" style="502" bestFit="1" customWidth="1"/>
    <col min="3007" max="3007" width="2.42578125" style="502" bestFit="1" customWidth="1"/>
    <col min="3008" max="3008" width="1.85546875" style="502" bestFit="1" customWidth="1"/>
    <col min="3009" max="3009" width="3.140625" style="502" bestFit="1" customWidth="1"/>
    <col min="3010" max="3010" width="2.42578125" style="502" bestFit="1" customWidth="1"/>
    <col min="3011" max="3011" width="1.85546875" style="502" bestFit="1" customWidth="1"/>
    <col min="3012" max="3012" width="3.140625" style="502" bestFit="1" customWidth="1"/>
    <col min="3013" max="3013" width="2.42578125" style="502" bestFit="1" customWidth="1"/>
    <col min="3014" max="3014" width="1.85546875" style="502" bestFit="1" customWidth="1"/>
    <col min="3015" max="3015" width="3.140625" style="502" bestFit="1" customWidth="1"/>
    <col min="3016" max="3016" width="2.42578125" style="502" bestFit="1" customWidth="1"/>
    <col min="3017" max="3017" width="1.85546875" style="502" bestFit="1" customWidth="1"/>
    <col min="3018" max="3018" width="3.140625" style="502" bestFit="1" customWidth="1"/>
    <col min="3019" max="3019" width="2.140625" style="502" bestFit="1" customWidth="1"/>
    <col min="3020" max="3020" width="1.85546875" style="502" bestFit="1" customWidth="1"/>
    <col min="3021" max="3021" width="3.140625" style="502" bestFit="1" customWidth="1"/>
    <col min="3022" max="3022" width="2.42578125" style="502" bestFit="1" customWidth="1"/>
    <col min="3023" max="3023" width="1.85546875" style="502" bestFit="1" customWidth="1"/>
    <col min="3024" max="3024" width="3.140625" style="502" bestFit="1" customWidth="1"/>
    <col min="3025" max="3025" width="2.28515625" style="502" bestFit="1" customWidth="1"/>
    <col min="3026" max="3026" width="1.85546875" style="502" bestFit="1" customWidth="1"/>
    <col min="3027" max="3027" width="25.85546875" style="502" customWidth="1"/>
    <col min="3028" max="3028" width="3" style="502" customWidth="1"/>
    <col min="3029" max="3029" width="3.85546875" style="502" customWidth="1"/>
    <col min="3030" max="3030" width="3.140625" style="502" bestFit="1" customWidth="1"/>
    <col min="3031" max="3031" width="2.28515625" style="502" bestFit="1" customWidth="1"/>
    <col min="3032" max="3032" width="1.85546875" style="502" bestFit="1" customWidth="1"/>
    <col min="3033" max="3033" width="3.140625" style="502" bestFit="1" customWidth="1"/>
    <col min="3034" max="3034" width="2.42578125" style="502" bestFit="1" customWidth="1"/>
    <col min="3035" max="3035" width="1.85546875" style="502" bestFit="1" customWidth="1"/>
    <col min="3036" max="3036" width="3.140625" style="502" bestFit="1" customWidth="1"/>
    <col min="3037" max="3037" width="2.140625" style="502" bestFit="1" customWidth="1"/>
    <col min="3038" max="3038" width="1.85546875" style="502" bestFit="1" customWidth="1"/>
    <col min="3039" max="3039" width="3.140625" style="502" bestFit="1" customWidth="1"/>
    <col min="3040" max="3040" width="2.140625" style="502" bestFit="1" customWidth="1"/>
    <col min="3041" max="3041" width="1.85546875" style="502" bestFit="1" customWidth="1"/>
    <col min="3042" max="3042" width="3.140625" style="502" bestFit="1" customWidth="1"/>
    <col min="3043" max="3043" width="2.28515625" style="502" bestFit="1" customWidth="1"/>
    <col min="3044" max="3044" width="1.85546875" style="502" bestFit="1" customWidth="1"/>
    <col min="3045" max="3045" width="3.140625" style="502" bestFit="1" customWidth="1"/>
    <col min="3046" max="3046" width="2" style="502" bestFit="1" customWidth="1"/>
    <col min="3047" max="3047" width="1.85546875" style="502" bestFit="1" customWidth="1"/>
    <col min="3048" max="3048" width="3.42578125" style="502" bestFit="1" customWidth="1"/>
    <col min="3049" max="3049" width="2" style="502" bestFit="1" customWidth="1"/>
    <col min="3050" max="3050" width="1.85546875" style="502" bestFit="1" customWidth="1"/>
    <col min="3051" max="3051" width="3.140625" style="502" bestFit="1" customWidth="1"/>
    <col min="3052" max="3052" width="2.140625" style="502" bestFit="1" customWidth="1"/>
    <col min="3053" max="3053" width="1.85546875" style="502" customWidth="1"/>
    <col min="3054" max="3054" width="3.140625" style="502" bestFit="1" customWidth="1"/>
    <col min="3055" max="3055" width="2.140625" style="502" customWidth="1"/>
    <col min="3056" max="3056" width="1.85546875" style="502" customWidth="1"/>
    <col min="3057" max="3065" width="0" style="502" hidden="1" customWidth="1"/>
    <col min="3066" max="3066" width="3" style="502" customWidth="1"/>
    <col min="3067" max="3068" width="4.42578125" style="502" bestFit="1" customWidth="1"/>
    <col min="3069" max="3069" width="3.140625" style="502" bestFit="1" customWidth="1"/>
    <col min="3070" max="3070" width="4.42578125" style="502" bestFit="1" customWidth="1"/>
    <col min="3071" max="3071" width="4" style="502" bestFit="1" customWidth="1"/>
    <col min="3072" max="3072" width="4.42578125" style="502" bestFit="1" customWidth="1"/>
    <col min="3073" max="3073" width="6.85546875" style="502" customWidth="1"/>
    <col min="3074" max="3074" width="6" style="502" customWidth="1"/>
    <col min="3075" max="3079" width="0" style="502" hidden="1" customWidth="1"/>
    <col min="3080" max="3254" width="9.140625" style="502"/>
    <col min="3255" max="3255" width="3.28515625" style="502" bestFit="1" customWidth="1"/>
    <col min="3256" max="3256" width="17.42578125" style="502" customWidth="1"/>
    <col min="3257" max="3257" width="7.140625" style="502" customWidth="1"/>
    <col min="3258" max="3258" width="8.7109375" style="502" customWidth="1"/>
    <col min="3259" max="3259" width="3.140625" style="502" bestFit="1" customWidth="1"/>
    <col min="3260" max="3260" width="2.42578125" style="502" bestFit="1" customWidth="1"/>
    <col min="3261" max="3261" width="1.85546875" style="502" bestFit="1" customWidth="1"/>
    <col min="3262" max="3262" width="3.140625" style="502" bestFit="1" customWidth="1"/>
    <col min="3263" max="3263" width="2.42578125" style="502" bestFit="1" customWidth="1"/>
    <col min="3264" max="3264" width="1.85546875" style="502" bestFit="1" customWidth="1"/>
    <col min="3265" max="3265" width="3.140625" style="502" bestFit="1" customWidth="1"/>
    <col min="3266" max="3266" width="2.42578125" style="502" bestFit="1" customWidth="1"/>
    <col min="3267" max="3267" width="1.85546875" style="502" bestFit="1" customWidth="1"/>
    <col min="3268" max="3268" width="3.140625" style="502" bestFit="1" customWidth="1"/>
    <col min="3269" max="3269" width="2.42578125" style="502" bestFit="1" customWidth="1"/>
    <col min="3270" max="3270" width="1.85546875" style="502" bestFit="1" customWidth="1"/>
    <col min="3271" max="3271" width="3.140625" style="502" bestFit="1" customWidth="1"/>
    <col min="3272" max="3272" width="2.42578125" style="502" bestFit="1" customWidth="1"/>
    <col min="3273" max="3273" width="1.85546875" style="502" bestFit="1" customWidth="1"/>
    <col min="3274" max="3274" width="3.140625" style="502" bestFit="1" customWidth="1"/>
    <col min="3275" max="3275" width="2.140625" style="502" bestFit="1" customWidth="1"/>
    <col min="3276" max="3276" width="1.85546875" style="502" bestFit="1" customWidth="1"/>
    <col min="3277" max="3277" width="3.140625" style="502" bestFit="1" customWidth="1"/>
    <col min="3278" max="3278" width="2.42578125" style="502" bestFit="1" customWidth="1"/>
    <col min="3279" max="3279" width="1.85546875" style="502" bestFit="1" customWidth="1"/>
    <col min="3280" max="3280" width="3.140625" style="502" bestFit="1" customWidth="1"/>
    <col min="3281" max="3281" width="2.28515625" style="502" bestFit="1" customWidth="1"/>
    <col min="3282" max="3282" width="1.85546875" style="502" bestFit="1" customWidth="1"/>
    <col min="3283" max="3283" width="25.85546875" style="502" customWidth="1"/>
    <col min="3284" max="3284" width="3" style="502" customWidth="1"/>
    <col min="3285" max="3285" width="3.85546875" style="502" customWidth="1"/>
    <col min="3286" max="3286" width="3.140625" style="502" bestFit="1" customWidth="1"/>
    <col min="3287" max="3287" width="2.28515625" style="502" bestFit="1" customWidth="1"/>
    <col min="3288" max="3288" width="1.85546875" style="502" bestFit="1" customWidth="1"/>
    <col min="3289" max="3289" width="3.140625" style="502" bestFit="1" customWidth="1"/>
    <col min="3290" max="3290" width="2.42578125" style="502" bestFit="1" customWidth="1"/>
    <col min="3291" max="3291" width="1.85546875" style="502" bestFit="1" customWidth="1"/>
    <col min="3292" max="3292" width="3.140625" style="502" bestFit="1" customWidth="1"/>
    <col min="3293" max="3293" width="2.140625" style="502" bestFit="1" customWidth="1"/>
    <col min="3294" max="3294" width="1.85546875" style="502" bestFit="1" customWidth="1"/>
    <col min="3295" max="3295" width="3.140625" style="502" bestFit="1" customWidth="1"/>
    <col min="3296" max="3296" width="2.140625" style="502" bestFit="1" customWidth="1"/>
    <col min="3297" max="3297" width="1.85546875" style="502" bestFit="1" customWidth="1"/>
    <col min="3298" max="3298" width="3.140625" style="502" bestFit="1" customWidth="1"/>
    <col min="3299" max="3299" width="2.28515625" style="502" bestFit="1" customWidth="1"/>
    <col min="3300" max="3300" width="1.85546875" style="502" bestFit="1" customWidth="1"/>
    <col min="3301" max="3301" width="3.140625" style="502" bestFit="1" customWidth="1"/>
    <col min="3302" max="3302" width="2" style="502" bestFit="1" customWidth="1"/>
    <col min="3303" max="3303" width="1.85546875" style="502" bestFit="1" customWidth="1"/>
    <col min="3304" max="3304" width="3.42578125" style="502" bestFit="1" customWidth="1"/>
    <col min="3305" max="3305" width="2" style="502" bestFit="1" customWidth="1"/>
    <col min="3306" max="3306" width="1.85546875" style="502" bestFit="1" customWidth="1"/>
    <col min="3307" max="3307" width="3.140625" style="502" bestFit="1" customWidth="1"/>
    <col min="3308" max="3308" width="2.140625" style="502" bestFit="1" customWidth="1"/>
    <col min="3309" max="3309" width="1.85546875" style="502" customWidth="1"/>
    <col min="3310" max="3310" width="3.140625" style="502" bestFit="1" customWidth="1"/>
    <col min="3311" max="3311" width="2.140625" style="502" customWidth="1"/>
    <col min="3312" max="3312" width="1.85546875" style="502" customWidth="1"/>
    <col min="3313" max="3321" width="0" style="502" hidden="1" customWidth="1"/>
    <col min="3322" max="3322" width="3" style="502" customWidth="1"/>
    <col min="3323" max="3324" width="4.42578125" style="502" bestFit="1" customWidth="1"/>
    <col min="3325" max="3325" width="3.140625" style="502" bestFit="1" customWidth="1"/>
    <col min="3326" max="3326" width="4.42578125" style="502" bestFit="1" customWidth="1"/>
    <col min="3327" max="3327" width="4" style="502" bestFit="1" customWidth="1"/>
    <col min="3328" max="3328" width="4.42578125" style="502" bestFit="1" customWidth="1"/>
    <col min="3329" max="3329" width="6.85546875" style="502" customWidth="1"/>
    <col min="3330" max="3330" width="6" style="502" customWidth="1"/>
    <col min="3331" max="3335" width="0" style="502" hidden="1" customWidth="1"/>
    <col min="3336" max="3510" width="9.140625" style="502"/>
    <col min="3511" max="3511" width="3.28515625" style="502" bestFit="1" customWidth="1"/>
    <col min="3512" max="3512" width="17.42578125" style="502" customWidth="1"/>
    <col min="3513" max="3513" width="7.140625" style="502" customWidth="1"/>
    <col min="3514" max="3514" width="8.7109375" style="502" customWidth="1"/>
    <col min="3515" max="3515" width="3.140625" style="502" bestFit="1" customWidth="1"/>
    <col min="3516" max="3516" width="2.42578125" style="502" bestFit="1" customWidth="1"/>
    <col min="3517" max="3517" width="1.85546875" style="502" bestFit="1" customWidth="1"/>
    <col min="3518" max="3518" width="3.140625" style="502" bestFit="1" customWidth="1"/>
    <col min="3519" max="3519" width="2.42578125" style="502" bestFit="1" customWidth="1"/>
    <col min="3520" max="3520" width="1.85546875" style="502" bestFit="1" customWidth="1"/>
    <col min="3521" max="3521" width="3.140625" style="502" bestFit="1" customWidth="1"/>
    <col min="3522" max="3522" width="2.42578125" style="502" bestFit="1" customWidth="1"/>
    <col min="3523" max="3523" width="1.85546875" style="502" bestFit="1" customWidth="1"/>
    <col min="3524" max="3524" width="3.140625" style="502" bestFit="1" customWidth="1"/>
    <col min="3525" max="3525" width="2.42578125" style="502" bestFit="1" customWidth="1"/>
    <col min="3526" max="3526" width="1.85546875" style="502" bestFit="1" customWidth="1"/>
    <col min="3527" max="3527" width="3.140625" style="502" bestFit="1" customWidth="1"/>
    <col min="3528" max="3528" width="2.42578125" style="502" bestFit="1" customWidth="1"/>
    <col min="3529" max="3529" width="1.85546875" style="502" bestFit="1" customWidth="1"/>
    <col min="3530" max="3530" width="3.140625" style="502" bestFit="1" customWidth="1"/>
    <col min="3531" max="3531" width="2.140625" style="502" bestFit="1" customWidth="1"/>
    <col min="3532" max="3532" width="1.85546875" style="502" bestFit="1" customWidth="1"/>
    <col min="3533" max="3533" width="3.140625" style="502" bestFit="1" customWidth="1"/>
    <col min="3534" max="3534" width="2.42578125" style="502" bestFit="1" customWidth="1"/>
    <col min="3535" max="3535" width="1.85546875" style="502" bestFit="1" customWidth="1"/>
    <col min="3536" max="3536" width="3.140625" style="502" bestFit="1" customWidth="1"/>
    <col min="3537" max="3537" width="2.28515625" style="502" bestFit="1" customWidth="1"/>
    <col min="3538" max="3538" width="1.85546875" style="502" bestFit="1" customWidth="1"/>
    <col min="3539" max="3539" width="25.85546875" style="502" customWidth="1"/>
    <col min="3540" max="3540" width="3" style="502" customWidth="1"/>
    <col min="3541" max="3541" width="3.85546875" style="502" customWidth="1"/>
    <col min="3542" max="3542" width="3.140625" style="502" bestFit="1" customWidth="1"/>
    <col min="3543" max="3543" width="2.28515625" style="502" bestFit="1" customWidth="1"/>
    <col min="3544" max="3544" width="1.85546875" style="502" bestFit="1" customWidth="1"/>
    <col min="3545" max="3545" width="3.140625" style="502" bestFit="1" customWidth="1"/>
    <col min="3546" max="3546" width="2.42578125" style="502" bestFit="1" customWidth="1"/>
    <col min="3547" max="3547" width="1.85546875" style="502" bestFit="1" customWidth="1"/>
    <col min="3548" max="3548" width="3.140625" style="502" bestFit="1" customWidth="1"/>
    <col min="3549" max="3549" width="2.140625" style="502" bestFit="1" customWidth="1"/>
    <col min="3550" max="3550" width="1.85546875" style="502" bestFit="1" customWidth="1"/>
    <col min="3551" max="3551" width="3.140625" style="502" bestFit="1" customWidth="1"/>
    <col min="3552" max="3552" width="2.140625" style="502" bestFit="1" customWidth="1"/>
    <col min="3553" max="3553" width="1.85546875" style="502" bestFit="1" customWidth="1"/>
    <col min="3554" max="3554" width="3.140625" style="502" bestFit="1" customWidth="1"/>
    <col min="3555" max="3555" width="2.28515625" style="502" bestFit="1" customWidth="1"/>
    <col min="3556" max="3556" width="1.85546875" style="502" bestFit="1" customWidth="1"/>
    <col min="3557" max="3557" width="3.140625" style="502" bestFit="1" customWidth="1"/>
    <col min="3558" max="3558" width="2" style="502" bestFit="1" customWidth="1"/>
    <col min="3559" max="3559" width="1.85546875" style="502" bestFit="1" customWidth="1"/>
    <col min="3560" max="3560" width="3.42578125" style="502" bestFit="1" customWidth="1"/>
    <col min="3561" max="3561" width="2" style="502" bestFit="1" customWidth="1"/>
    <col min="3562" max="3562" width="1.85546875" style="502" bestFit="1" customWidth="1"/>
    <col min="3563" max="3563" width="3.140625" style="502" bestFit="1" customWidth="1"/>
    <col min="3564" max="3564" width="2.140625" style="502" bestFit="1" customWidth="1"/>
    <col min="3565" max="3565" width="1.85546875" style="502" customWidth="1"/>
    <col min="3566" max="3566" width="3.140625" style="502" bestFit="1" customWidth="1"/>
    <col min="3567" max="3567" width="2.140625" style="502" customWidth="1"/>
    <col min="3568" max="3568" width="1.85546875" style="502" customWidth="1"/>
    <col min="3569" max="3577" width="0" style="502" hidden="1" customWidth="1"/>
    <col min="3578" max="3578" width="3" style="502" customWidth="1"/>
    <col min="3579" max="3580" width="4.42578125" style="502" bestFit="1" customWidth="1"/>
    <col min="3581" max="3581" width="3.140625" style="502" bestFit="1" customWidth="1"/>
    <col min="3582" max="3582" width="4.42578125" style="502" bestFit="1" customWidth="1"/>
    <col min="3583" max="3583" width="4" style="502" bestFit="1" customWidth="1"/>
    <col min="3584" max="3584" width="4.42578125" style="502" bestFit="1" customWidth="1"/>
    <col min="3585" max="3585" width="6.85546875" style="502" customWidth="1"/>
    <col min="3586" max="3586" width="6" style="502" customWidth="1"/>
    <col min="3587" max="3591" width="0" style="502" hidden="1" customWidth="1"/>
    <col min="3592" max="3766" width="9.140625" style="502"/>
    <col min="3767" max="3767" width="3.28515625" style="502" bestFit="1" customWidth="1"/>
    <col min="3768" max="3768" width="17.42578125" style="502" customWidth="1"/>
    <col min="3769" max="3769" width="7.140625" style="502" customWidth="1"/>
    <col min="3770" max="3770" width="8.7109375" style="502" customWidth="1"/>
    <col min="3771" max="3771" width="3.140625" style="502" bestFit="1" customWidth="1"/>
    <col min="3772" max="3772" width="2.42578125" style="502" bestFit="1" customWidth="1"/>
    <col min="3773" max="3773" width="1.85546875" style="502" bestFit="1" customWidth="1"/>
    <col min="3774" max="3774" width="3.140625" style="502" bestFit="1" customWidth="1"/>
    <col min="3775" max="3775" width="2.42578125" style="502" bestFit="1" customWidth="1"/>
    <col min="3776" max="3776" width="1.85546875" style="502" bestFit="1" customWidth="1"/>
    <col min="3777" max="3777" width="3.140625" style="502" bestFit="1" customWidth="1"/>
    <col min="3778" max="3778" width="2.42578125" style="502" bestFit="1" customWidth="1"/>
    <col min="3779" max="3779" width="1.85546875" style="502" bestFit="1" customWidth="1"/>
    <col min="3780" max="3780" width="3.140625" style="502" bestFit="1" customWidth="1"/>
    <col min="3781" max="3781" width="2.42578125" style="502" bestFit="1" customWidth="1"/>
    <col min="3782" max="3782" width="1.85546875" style="502" bestFit="1" customWidth="1"/>
    <col min="3783" max="3783" width="3.140625" style="502" bestFit="1" customWidth="1"/>
    <col min="3784" max="3784" width="2.42578125" style="502" bestFit="1" customWidth="1"/>
    <col min="3785" max="3785" width="1.85546875" style="502" bestFit="1" customWidth="1"/>
    <col min="3786" max="3786" width="3.140625" style="502" bestFit="1" customWidth="1"/>
    <col min="3787" max="3787" width="2.140625" style="502" bestFit="1" customWidth="1"/>
    <col min="3788" max="3788" width="1.85546875" style="502" bestFit="1" customWidth="1"/>
    <col min="3789" max="3789" width="3.140625" style="502" bestFit="1" customWidth="1"/>
    <col min="3790" max="3790" width="2.42578125" style="502" bestFit="1" customWidth="1"/>
    <col min="3791" max="3791" width="1.85546875" style="502" bestFit="1" customWidth="1"/>
    <col min="3792" max="3792" width="3.140625" style="502" bestFit="1" customWidth="1"/>
    <col min="3793" max="3793" width="2.28515625" style="502" bestFit="1" customWidth="1"/>
    <col min="3794" max="3794" width="1.85546875" style="502" bestFit="1" customWidth="1"/>
    <col min="3795" max="3795" width="25.85546875" style="502" customWidth="1"/>
    <col min="3796" max="3796" width="3" style="502" customWidth="1"/>
    <col min="3797" max="3797" width="3.85546875" style="502" customWidth="1"/>
    <col min="3798" max="3798" width="3.140625" style="502" bestFit="1" customWidth="1"/>
    <col min="3799" max="3799" width="2.28515625" style="502" bestFit="1" customWidth="1"/>
    <col min="3800" max="3800" width="1.85546875" style="502" bestFit="1" customWidth="1"/>
    <col min="3801" max="3801" width="3.140625" style="502" bestFit="1" customWidth="1"/>
    <col min="3802" max="3802" width="2.42578125" style="502" bestFit="1" customWidth="1"/>
    <col min="3803" max="3803" width="1.85546875" style="502" bestFit="1" customWidth="1"/>
    <col min="3804" max="3804" width="3.140625" style="502" bestFit="1" customWidth="1"/>
    <col min="3805" max="3805" width="2.140625" style="502" bestFit="1" customWidth="1"/>
    <col min="3806" max="3806" width="1.85546875" style="502" bestFit="1" customWidth="1"/>
    <col min="3807" max="3807" width="3.140625" style="502" bestFit="1" customWidth="1"/>
    <col min="3808" max="3808" width="2.140625" style="502" bestFit="1" customWidth="1"/>
    <col min="3809" max="3809" width="1.85546875" style="502" bestFit="1" customWidth="1"/>
    <col min="3810" max="3810" width="3.140625" style="502" bestFit="1" customWidth="1"/>
    <col min="3811" max="3811" width="2.28515625" style="502" bestFit="1" customWidth="1"/>
    <col min="3812" max="3812" width="1.85546875" style="502" bestFit="1" customWidth="1"/>
    <col min="3813" max="3813" width="3.140625" style="502" bestFit="1" customWidth="1"/>
    <col min="3814" max="3814" width="2" style="502" bestFit="1" customWidth="1"/>
    <col min="3815" max="3815" width="1.85546875" style="502" bestFit="1" customWidth="1"/>
    <col min="3816" max="3816" width="3.42578125" style="502" bestFit="1" customWidth="1"/>
    <col min="3817" max="3817" width="2" style="502" bestFit="1" customWidth="1"/>
    <col min="3818" max="3818" width="1.85546875" style="502" bestFit="1" customWidth="1"/>
    <col min="3819" max="3819" width="3.140625" style="502" bestFit="1" customWidth="1"/>
    <col min="3820" max="3820" width="2.140625" style="502" bestFit="1" customWidth="1"/>
    <col min="3821" max="3821" width="1.85546875" style="502" customWidth="1"/>
    <col min="3822" max="3822" width="3.140625" style="502" bestFit="1" customWidth="1"/>
    <col min="3823" max="3823" width="2.140625" style="502" customWidth="1"/>
    <col min="3824" max="3824" width="1.85546875" style="502" customWidth="1"/>
    <col min="3825" max="3833" width="0" style="502" hidden="1" customWidth="1"/>
    <col min="3834" max="3834" width="3" style="502" customWidth="1"/>
    <col min="3835" max="3836" width="4.42578125" style="502" bestFit="1" customWidth="1"/>
    <col min="3837" max="3837" width="3.140625" style="502" bestFit="1" customWidth="1"/>
    <col min="3838" max="3838" width="4.42578125" style="502" bestFit="1" customWidth="1"/>
    <col min="3839" max="3839" width="4" style="502" bestFit="1" customWidth="1"/>
    <col min="3840" max="3840" width="4.42578125" style="502" bestFit="1" customWidth="1"/>
    <col min="3841" max="3841" width="6.85546875" style="502" customWidth="1"/>
    <col min="3842" max="3842" width="6" style="502" customWidth="1"/>
    <col min="3843" max="3847" width="0" style="502" hidden="1" customWidth="1"/>
    <col min="3848" max="4022" width="9.140625" style="502"/>
    <col min="4023" max="4023" width="3.28515625" style="502" bestFit="1" customWidth="1"/>
    <col min="4024" max="4024" width="17.42578125" style="502" customWidth="1"/>
    <col min="4025" max="4025" width="7.140625" style="502" customWidth="1"/>
    <col min="4026" max="4026" width="8.7109375" style="502" customWidth="1"/>
    <col min="4027" max="4027" width="3.140625" style="502" bestFit="1" customWidth="1"/>
    <col min="4028" max="4028" width="2.42578125" style="502" bestFit="1" customWidth="1"/>
    <col min="4029" max="4029" width="1.85546875" style="502" bestFit="1" customWidth="1"/>
    <col min="4030" max="4030" width="3.140625" style="502" bestFit="1" customWidth="1"/>
    <col min="4031" max="4031" width="2.42578125" style="502" bestFit="1" customWidth="1"/>
    <col min="4032" max="4032" width="1.85546875" style="502" bestFit="1" customWidth="1"/>
    <col min="4033" max="4033" width="3.140625" style="502" bestFit="1" customWidth="1"/>
    <col min="4034" max="4034" width="2.42578125" style="502" bestFit="1" customWidth="1"/>
    <col min="4035" max="4035" width="1.85546875" style="502" bestFit="1" customWidth="1"/>
    <col min="4036" max="4036" width="3.140625" style="502" bestFit="1" customWidth="1"/>
    <col min="4037" max="4037" width="2.42578125" style="502" bestFit="1" customWidth="1"/>
    <col min="4038" max="4038" width="1.85546875" style="502" bestFit="1" customWidth="1"/>
    <col min="4039" max="4039" width="3.140625" style="502" bestFit="1" customWidth="1"/>
    <col min="4040" max="4040" width="2.42578125" style="502" bestFit="1" customWidth="1"/>
    <col min="4041" max="4041" width="1.85546875" style="502" bestFit="1" customWidth="1"/>
    <col min="4042" max="4042" width="3.140625" style="502" bestFit="1" customWidth="1"/>
    <col min="4043" max="4043" width="2.140625" style="502" bestFit="1" customWidth="1"/>
    <col min="4044" max="4044" width="1.85546875" style="502" bestFit="1" customWidth="1"/>
    <col min="4045" max="4045" width="3.140625" style="502" bestFit="1" customWidth="1"/>
    <col min="4046" max="4046" width="2.42578125" style="502" bestFit="1" customWidth="1"/>
    <col min="4047" max="4047" width="1.85546875" style="502" bestFit="1" customWidth="1"/>
    <col min="4048" max="4048" width="3.140625" style="502" bestFit="1" customWidth="1"/>
    <col min="4049" max="4049" width="2.28515625" style="502" bestFit="1" customWidth="1"/>
    <col min="4050" max="4050" width="1.85546875" style="502" bestFit="1" customWidth="1"/>
    <col min="4051" max="4051" width="25.85546875" style="502" customWidth="1"/>
    <col min="4052" max="4052" width="3" style="502" customWidth="1"/>
    <col min="4053" max="4053" width="3.85546875" style="502" customWidth="1"/>
    <col min="4054" max="4054" width="3.140625" style="502" bestFit="1" customWidth="1"/>
    <col min="4055" max="4055" width="2.28515625" style="502" bestFit="1" customWidth="1"/>
    <col min="4056" max="4056" width="1.85546875" style="502" bestFit="1" customWidth="1"/>
    <col min="4057" max="4057" width="3.140625" style="502" bestFit="1" customWidth="1"/>
    <col min="4058" max="4058" width="2.42578125" style="502" bestFit="1" customWidth="1"/>
    <col min="4059" max="4059" width="1.85546875" style="502" bestFit="1" customWidth="1"/>
    <col min="4060" max="4060" width="3.140625" style="502" bestFit="1" customWidth="1"/>
    <col min="4061" max="4061" width="2.140625" style="502" bestFit="1" customWidth="1"/>
    <col min="4062" max="4062" width="1.85546875" style="502" bestFit="1" customWidth="1"/>
    <col min="4063" max="4063" width="3.140625" style="502" bestFit="1" customWidth="1"/>
    <col min="4064" max="4064" width="2.140625" style="502" bestFit="1" customWidth="1"/>
    <col min="4065" max="4065" width="1.85546875" style="502" bestFit="1" customWidth="1"/>
    <col min="4066" max="4066" width="3.140625" style="502" bestFit="1" customWidth="1"/>
    <col min="4067" max="4067" width="2.28515625" style="502" bestFit="1" customWidth="1"/>
    <col min="4068" max="4068" width="1.85546875" style="502" bestFit="1" customWidth="1"/>
    <col min="4069" max="4069" width="3.140625" style="502" bestFit="1" customWidth="1"/>
    <col min="4070" max="4070" width="2" style="502" bestFit="1" customWidth="1"/>
    <col min="4071" max="4071" width="1.85546875" style="502" bestFit="1" customWidth="1"/>
    <col min="4072" max="4072" width="3.42578125" style="502" bestFit="1" customWidth="1"/>
    <col min="4073" max="4073" width="2" style="502" bestFit="1" customWidth="1"/>
    <col min="4074" max="4074" width="1.85546875" style="502" bestFit="1" customWidth="1"/>
    <col min="4075" max="4075" width="3.140625" style="502" bestFit="1" customWidth="1"/>
    <col min="4076" max="4076" width="2.140625" style="502" bestFit="1" customWidth="1"/>
    <col min="4077" max="4077" width="1.85546875" style="502" customWidth="1"/>
    <col min="4078" max="4078" width="3.140625" style="502" bestFit="1" customWidth="1"/>
    <col min="4079" max="4079" width="2.140625" style="502" customWidth="1"/>
    <col min="4080" max="4080" width="1.85546875" style="502" customWidth="1"/>
    <col min="4081" max="4089" width="0" style="502" hidden="1" customWidth="1"/>
    <col min="4090" max="4090" width="3" style="502" customWidth="1"/>
    <col min="4091" max="4092" width="4.42578125" style="502" bestFit="1" customWidth="1"/>
    <col min="4093" max="4093" width="3.140625" style="502" bestFit="1" customWidth="1"/>
    <col min="4094" max="4094" width="4.42578125" style="502" bestFit="1" customWidth="1"/>
    <col min="4095" max="4095" width="4" style="502" bestFit="1" customWidth="1"/>
    <col min="4096" max="4096" width="4.42578125" style="502" bestFit="1" customWidth="1"/>
    <col min="4097" max="4097" width="6.85546875" style="502" customWidth="1"/>
    <col min="4098" max="4098" width="6" style="502" customWidth="1"/>
    <col min="4099" max="4103" width="0" style="502" hidden="1" customWidth="1"/>
    <col min="4104" max="4278" width="9.140625" style="502"/>
    <col min="4279" max="4279" width="3.28515625" style="502" bestFit="1" customWidth="1"/>
    <col min="4280" max="4280" width="17.42578125" style="502" customWidth="1"/>
    <col min="4281" max="4281" width="7.140625" style="502" customWidth="1"/>
    <col min="4282" max="4282" width="8.7109375" style="502" customWidth="1"/>
    <col min="4283" max="4283" width="3.140625" style="502" bestFit="1" customWidth="1"/>
    <col min="4284" max="4284" width="2.42578125" style="502" bestFit="1" customWidth="1"/>
    <col min="4285" max="4285" width="1.85546875" style="502" bestFit="1" customWidth="1"/>
    <col min="4286" max="4286" width="3.140625" style="502" bestFit="1" customWidth="1"/>
    <col min="4287" max="4287" width="2.42578125" style="502" bestFit="1" customWidth="1"/>
    <col min="4288" max="4288" width="1.85546875" style="502" bestFit="1" customWidth="1"/>
    <col min="4289" max="4289" width="3.140625" style="502" bestFit="1" customWidth="1"/>
    <col min="4290" max="4290" width="2.42578125" style="502" bestFit="1" customWidth="1"/>
    <col min="4291" max="4291" width="1.85546875" style="502" bestFit="1" customWidth="1"/>
    <col min="4292" max="4292" width="3.140625" style="502" bestFit="1" customWidth="1"/>
    <col min="4293" max="4293" width="2.42578125" style="502" bestFit="1" customWidth="1"/>
    <col min="4294" max="4294" width="1.85546875" style="502" bestFit="1" customWidth="1"/>
    <col min="4295" max="4295" width="3.140625" style="502" bestFit="1" customWidth="1"/>
    <col min="4296" max="4296" width="2.42578125" style="502" bestFit="1" customWidth="1"/>
    <col min="4297" max="4297" width="1.85546875" style="502" bestFit="1" customWidth="1"/>
    <col min="4298" max="4298" width="3.140625" style="502" bestFit="1" customWidth="1"/>
    <col min="4299" max="4299" width="2.140625" style="502" bestFit="1" customWidth="1"/>
    <col min="4300" max="4300" width="1.85546875" style="502" bestFit="1" customWidth="1"/>
    <col min="4301" max="4301" width="3.140625" style="502" bestFit="1" customWidth="1"/>
    <col min="4302" max="4302" width="2.42578125" style="502" bestFit="1" customWidth="1"/>
    <col min="4303" max="4303" width="1.85546875" style="502" bestFit="1" customWidth="1"/>
    <col min="4304" max="4304" width="3.140625" style="502" bestFit="1" customWidth="1"/>
    <col min="4305" max="4305" width="2.28515625" style="502" bestFit="1" customWidth="1"/>
    <col min="4306" max="4306" width="1.85546875" style="502" bestFit="1" customWidth="1"/>
    <col min="4307" max="4307" width="25.85546875" style="502" customWidth="1"/>
    <col min="4308" max="4308" width="3" style="502" customWidth="1"/>
    <col min="4309" max="4309" width="3.85546875" style="502" customWidth="1"/>
    <col min="4310" max="4310" width="3.140625" style="502" bestFit="1" customWidth="1"/>
    <col min="4311" max="4311" width="2.28515625" style="502" bestFit="1" customWidth="1"/>
    <col min="4312" max="4312" width="1.85546875" style="502" bestFit="1" customWidth="1"/>
    <col min="4313" max="4313" width="3.140625" style="502" bestFit="1" customWidth="1"/>
    <col min="4314" max="4314" width="2.42578125" style="502" bestFit="1" customWidth="1"/>
    <col min="4315" max="4315" width="1.85546875" style="502" bestFit="1" customWidth="1"/>
    <col min="4316" max="4316" width="3.140625" style="502" bestFit="1" customWidth="1"/>
    <col min="4317" max="4317" width="2.140625" style="502" bestFit="1" customWidth="1"/>
    <col min="4318" max="4318" width="1.85546875" style="502" bestFit="1" customWidth="1"/>
    <col min="4319" max="4319" width="3.140625" style="502" bestFit="1" customWidth="1"/>
    <col min="4320" max="4320" width="2.140625" style="502" bestFit="1" customWidth="1"/>
    <col min="4321" max="4321" width="1.85546875" style="502" bestFit="1" customWidth="1"/>
    <col min="4322" max="4322" width="3.140625" style="502" bestFit="1" customWidth="1"/>
    <col min="4323" max="4323" width="2.28515625" style="502" bestFit="1" customWidth="1"/>
    <col min="4324" max="4324" width="1.85546875" style="502" bestFit="1" customWidth="1"/>
    <col min="4325" max="4325" width="3.140625" style="502" bestFit="1" customWidth="1"/>
    <col min="4326" max="4326" width="2" style="502" bestFit="1" customWidth="1"/>
    <col min="4327" max="4327" width="1.85546875" style="502" bestFit="1" customWidth="1"/>
    <col min="4328" max="4328" width="3.42578125" style="502" bestFit="1" customWidth="1"/>
    <col min="4329" max="4329" width="2" style="502" bestFit="1" customWidth="1"/>
    <col min="4330" max="4330" width="1.85546875" style="502" bestFit="1" customWidth="1"/>
    <col min="4331" max="4331" width="3.140625" style="502" bestFit="1" customWidth="1"/>
    <col min="4332" max="4332" width="2.140625" style="502" bestFit="1" customWidth="1"/>
    <col min="4333" max="4333" width="1.85546875" style="502" customWidth="1"/>
    <col min="4334" max="4334" width="3.140625" style="502" bestFit="1" customWidth="1"/>
    <col min="4335" max="4335" width="2.140625" style="502" customWidth="1"/>
    <col min="4336" max="4336" width="1.85546875" style="502" customWidth="1"/>
    <col min="4337" max="4345" width="0" style="502" hidden="1" customWidth="1"/>
    <col min="4346" max="4346" width="3" style="502" customWidth="1"/>
    <col min="4347" max="4348" width="4.42578125" style="502" bestFit="1" customWidth="1"/>
    <col min="4349" max="4349" width="3.140625" style="502" bestFit="1" customWidth="1"/>
    <col min="4350" max="4350" width="4.42578125" style="502" bestFit="1" customWidth="1"/>
    <col min="4351" max="4351" width="4" style="502" bestFit="1" customWidth="1"/>
    <col min="4352" max="4352" width="4.42578125" style="502" bestFit="1" customWidth="1"/>
    <col min="4353" max="4353" width="6.85546875" style="502" customWidth="1"/>
    <col min="4354" max="4354" width="6" style="502" customWidth="1"/>
    <col min="4355" max="4359" width="0" style="502" hidden="1" customWidth="1"/>
    <col min="4360" max="4534" width="9.140625" style="502"/>
    <col min="4535" max="4535" width="3.28515625" style="502" bestFit="1" customWidth="1"/>
    <col min="4536" max="4536" width="17.42578125" style="502" customWidth="1"/>
    <col min="4537" max="4537" width="7.140625" style="502" customWidth="1"/>
    <col min="4538" max="4538" width="8.7109375" style="502" customWidth="1"/>
    <col min="4539" max="4539" width="3.140625" style="502" bestFit="1" customWidth="1"/>
    <col min="4540" max="4540" width="2.42578125" style="502" bestFit="1" customWidth="1"/>
    <col min="4541" max="4541" width="1.85546875" style="502" bestFit="1" customWidth="1"/>
    <col min="4542" max="4542" width="3.140625" style="502" bestFit="1" customWidth="1"/>
    <col min="4543" max="4543" width="2.42578125" style="502" bestFit="1" customWidth="1"/>
    <col min="4544" max="4544" width="1.85546875" style="502" bestFit="1" customWidth="1"/>
    <col min="4545" max="4545" width="3.140625" style="502" bestFit="1" customWidth="1"/>
    <col min="4546" max="4546" width="2.42578125" style="502" bestFit="1" customWidth="1"/>
    <col min="4547" max="4547" width="1.85546875" style="502" bestFit="1" customWidth="1"/>
    <col min="4548" max="4548" width="3.140625" style="502" bestFit="1" customWidth="1"/>
    <col min="4549" max="4549" width="2.42578125" style="502" bestFit="1" customWidth="1"/>
    <col min="4550" max="4550" width="1.85546875" style="502" bestFit="1" customWidth="1"/>
    <col min="4551" max="4551" width="3.140625" style="502" bestFit="1" customWidth="1"/>
    <col min="4552" max="4552" width="2.42578125" style="502" bestFit="1" customWidth="1"/>
    <col min="4553" max="4553" width="1.85546875" style="502" bestFit="1" customWidth="1"/>
    <col min="4554" max="4554" width="3.140625" style="502" bestFit="1" customWidth="1"/>
    <col min="4555" max="4555" width="2.140625" style="502" bestFit="1" customWidth="1"/>
    <col min="4556" max="4556" width="1.85546875" style="502" bestFit="1" customWidth="1"/>
    <col min="4557" max="4557" width="3.140625" style="502" bestFit="1" customWidth="1"/>
    <col min="4558" max="4558" width="2.42578125" style="502" bestFit="1" customWidth="1"/>
    <col min="4559" max="4559" width="1.85546875" style="502" bestFit="1" customWidth="1"/>
    <col min="4560" max="4560" width="3.140625" style="502" bestFit="1" customWidth="1"/>
    <col min="4561" max="4561" width="2.28515625" style="502" bestFit="1" customWidth="1"/>
    <col min="4562" max="4562" width="1.85546875" style="502" bestFit="1" customWidth="1"/>
    <col min="4563" max="4563" width="25.85546875" style="502" customWidth="1"/>
    <col min="4564" max="4564" width="3" style="502" customWidth="1"/>
    <col min="4565" max="4565" width="3.85546875" style="502" customWidth="1"/>
    <col min="4566" max="4566" width="3.140625" style="502" bestFit="1" customWidth="1"/>
    <col min="4567" max="4567" width="2.28515625" style="502" bestFit="1" customWidth="1"/>
    <col min="4568" max="4568" width="1.85546875" style="502" bestFit="1" customWidth="1"/>
    <col min="4569" max="4569" width="3.140625" style="502" bestFit="1" customWidth="1"/>
    <col min="4570" max="4570" width="2.42578125" style="502" bestFit="1" customWidth="1"/>
    <col min="4571" max="4571" width="1.85546875" style="502" bestFit="1" customWidth="1"/>
    <col min="4572" max="4572" width="3.140625" style="502" bestFit="1" customWidth="1"/>
    <col min="4573" max="4573" width="2.140625" style="502" bestFit="1" customWidth="1"/>
    <col min="4574" max="4574" width="1.85546875" style="502" bestFit="1" customWidth="1"/>
    <col min="4575" max="4575" width="3.140625" style="502" bestFit="1" customWidth="1"/>
    <col min="4576" max="4576" width="2.140625" style="502" bestFit="1" customWidth="1"/>
    <col min="4577" max="4577" width="1.85546875" style="502" bestFit="1" customWidth="1"/>
    <col min="4578" max="4578" width="3.140625" style="502" bestFit="1" customWidth="1"/>
    <col min="4579" max="4579" width="2.28515625" style="502" bestFit="1" customWidth="1"/>
    <col min="4580" max="4580" width="1.85546875" style="502" bestFit="1" customWidth="1"/>
    <col min="4581" max="4581" width="3.140625" style="502" bestFit="1" customWidth="1"/>
    <col min="4582" max="4582" width="2" style="502" bestFit="1" customWidth="1"/>
    <col min="4583" max="4583" width="1.85546875" style="502" bestFit="1" customWidth="1"/>
    <col min="4584" max="4584" width="3.42578125" style="502" bestFit="1" customWidth="1"/>
    <col min="4585" max="4585" width="2" style="502" bestFit="1" customWidth="1"/>
    <col min="4586" max="4586" width="1.85546875" style="502" bestFit="1" customWidth="1"/>
    <col min="4587" max="4587" width="3.140625" style="502" bestFit="1" customWidth="1"/>
    <col min="4588" max="4588" width="2.140625" style="502" bestFit="1" customWidth="1"/>
    <col min="4589" max="4589" width="1.85546875" style="502" customWidth="1"/>
    <col min="4590" max="4590" width="3.140625" style="502" bestFit="1" customWidth="1"/>
    <col min="4591" max="4591" width="2.140625" style="502" customWidth="1"/>
    <col min="4592" max="4592" width="1.85546875" style="502" customWidth="1"/>
    <col min="4593" max="4601" width="0" style="502" hidden="1" customWidth="1"/>
    <col min="4602" max="4602" width="3" style="502" customWidth="1"/>
    <col min="4603" max="4604" width="4.42578125" style="502" bestFit="1" customWidth="1"/>
    <col min="4605" max="4605" width="3.140625" style="502" bestFit="1" customWidth="1"/>
    <col min="4606" max="4606" width="4.42578125" style="502" bestFit="1" customWidth="1"/>
    <col min="4607" max="4607" width="4" style="502" bestFit="1" customWidth="1"/>
    <col min="4608" max="4608" width="4.42578125" style="502" bestFit="1" customWidth="1"/>
    <col min="4609" max="4609" width="6.85546875" style="502" customWidth="1"/>
    <col min="4610" max="4610" width="6" style="502" customWidth="1"/>
    <col min="4611" max="4615" width="0" style="502" hidden="1" customWidth="1"/>
    <col min="4616" max="4790" width="9.140625" style="502"/>
    <col min="4791" max="4791" width="3.28515625" style="502" bestFit="1" customWidth="1"/>
    <col min="4792" max="4792" width="17.42578125" style="502" customWidth="1"/>
    <col min="4793" max="4793" width="7.140625" style="502" customWidth="1"/>
    <col min="4794" max="4794" width="8.7109375" style="502" customWidth="1"/>
    <col min="4795" max="4795" width="3.140625" style="502" bestFit="1" customWidth="1"/>
    <col min="4796" max="4796" width="2.42578125" style="502" bestFit="1" customWidth="1"/>
    <col min="4797" max="4797" width="1.85546875" style="502" bestFit="1" customWidth="1"/>
    <col min="4798" max="4798" width="3.140625" style="502" bestFit="1" customWidth="1"/>
    <col min="4799" max="4799" width="2.42578125" style="502" bestFit="1" customWidth="1"/>
    <col min="4800" max="4800" width="1.85546875" style="502" bestFit="1" customWidth="1"/>
    <col min="4801" max="4801" width="3.140625" style="502" bestFit="1" customWidth="1"/>
    <col min="4802" max="4802" width="2.42578125" style="502" bestFit="1" customWidth="1"/>
    <col min="4803" max="4803" width="1.85546875" style="502" bestFit="1" customWidth="1"/>
    <col min="4804" max="4804" width="3.140625" style="502" bestFit="1" customWidth="1"/>
    <col min="4805" max="4805" width="2.42578125" style="502" bestFit="1" customWidth="1"/>
    <col min="4806" max="4806" width="1.85546875" style="502" bestFit="1" customWidth="1"/>
    <col min="4807" max="4807" width="3.140625" style="502" bestFit="1" customWidth="1"/>
    <col min="4808" max="4808" width="2.42578125" style="502" bestFit="1" customWidth="1"/>
    <col min="4809" max="4809" width="1.85546875" style="502" bestFit="1" customWidth="1"/>
    <col min="4810" max="4810" width="3.140625" style="502" bestFit="1" customWidth="1"/>
    <col min="4811" max="4811" width="2.140625" style="502" bestFit="1" customWidth="1"/>
    <col min="4812" max="4812" width="1.85546875" style="502" bestFit="1" customWidth="1"/>
    <col min="4813" max="4813" width="3.140625" style="502" bestFit="1" customWidth="1"/>
    <col min="4814" max="4814" width="2.42578125" style="502" bestFit="1" customWidth="1"/>
    <col min="4815" max="4815" width="1.85546875" style="502" bestFit="1" customWidth="1"/>
    <col min="4816" max="4816" width="3.140625" style="502" bestFit="1" customWidth="1"/>
    <col min="4817" max="4817" width="2.28515625" style="502" bestFit="1" customWidth="1"/>
    <col min="4818" max="4818" width="1.85546875" style="502" bestFit="1" customWidth="1"/>
    <col min="4819" max="4819" width="25.85546875" style="502" customWidth="1"/>
    <col min="4820" max="4820" width="3" style="502" customWidth="1"/>
    <col min="4821" max="4821" width="3.85546875" style="502" customWidth="1"/>
    <col min="4822" max="4822" width="3.140625" style="502" bestFit="1" customWidth="1"/>
    <col min="4823" max="4823" width="2.28515625" style="502" bestFit="1" customWidth="1"/>
    <col min="4824" max="4824" width="1.85546875" style="502" bestFit="1" customWidth="1"/>
    <col min="4825" max="4825" width="3.140625" style="502" bestFit="1" customWidth="1"/>
    <col min="4826" max="4826" width="2.42578125" style="502" bestFit="1" customWidth="1"/>
    <col min="4827" max="4827" width="1.85546875" style="502" bestFit="1" customWidth="1"/>
    <col min="4828" max="4828" width="3.140625" style="502" bestFit="1" customWidth="1"/>
    <col min="4829" max="4829" width="2.140625" style="502" bestFit="1" customWidth="1"/>
    <col min="4830" max="4830" width="1.85546875" style="502" bestFit="1" customWidth="1"/>
    <col min="4831" max="4831" width="3.140625" style="502" bestFit="1" customWidth="1"/>
    <col min="4832" max="4832" width="2.140625" style="502" bestFit="1" customWidth="1"/>
    <col min="4833" max="4833" width="1.85546875" style="502" bestFit="1" customWidth="1"/>
    <col min="4834" max="4834" width="3.140625" style="502" bestFit="1" customWidth="1"/>
    <col min="4835" max="4835" width="2.28515625" style="502" bestFit="1" customWidth="1"/>
    <col min="4836" max="4836" width="1.85546875" style="502" bestFit="1" customWidth="1"/>
    <col min="4837" max="4837" width="3.140625" style="502" bestFit="1" customWidth="1"/>
    <col min="4838" max="4838" width="2" style="502" bestFit="1" customWidth="1"/>
    <col min="4839" max="4839" width="1.85546875" style="502" bestFit="1" customWidth="1"/>
    <col min="4840" max="4840" width="3.42578125" style="502" bestFit="1" customWidth="1"/>
    <col min="4841" max="4841" width="2" style="502" bestFit="1" customWidth="1"/>
    <col min="4842" max="4842" width="1.85546875" style="502" bestFit="1" customWidth="1"/>
    <col min="4843" max="4843" width="3.140625" style="502" bestFit="1" customWidth="1"/>
    <col min="4844" max="4844" width="2.140625" style="502" bestFit="1" customWidth="1"/>
    <col min="4845" max="4845" width="1.85546875" style="502" customWidth="1"/>
    <col min="4846" max="4846" width="3.140625" style="502" bestFit="1" customWidth="1"/>
    <col min="4847" max="4847" width="2.140625" style="502" customWidth="1"/>
    <col min="4848" max="4848" width="1.85546875" style="502" customWidth="1"/>
    <col min="4849" max="4857" width="0" style="502" hidden="1" customWidth="1"/>
    <col min="4858" max="4858" width="3" style="502" customWidth="1"/>
    <col min="4859" max="4860" width="4.42578125" style="502" bestFit="1" customWidth="1"/>
    <col min="4861" max="4861" width="3.140625" style="502" bestFit="1" customWidth="1"/>
    <col min="4862" max="4862" width="4.42578125" style="502" bestFit="1" customWidth="1"/>
    <col min="4863" max="4863" width="4" style="502" bestFit="1" customWidth="1"/>
    <col min="4864" max="4864" width="4.42578125" style="502" bestFit="1" customWidth="1"/>
    <col min="4865" max="4865" width="6.85546875" style="502" customWidth="1"/>
    <col min="4866" max="4866" width="6" style="502" customWidth="1"/>
    <col min="4867" max="4871" width="0" style="502" hidden="1" customWidth="1"/>
    <col min="4872" max="5046" width="9.140625" style="502"/>
    <col min="5047" max="5047" width="3.28515625" style="502" bestFit="1" customWidth="1"/>
    <col min="5048" max="5048" width="17.42578125" style="502" customWidth="1"/>
    <col min="5049" max="5049" width="7.140625" style="502" customWidth="1"/>
    <col min="5050" max="5050" width="8.7109375" style="502" customWidth="1"/>
    <col min="5051" max="5051" width="3.140625" style="502" bestFit="1" customWidth="1"/>
    <col min="5052" max="5052" width="2.42578125" style="502" bestFit="1" customWidth="1"/>
    <col min="5053" max="5053" width="1.85546875" style="502" bestFit="1" customWidth="1"/>
    <col min="5054" max="5054" width="3.140625" style="502" bestFit="1" customWidth="1"/>
    <col min="5055" max="5055" width="2.42578125" style="502" bestFit="1" customWidth="1"/>
    <col min="5056" max="5056" width="1.85546875" style="502" bestFit="1" customWidth="1"/>
    <col min="5057" max="5057" width="3.140625" style="502" bestFit="1" customWidth="1"/>
    <col min="5058" max="5058" width="2.42578125" style="502" bestFit="1" customWidth="1"/>
    <col min="5059" max="5059" width="1.85546875" style="502" bestFit="1" customWidth="1"/>
    <col min="5060" max="5060" width="3.140625" style="502" bestFit="1" customWidth="1"/>
    <col min="5061" max="5061" width="2.42578125" style="502" bestFit="1" customWidth="1"/>
    <col min="5062" max="5062" width="1.85546875" style="502" bestFit="1" customWidth="1"/>
    <col min="5063" max="5063" width="3.140625" style="502" bestFit="1" customWidth="1"/>
    <col min="5064" max="5064" width="2.42578125" style="502" bestFit="1" customWidth="1"/>
    <col min="5065" max="5065" width="1.85546875" style="502" bestFit="1" customWidth="1"/>
    <col min="5066" max="5066" width="3.140625" style="502" bestFit="1" customWidth="1"/>
    <col min="5067" max="5067" width="2.140625" style="502" bestFit="1" customWidth="1"/>
    <col min="5068" max="5068" width="1.85546875" style="502" bestFit="1" customWidth="1"/>
    <col min="5069" max="5069" width="3.140625" style="502" bestFit="1" customWidth="1"/>
    <col min="5070" max="5070" width="2.42578125" style="502" bestFit="1" customWidth="1"/>
    <col min="5071" max="5071" width="1.85546875" style="502" bestFit="1" customWidth="1"/>
    <col min="5072" max="5072" width="3.140625" style="502" bestFit="1" customWidth="1"/>
    <col min="5073" max="5073" width="2.28515625" style="502" bestFit="1" customWidth="1"/>
    <col min="5074" max="5074" width="1.85546875" style="502" bestFit="1" customWidth="1"/>
    <col min="5075" max="5075" width="25.85546875" style="502" customWidth="1"/>
    <col min="5076" max="5076" width="3" style="502" customWidth="1"/>
    <col min="5077" max="5077" width="3.85546875" style="502" customWidth="1"/>
    <col min="5078" max="5078" width="3.140625" style="502" bestFit="1" customWidth="1"/>
    <col min="5079" max="5079" width="2.28515625" style="502" bestFit="1" customWidth="1"/>
    <col min="5080" max="5080" width="1.85546875" style="502" bestFit="1" customWidth="1"/>
    <col min="5081" max="5081" width="3.140625" style="502" bestFit="1" customWidth="1"/>
    <col min="5082" max="5082" width="2.42578125" style="502" bestFit="1" customWidth="1"/>
    <col min="5083" max="5083" width="1.85546875" style="502" bestFit="1" customWidth="1"/>
    <col min="5084" max="5084" width="3.140625" style="502" bestFit="1" customWidth="1"/>
    <col min="5085" max="5085" width="2.140625" style="502" bestFit="1" customWidth="1"/>
    <col min="5086" max="5086" width="1.85546875" style="502" bestFit="1" customWidth="1"/>
    <col min="5087" max="5087" width="3.140625" style="502" bestFit="1" customWidth="1"/>
    <col min="5088" max="5088" width="2.140625" style="502" bestFit="1" customWidth="1"/>
    <col min="5089" max="5089" width="1.85546875" style="502" bestFit="1" customWidth="1"/>
    <col min="5090" max="5090" width="3.140625" style="502" bestFit="1" customWidth="1"/>
    <col min="5091" max="5091" width="2.28515625" style="502" bestFit="1" customWidth="1"/>
    <col min="5092" max="5092" width="1.85546875" style="502" bestFit="1" customWidth="1"/>
    <col min="5093" max="5093" width="3.140625" style="502" bestFit="1" customWidth="1"/>
    <col min="5094" max="5094" width="2" style="502" bestFit="1" customWidth="1"/>
    <col min="5095" max="5095" width="1.85546875" style="502" bestFit="1" customWidth="1"/>
    <col min="5096" max="5096" width="3.42578125" style="502" bestFit="1" customWidth="1"/>
    <col min="5097" max="5097" width="2" style="502" bestFit="1" customWidth="1"/>
    <col min="5098" max="5098" width="1.85546875" style="502" bestFit="1" customWidth="1"/>
    <col min="5099" max="5099" width="3.140625" style="502" bestFit="1" customWidth="1"/>
    <col min="5100" max="5100" width="2.140625" style="502" bestFit="1" customWidth="1"/>
    <col min="5101" max="5101" width="1.85546875" style="502" customWidth="1"/>
    <col min="5102" max="5102" width="3.140625" style="502" bestFit="1" customWidth="1"/>
    <col min="5103" max="5103" width="2.140625" style="502" customWidth="1"/>
    <col min="5104" max="5104" width="1.85546875" style="502" customWidth="1"/>
    <col min="5105" max="5113" width="0" style="502" hidden="1" customWidth="1"/>
    <col min="5114" max="5114" width="3" style="502" customWidth="1"/>
    <col min="5115" max="5116" width="4.42578125" style="502" bestFit="1" customWidth="1"/>
    <col min="5117" max="5117" width="3.140625" style="502" bestFit="1" customWidth="1"/>
    <col min="5118" max="5118" width="4.42578125" style="502" bestFit="1" customWidth="1"/>
    <col min="5119" max="5119" width="4" style="502" bestFit="1" customWidth="1"/>
    <col min="5120" max="5120" width="4.42578125" style="502" bestFit="1" customWidth="1"/>
    <col min="5121" max="5121" width="6.85546875" style="502" customWidth="1"/>
    <col min="5122" max="5122" width="6" style="502" customWidth="1"/>
    <col min="5123" max="5127" width="0" style="502" hidden="1" customWidth="1"/>
    <col min="5128" max="5302" width="9.140625" style="502"/>
    <col min="5303" max="5303" width="3.28515625" style="502" bestFit="1" customWidth="1"/>
    <col min="5304" max="5304" width="17.42578125" style="502" customWidth="1"/>
    <col min="5305" max="5305" width="7.140625" style="502" customWidth="1"/>
    <col min="5306" max="5306" width="8.7109375" style="502" customWidth="1"/>
    <col min="5307" max="5307" width="3.140625" style="502" bestFit="1" customWidth="1"/>
    <col min="5308" max="5308" width="2.42578125" style="502" bestFit="1" customWidth="1"/>
    <col min="5309" max="5309" width="1.85546875" style="502" bestFit="1" customWidth="1"/>
    <col min="5310" max="5310" width="3.140625" style="502" bestFit="1" customWidth="1"/>
    <col min="5311" max="5311" width="2.42578125" style="502" bestFit="1" customWidth="1"/>
    <col min="5312" max="5312" width="1.85546875" style="502" bestFit="1" customWidth="1"/>
    <col min="5313" max="5313" width="3.140625" style="502" bestFit="1" customWidth="1"/>
    <col min="5314" max="5314" width="2.42578125" style="502" bestFit="1" customWidth="1"/>
    <col min="5315" max="5315" width="1.85546875" style="502" bestFit="1" customWidth="1"/>
    <col min="5316" max="5316" width="3.140625" style="502" bestFit="1" customWidth="1"/>
    <col min="5317" max="5317" width="2.42578125" style="502" bestFit="1" customWidth="1"/>
    <col min="5318" max="5318" width="1.85546875" style="502" bestFit="1" customWidth="1"/>
    <col min="5319" max="5319" width="3.140625" style="502" bestFit="1" customWidth="1"/>
    <col min="5320" max="5320" width="2.42578125" style="502" bestFit="1" customWidth="1"/>
    <col min="5321" max="5321" width="1.85546875" style="502" bestFit="1" customWidth="1"/>
    <col min="5322" max="5322" width="3.140625" style="502" bestFit="1" customWidth="1"/>
    <col min="5323" max="5323" width="2.140625" style="502" bestFit="1" customWidth="1"/>
    <col min="5324" max="5324" width="1.85546875" style="502" bestFit="1" customWidth="1"/>
    <col min="5325" max="5325" width="3.140625" style="502" bestFit="1" customWidth="1"/>
    <col min="5326" max="5326" width="2.42578125" style="502" bestFit="1" customWidth="1"/>
    <col min="5327" max="5327" width="1.85546875" style="502" bestFit="1" customWidth="1"/>
    <col min="5328" max="5328" width="3.140625" style="502" bestFit="1" customWidth="1"/>
    <col min="5329" max="5329" width="2.28515625" style="502" bestFit="1" customWidth="1"/>
    <col min="5330" max="5330" width="1.85546875" style="502" bestFit="1" customWidth="1"/>
    <col min="5331" max="5331" width="25.85546875" style="502" customWidth="1"/>
    <col min="5332" max="5332" width="3" style="502" customWidth="1"/>
    <col min="5333" max="5333" width="3.85546875" style="502" customWidth="1"/>
    <col min="5334" max="5334" width="3.140625" style="502" bestFit="1" customWidth="1"/>
    <col min="5335" max="5335" width="2.28515625" style="502" bestFit="1" customWidth="1"/>
    <col min="5336" max="5336" width="1.85546875" style="502" bestFit="1" customWidth="1"/>
    <col min="5337" max="5337" width="3.140625" style="502" bestFit="1" customWidth="1"/>
    <col min="5338" max="5338" width="2.42578125" style="502" bestFit="1" customWidth="1"/>
    <col min="5339" max="5339" width="1.85546875" style="502" bestFit="1" customWidth="1"/>
    <col min="5340" max="5340" width="3.140625" style="502" bestFit="1" customWidth="1"/>
    <col min="5341" max="5341" width="2.140625" style="502" bestFit="1" customWidth="1"/>
    <col min="5342" max="5342" width="1.85546875" style="502" bestFit="1" customWidth="1"/>
    <col min="5343" max="5343" width="3.140625" style="502" bestFit="1" customWidth="1"/>
    <col min="5344" max="5344" width="2.140625" style="502" bestFit="1" customWidth="1"/>
    <col min="5345" max="5345" width="1.85546875" style="502" bestFit="1" customWidth="1"/>
    <col min="5346" max="5346" width="3.140625" style="502" bestFit="1" customWidth="1"/>
    <col min="5347" max="5347" width="2.28515625" style="502" bestFit="1" customWidth="1"/>
    <col min="5348" max="5348" width="1.85546875" style="502" bestFit="1" customWidth="1"/>
    <col min="5349" max="5349" width="3.140625" style="502" bestFit="1" customWidth="1"/>
    <col min="5350" max="5350" width="2" style="502" bestFit="1" customWidth="1"/>
    <col min="5351" max="5351" width="1.85546875" style="502" bestFit="1" customWidth="1"/>
    <col min="5352" max="5352" width="3.42578125" style="502" bestFit="1" customWidth="1"/>
    <col min="5353" max="5353" width="2" style="502" bestFit="1" customWidth="1"/>
    <col min="5354" max="5354" width="1.85546875" style="502" bestFit="1" customWidth="1"/>
    <col min="5355" max="5355" width="3.140625" style="502" bestFit="1" customWidth="1"/>
    <col min="5356" max="5356" width="2.140625" style="502" bestFit="1" customWidth="1"/>
    <col min="5357" max="5357" width="1.85546875" style="502" customWidth="1"/>
    <col min="5358" max="5358" width="3.140625" style="502" bestFit="1" customWidth="1"/>
    <col min="5359" max="5359" width="2.140625" style="502" customWidth="1"/>
    <col min="5360" max="5360" width="1.85546875" style="502" customWidth="1"/>
    <col min="5361" max="5369" width="0" style="502" hidden="1" customWidth="1"/>
    <col min="5370" max="5370" width="3" style="502" customWidth="1"/>
    <col min="5371" max="5372" width="4.42578125" style="502" bestFit="1" customWidth="1"/>
    <col min="5373" max="5373" width="3.140625" style="502" bestFit="1" customWidth="1"/>
    <col min="5374" max="5374" width="4.42578125" style="502" bestFit="1" customWidth="1"/>
    <col min="5375" max="5375" width="4" style="502" bestFit="1" customWidth="1"/>
    <col min="5376" max="5376" width="4.42578125" style="502" bestFit="1" customWidth="1"/>
    <col min="5377" max="5377" width="6.85546875" style="502" customWidth="1"/>
    <col min="5378" max="5378" width="6" style="502" customWidth="1"/>
    <col min="5379" max="5383" width="0" style="502" hidden="1" customWidth="1"/>
    <col min="5384" max="5558" width="9.140625" style="502"/>
    <col min="5559" max="5559" width="3.28515625" style="502" bestFit="1" customWidth="1"/>
    <col min="5560" max="5560" width="17.42578125" style="502" customWidth="1"/>
    <col min="5561" max="5561" width="7.140625" style="502" customWidth="1"/>
    <col min="5562" max="5562" width="8.7109375" style="502" customWidth="1"/>
    <col min="5563" max="5563" width="3.140625" style="502" bestFit="1" customWidth="1"/>
    <col min="5564" max="5564" width="2.42578125" style="502" bestFit="1" customWidth="1"/>
    <col min="5565" max="5565" width="1.85546875" style="502" bestFit="1" customWidth="1"/>
    <col min="5566" max="5566" width="3.140625" style="502" bestFit="1" customWidth="1"/>
    <col min="5567" max="5567" width="2.42578125" style="502" bestFit="1" customWidth="1"/>
    <col min="5568" max="5568" width="1.85546875" style="502" bestFit="1" customWidth="1"/>
    <col min="5569" max="5569" width="3.140625" style="502" bestFit="1" customWidth="1"/>
    <col min="5570" max="5570" width="2.42578125" style="502" bestFit="1" customWidth="1"/>
    <col min="5571" max="5571" width="1.85546875" style="502" bestFit="1" customWidth="1"/>
    <col min="5572" max="5572" width="3.140625" style="502" bestFit="1" customWidth="1"/>
    <col min="5573" max="5573" width="2.42578125" style="502" bestFit="1" customWidth="1"/>
    <col min="5574" max="5574" width="1.85546875" style="502" bestFit="1" customWidth="1"/>
    <col min="5575" max="5575" width="3.140625" style="502" bestFit="1" customWidth="1"/>
    <col min="5576" max="5576" width="2.42578125" style="502" bestFit="1" customWidth="1"/>
    <col min="5577" max="5577" width="1.85546875" style="502" bestFit="1" customWidth="1"/>
    <col min="5578" max="5578" width="3.140625" style="502" bestFit="1" customWidth="1"/>
    <col min="5579" max="5579" width="2.140625" style="502" bestFit="1" customWidth="1"/>
    <col min="5580" max="5580" width="1.85546875" style="502" bestFit="1" customWidth="1"/>
    <col min="5581" max="5581" width="3.140625" style="502" bestFit="1" customWidth="1"/>
    <col min="5582" max="5582" width="2.42578125" style="502" bestFit="1" customWidth="1"/>
    <col min="5583" max="5583" width="1.85546875" style="502" bestFit="1" customWidth="1"/>
    <col min="5584" max="5584" width="3.140625" style="502" bestFit="1" customWidth="1"/>
    <col min="5585" max="5585" width="2.28515625" style="502" bestFit="1" customWidth="1"/>
    <col min="5586" max="5586" width="1.85546875" style="502" bestFit="1" customWidth="1"/>
    <col min="5587" max="5587" width="25.85546875" style="502" customWidth="1"/>
    <col min="5588" max="5588" width="3" style="502" customWidth="1"/>
    <col min="5589" max="5589" width="3.85546875" style="502" customWidth="1"/>
    <col min="5590" max="5590" width="3.140625" style="502" bestFit="1" customWidth="1"/>
    <col min="5591" max="5591" width="2.28515625" style="502" bestFit="1" customWidth="1"/>
    <col min="5592" max="5592" width="1.85546875" style="502" bestFit="1" customWidth="1"/>
    <col min="5593" max="5593" width="3.140625" style="502" bestFit="1" customWidth="1"/>
    <col min="5594" max="5594" width="2.42578125" style="502" bestFit="1" customWidth="1"/>
    <col min="5595" max="5595" width="1.85546875" style="502" bestFit="1" customWidth="1"/>
    <col min="5596" max="5596" width="3.140625" style="502" bestFit="1" customWidth="1"/>
    <col min="5597" max="5597" width="2.140625" style="502" bestFit="1" customWidth="1"/>
    <col min="5598" max="5598" width="1.85546875" style="502" bestFit="1" customWidth="1"/>
    <col min="5599" max="5599" width="3.140625" style="502" bestFit="1" customWidth="1"/>
    <col min="5600" max="5600" width="2.140625" style="502" bestFit="1" customWidth="1"/>
    <col min="5601" max="5601" width="1.85546875" style="502" bestFit="1" customWidth="1"/>
    <col min="5602" max="5602" width="3.140625" style="502" bestFit="1" customWidth="1"/>
    <col min="5603" max="5603" width="2.28515625" style="502" bestFit="1" customWidth="1"/>
    <col min="5604" max="5604" width="1.85546875" style="502" bestFit="1" customWidth="1"/>
    <col min="5605" max="5605" width="3.140625" style="502" bestFit="1" customWidth="1"/>
    <col min="5606" max="5606" width="2" style="502" bestFit="1" customWidth="1"/>
    <col min="5607" max="5607" width="1.85546875" style="502" bestFit="1" customWidth="1"/>
    <col min="5608" max="5608" width="3.42578125" style="502" bestFit="1" customWidth="1"/>
    <col min="5609" max="5609" width="2" style="502" bestFit="1" customWidth="1"/>
    <col min="5610" max="5610" width="1.85546875" style="502" bestFit="1" customWidth="1"/>
    <col min="5611" max="5611" width="3.140625" style="502" bestFit="1" customWidth="1"/>
    <col min="5612" max="5612" width="2.140625" style="502" bestFit="1" customWidth="1"/>
    <col min="5613" max="5613" width="1.85546875" style="502" customWidth="1"/>
    <col min="5614" max="5614" width="3.140625" style="502" bestFit="1" customWidth="1"/>
    <col min="5615" max="5615" width="2.140625" style="502" customWidth="1"/>
    <col min="5616" max="5616" width="1.85546875" style="502" customWidth="1"/>
    <col min="5617" max="5625" width="0" style="502" hidden="1" customWidth="1"/>
    <col min="5626" max="5626" width="3" style="502" customWidth="1"/>
    <col min="5627" max="5628" width="4.42578125" style="502" bestFit="1" customWidth="1"/>
    <col min="5629" max="5629" width="3.140625" style="502" bestFit="1" customWidth="1"/>
    <col min="5630" max="5630" width="4.42578125" style="502" bestFit="1" customWidth="1"/>
    <col min="5631" max="5631" width="4" style="502" bestFit="1" customWidth="1"/>
    <col min="5632" max="5632" width="4.42578125" style="502" bestFit="1" customWidth="1"/>
    <col min="5633" max="5633" width="6.85546875" style="502" customWidth="1"/>
    <col min="5634" max="5634" width="6" style="502" customWidth="1"/>
    <col min="5635" max="5639" width="0" style="502" hidden="1" customWidth="1"/>
    <col min="5640" max="5814" width="9.140625" style="502"/>
    <col min="5815" max="5815" width="3.28515625" style="502" bestFit="1" customWidth="1"/>
    <col min="5816" max="5816" width="17.42578125" style="502" customWidth="1"/>
    <col min="5817" max="5817" width="7.140625" style="502" customWidth="1"/>
    <col min="5818" max="5818" width="8.7109375" style="502" customWidth="1"/>
    <col min="5819" max="5819" width="3.140625" style="502" bestFit="1" customWidth="1"/>
    <col min="5820" max="5820" width="2.42578125" style="502" bestFit="1" customWidth="1"/>
    <col min="5821" max="5821" width="1.85546875" style="502" bestFit="1" customWidth="1"/>
    <col min="5822" max="5822" width="3.140625" style="502" bestFit="1" customWidth="1"/>
    <col min="5823" max="5823" width="2.42578125" style="502" bestFit="1" customWidth="1"/>
    <col min="5824" max="5824" width="1.85546875" style="502" bestFit="1" customWidth="1"/>
    <col min="5825" max="5825" width="3.140625" style="502" bestFit="1" customWidth="1"/>
    <col min="5826" max="5826" width="2.42578125" style="502" bestFit="1" customWidth="1"/>
    <col min="5827" max="5827" width="1.85546875" style="502" bestFit="1" customWidth="1"/>
    <col min="5828" max="5828" width="3.140625" style="502" bestFit="1" customWidth="1"/>
    <col min="5829" max="5829" width="2.42578125" style="502" bestFit="1" customWidth="1"/>
    <col min="5830" max="5830" width="1.85546875" style="502" bestFit="1" customWidth="1"/>
    <col min="5831" max="5831" width="3.140625" style="502" bestFit="1" customWidth="1"/>
    <col min="5832" max="5832" width="2.42578125" style="502" bestFit="1" customWidth="1"/>
    <col min="5833" max="5833" width="1.85546875" style="502" bestFit="1" customWidth="1"/>
    <col min="5834" max="5834" width="3.140625" style="502" bestFit="1" customWidth="1"/>
    <col min="5835" max="5835" width="2.140625" style="502" bestFit="1" customWidth="1"/>
    <col min="5836" max="5836" width="1.85546875" style="502" bestFit="1" customWidth="1"/>
    <col min="5837" max="5837" width="3.140625" style="502" bestFit="1" customWidth="1"/>
    <col min="5838" max="5838" width="2.42578125" style="502" bestFit="1" customWidth="1"/>
    <col min="5839" max="5839" width="1.85546875" style="502" bestFit="1" customWidth="1"/>
    <col min="5840" max="5840" width="3.140625" style="502" bestFit="1" customWidth="1"/>
    <col min="5841" max="5841" width="2.28515625" style="502" bestFit="1" customWidth="1"/>
    <col min="5842" max="5842" width="1.85546875" style="502" bestFit="1" customWidth="1"/>
    <col min="5843" max="5843" width="25.85546875" style="502" customWidth="1"/>
    <col min="5844" max="5844" width="3" style="502" customWidth="1"/>
    <col min="5845" max="5845" width="3.85546875" style="502" customWidth="1"/>
    <col min="5846" max="5846" width="3.140625" style="502" bestFit="1" customWidth="1"/>
    <col min="5847" max="5847" width="2.28515625" style="502" bestFit="1" customWidth="1"/>
    <col min="5848" max="5848" width="1.85546875" style="502" bestFit="1" customWidth="1"/>
    <col min="5849" max="5849" width="3.140625" style="502" bestFit="1" customWidth="1"/>
    <col min="5850" max="5850" width="2.42578125" style="502" bestFit="1" customWidth="1"/>
    <col min="5851" max="5851" width="1.85546875" style="502" bestFit="1" customWidth="1"/>
    <col min="5852" max="5852" width="3.140625" style="502" bestFit="1" customWidth="1"/>
    <col min="5853" max="5853" width="2.140625" style="502" bestFit="1" customWidth="1"/>
    <col min="5854" max="5854" width="1.85546875" style="502" bestFit="1" customWidth="1"/>
    <col min="5855" max="5855" width="3.140625" style="502" bestFit="1" customWidth="1"/>
    <col min="5856" max="5856" width="2.140625" style="502" bestFit="1" customWidth="1"/>
    <col min="5857" max="5857" width="1.85546875" style="502" bestFit="1" customWidth="1"/>
    <col min="5858" max="5858" width="3.140625" style="502" bestFit="1" customWidth="1"/>
    <col min="5859" max="5859" width="2.28515625" style="502" bestFit="1" customWidth="1"/>
    <col min="5860" max="5860" width="1.85546875" style="502" bestFit="1" customWidth="1"/>
    <col min="5861" max="5861" width="3.140625" style="502" bestFit="1" customWidth="1"/>
    <col min="5862" max="5862" width="2" style="502" bestFit="1" customWidth="1"/>
    <col min="5863" max="5863" width="1.85546875" style="502" bestFit="1" customWidth="1"/>
    <col min="5864" max="5864" width="3.42578125" style="502" bestFit="1" customWidth="1"/>
    <col min="5865" max="5865" width="2" style="502" bestFit="1" customWidth="1"/>
    <col min="5866" max="5866" width="1.85546875" style="502" bestFit="1" customWidth="1"/>
    <col min="5867" max="5867" width="3.140625" style="502" bestFit="1" customWidth="1"/>
    <col min="5868" max="5868" width="2.140625" style="502" bestFit="1" customWidth="1"/>
    <col min="5869" max="5869" width="1.85546875" style="502" customWidth="1"/>
    <col min="5870" max="5870" width="3.140625" style="502" bestFit="1" customWidth="1"/>
    <col min="5871" max="5871" width="2.140625" style="502" customWidth="1"/>
    <col min="5872" max="5872" width="1.85546875" style="502" customWidth="1"/>
    <col min="5873" max="5881" width="0" style="502" hidden="1" customWidth="1"/>
    <col min="5882" max="5882" width="3" style="502" customWidth="1"/>
    <col min="5883" max="5884" width="4.42578125" style="502" bestFit="1" customWidth="1"/>
    <col min="5885" max="5885" width="3.140625" style="502" bestFit="1" customWidth="1"/>
    <col min="5886" max="5886" width="4.42578125" style="502" bestFit="1" customWidth="1"/>
    <col min="5887" max="5887" width="4" style="502" bestFit="1" customWidth="1"/>
    <col min="5888" max="5888" width="4.42578125" style="502" bestFit="1" customWidth="1"/>
    <col min="5889" max="5889" width="6.85546875" style="502" customWidth="1"/>
    <col min="5890" max="5890" width="6" style="502" customWidth="1"/>
    <col min="5891" max="5895" width="0" style="502" hidden="1" customWidth="1"/>
    <col min="5896" max="6070" width="9.140625" style="502"/>
    <col min="6071" max="6071" width="3.28515625" style="502" bestFit="1" customWidth="1"/>
    <col min="6072" max="6072" width="17.42578125" style="502" customWidth="1"/>
    <col min="6073" max="6073" width="7.140625" style="502" customWidth="1"/>
    <col min="6074" max="6074" width="8.7109375" style="502" customWidth="1"/>
    <col min="6075" max="6075" width="3.140625" style="502" bestFit="1" customWidth="1"/>
    <col min="6076" max="6076" width="2.42578125" style="502" bestFit="1" customWidth="1"/>
    <col min="6077" max="6077" width="1.85546875" style="502" bestFit="1" customWidth="1"/>
    <col min="6078" max="6078" width="3.140625" style="502" bestFit="1" customWidth="1"/>
    <col min="6079" max="6079" width="2.42578125" style="502" bestFit="1" customWidth="1"/>
    <col min="6080" max="6080" width="1.85546875" style="502" bestFit="1" customWidth="1"/>
    <col min="6081" max="6081" width="3.140625" style="502" bestFit="1" customWidth="1"/>
    <col min="6082" max="6082" width="2.42578125" style="502" bestFit="1" customWidth="1"/>
    <col min="6083" max="6083" width="1.85546875" style="502" bestFit="1" customWidth="1"/>
    <col min="6084" max="6084" width="3.140625" style="502" bestFit="1" customWidth="1"/>
    <col min="6085" max="6085" width="2.42578125" style="502" bestFit="1" customWidth="1"/>
    <col min="6086" max="6086" width="1.85546875" style="502" bestFit="1" customWidth="1"/>
    <col min="6087" max="6087" width="3.140625" style="502" bestFit="1" customWidth="1"/>
    <col min="6088" max="6088" width="2.42578125" style="502" bestFit="1" customWidth="1"/>
    <col min="6089" max="6089" width="1.85546875" style="502" bestFit="1" customWidth="1"/>
    <col min="6090" max="6090" width="3.140625" style="502" bestFit="1" customWidth="1"/>
    <col min="6091" max="6091" width="2.140625" style="502" bestFit="1" customWidth="1"/>
    <col min="6092" max="6092" width="1.85546875" style="502" bestFit="1" customWidth="1"/>
    <col min="6093" max="6093" width="3.140625" style="502" bestFit="1" customWidth="1"/>
    <col min="6094" max="6094" width="2.42578125" style="502" bestFit="1" customWidth="1"/>
    <col min="6095" max="6095" width="1.85546875" style="502" bestFit="1" customWidth="1"/>
    <col min="6096" max="6096" width="3.140625" style="502" bestFit="1" customWidth="1"/>
    <col min="6097" max="6097" width="2.28515625" style="502" bestFit="1" customWidth="1"/>
    <col min="6098" max="6098" width="1.85546875" style="502" bestFit="1" customWidth="1"/>
    <col min="6099" max="6099" width="25.85546875" style="502" customWidth="1"/>
    <col min="6100" max="6100" width="3" style="502" customWidth="1"/>
    <col min="6101" max="6101" width="3.85546875" style="502" customWidth="1"/>
    <col min="6102" max="6102" width="3.140625" style="502" bestFit="1" customWidth="1"/>
    <col min="6103" max="6103" width="2.28515625" style="502" bestFit="1" customWidth="1"/>
    <col min="6104" max="6104" width="1.85546875" style="502" bestFit="1" customWidth="1"/>
    <col min="6105" max="6105" width="3.140625" style="502" bestFit="1" customWidth="1"/>
    <col min="6106" max="6106" width="2.42578125" style="502" bestFit="1" customWidth="1"/>
    <col min="6107" max="6107" width="1.85546875" style="502" bestFit="1" customWidth="1"/>
    <col min="6108" max="6108" width="3.140625" style="502" bestFit="1" customWidth="1"/>
    <col min="6109" max="6109" width="2.140625" style="502" bestFit="1" customWidth="1"/>
    <col min="6110" max="6110" width="1.85546875" style="502" bestFit="1" customWidth="1"/>
    <col min="6111" max="6111" width="3.140625" style="502" bestFit="1" customWidth="1"/>
    <col min="6112" max="6112" width="2.140625" style="502" bestFit="1" customWidth="1"/>
    <col min="6113" max="6113" width="1.85546875" style="502" bestFit="1" customWidth="1"/>
    <col min="6114" max="6114" width="3.140625" style="502" bestFit="1" customWidth="1"/>
    <col min="6115" max="6115" width="2.28515625" style="502" bestFit="1" customWidth="1"/>
    <col min="6116" max="6116" width="1.85546875" style="502" bestFit="1" customWidth="1"/>
    <col min="6117" max="6117" width="3.140625" style="502" bestFit="1" customWidth="1"/>
    <col min="6118" max="6118" width="2" style="502" bestFit="1" customWidth="1"/>
    <col min="6119" max="6119" width="1.85546875" style="502" bestFit="1" customWidth="1"/>
    <col min="6120" max="6120" width="3.42578125" style="502" bestFit="1" customWidth="1"/>
    <col min="6121" max="6121" width="2" style="502" bestFit="1" customWidth="1"/>
    <col min="6122" max="6122" width="1.85546875" style="502" bestFit="1" customWidth="1"/>
    <col min="6123" max="6123" width="3.140625" style="502" bestFit="1" customWidth="1"/>
    <col min="6124" max="6124" width="2.140625" style="502" bestFit="1" customWidth="1"/>
    <col min="6125" max="6125" width="1.85546875" style="502" customWidth="1"/>
    <col min="6126" max="6126" width="3.140625" style="502" bestFit="1" customWidth="1"/>
    <col min="6127" max="6127" width="2.140625" style="502" customWidth="1"/>
    <col min="6128" max="6128" width="1.85546875" style="502" customWidth="1"/>
    <col min="6129" max="6137" width="0" style="502" hidden="1" customWidth="1"/>
    <col min="6138" max="6138" width="3" style="502" customWidth="1"/>
    <col min="6139" max="6140" width="4.42578125" style="502" bestFit="1" customWidth="1"/>
    <col min="6141" max="6141" width="3.140625" style="502" bestFit="1" customWidth="1"/>
    <col min="6142" max="6142" width="4.42578125" style="502" bestFit="1" customWidth="1"/>
    <col min="6143" max="6143" width="4" style="502" bestFit="1" customWidth="1"/>
    <col min="6144" max="6144" width="4.42578125" style="502" bestFit="1" customWidth="1"/>
    <col min="6145" max="6145" width="6.85546875" style="502" customWidth="1"/>
    <col min="6146" max="6146" width="6" style="502" customWidth="1"/>
    <col min="6147" max="6151" width="0" style="502" hidden="1" customWidth="1"/>
    <col min="6152" max="6326" width="9.140625" style="502"/>
    <col min="6327" max="6327" width="3.28515625" style="502" bestFit="1" customWidth="1"/>
    <col min="6328" max="6328" width="17.42578125" style="502" customWidth="1"/>
    <col min="6329" max="6329" width="7.140625" style="502" customWidth="1"/>
    <col min="6330" max="6330" width="8.7109375" style="502" customWidth="1"/>
    <col min="6331" max="6331" width="3.140625" style="502" bestFit="1" customWidth="1"/>
    <col min="6332" max="6332" width="2.42578125" style="502" bestFit="1" customWidth="1"/>
    <col min="6333" max="6333" width="1.85546875" style="502" bestFit="1" customWidth="1"/>
    <col min="6334" max="6334" width="3.140625" style="502" bestFit="1" customWidth="1"/>
    <col min="6335" max="6335" width="2.42578125" style="502" bestFit="1" customWidth="1"/>
    <col min="6336" max="6336" width="1.85546875" style="502" bestFit="1" customWidth="1"/>
    <col min="6337" max="6337" width="3.140625" style="502" bestFit="1" customWidth="1"/>
    <col min="6338" max="6338" width="2.42578125" style="502" bestFit="1" customWidth="1"/>
    <col min="6339" max="6339" width="1.85546875" style="502" bestFit="1" customWidth="1"/>
    <col min="6340" max="6340" width="3.140625" style="502" bestFit="1" customWidth="1"/>
    <col min="6341" max="6341" width="2.42578125" style="502" bestFit="1" customWidth="1"/>
    <col min="6342" max="6342" width="1.85546875" style="502" bestFit="1" customWidth="1"/>
    <col min="6343" max="6343" width="3.140625" style="502" bestFit="1" customWidth="1"/>
    <col min="6344" max="6344" width="2.42578125" style="502" bestFit="1" customWidth="1"/>
    <col min="6345" max="6345" width="1.85546875" style="502" bestFit="1" customWidth="1"/>
    <col min="6346" max="6346" width="3.140625" style="502" bestFit="1" customWidth="1"/>
    <col min="6347" max="6347" width="2.140625" style="502" bestFit="1" customWidth="1"/>
    <col min="6348" max="6348" width="1.85546875" style="502" bestFit="1" customWidth="1"/>
    <col min="6349" max="6349" width="3.140625" style="502" bestFit="1" customWidth="1"/>
    <col min="6350" max="6350" width="2.42578125" style="502" bestFit="1" customWidth="1"/>
    <col min="6351" max="6351" width="1.85546875" style="502" bestFit="1" customWidth="1"/>
    <col min="6352" max="6352" width="3.140625" style="502" bestFit="1" customWidth="1"/>
    <col min="6353" max="6353" width="2.28515625" style="502" bestFit="1" customWidth="1"/>
    <col min="6354" max="6354" width="1.85546875" style="502" bestFit="1" customWidth="1"/>
    <col min="6355" max="6355" width="25.85546875" style="502" customWidth="1"/>
    <col min="6356" max="6356" width="3" style="502" customWidth="1"/>
    <col min="6357" max="6357" width="3.85546875" style="502" customWidth="1"/>
    <col min="6358" max="6358" width="3.140625" style="502" bestFit="1" customWidth="1"/>
    <col min="6359" max="6359" width="2.28515625" style="502" bestFit="1" customWidth="1"/>
    <col min="6360" max="6360" width="1.85546875" style="502" bestFit="1" customWidth="1"/>
    <col min="6361" max="6361" width="3.140625" style="502" bestFit="1" customWidth="1"/>
    <col min="6362" max="6362" width="2.42578125" style="502" bestFit="1" customWidth="1"/>
    <col min="6363" max="6363" width="1.85546875" style="502" bestFit="1" customWidth="1"/>
    <col min="6364" max="6364" width="3.140625" style="502" bestFit="1" customWidth="1"/>
    <col min="6365" max="6365" width="2.140625" style="502" bestFit="1" customWidth="1"/>
    <col min="6366" max="6366" width="1.85546875" style="502" bestFit="1" customWidth="1"/>
    <col min="6367" max="6367" width="3.140625" style="502" bestFit="1" customWidth="1"/>
    <col min="6368" max="6368" width="2.140625" style="502" bestFit="1" customWidth="1"/>
    <col min="6369" max="6369" width="1.85546875" style="502" bestFit="1" customWidth="1"/>
    <col min="6370" max="6370" width="3.140625" style="502" bestFit="1" customWidth="1"/>
    <col min="6371" max="6371" width="2.28515625" style="502" bestFit="1" customWidth="1"/>
    <col min="6372" max="6372" width="1.85546875" style="502" bestFit="1" customWidth="1"/>
    <col min="6373" max="6373" width="3.140625" style="502" bestFit="1" customWidth="1"/>
    <col min="6374" max="6374" width="2" style="502" bestFit="1" customWidth="1"/>
    <col min="6375" max="6375" width="1.85546875" style="502" bestFit="1" customWidth="1"/>
    <col min="6376" max="6376" width="3.42578125" style="502" bestFit="1" customWidth="1"/>
    <col min="6377" max="6377" width="2" style="502" bestFit="1" customWidth="1"/>
    <col min="6378" max="6378" width="1.85546875" style="502" bestFit="1" customWidth="1"/>
    <col min="6379" max="6379" width="3.140625" style="502" bestFit="1" customWidth="1"/>
    <col min="6380" max="6380" width="2.140625" style="502" bestFit="1" customWidth="1"/>
    <col min="6381" max="6381" width="1.85546875" style="502" customWidth="1"/>
    <col min="6382" max="6382" width="3.140625" style="502" bestFit="1" customWidth="1"/>
    <col min="6383" max="6383" width="2.140625" style="502" customWidth="1"/>
    <col min="6384" max="6384" width="1.85546875" style="502" customWidth="1"/>
    <col min="6385" max="6393" width="0" style="502" hidden="1" customWidth="1"/>
    <col min="6394" max="6394" width="3" style="502" customWidth="1"/>
    <col min="6395" max="6396" width="4.42578125" style="502" bestFit="1" customWidth="1"/>
    <col min="6397" max="6397" width="3.140625" style="502" bestFit="1" customWidth="1"/>
    <col min="6398" max="6398" width="4.42578125" style="502" bestFit="1" customWidth="1"/>
    <col min="6399" max="6399" width="4" style="502" bestFit="1" customWidth="1"/>
    <col min="6400" max="6400" width="4.42578125" style="502" bestFit="1" customWidth="1"/>
    <col min="6401" max="6401" width="6.85546875" style="502" customWidth="1"/>
    <col min="6402" max="6402" width="6" style="502" customWidth="1"/>
    <col min="6403" max="6407" width="0" style="502" hidden="1" customWidth="1"/>
    <col min="6408" max="6582" width="9.140625" style="502"/>
    <col min="6583" max="6583" width="3.28515625" style="502" bestFit="1" customWidth="1"/>
    <col min="6584" max="6584" width="17.42578125" style="502" customWidth="1"/>
    <col min="6585" max="6585" width="7.140625" style="502" customWidth="1"/>
    <col min="6586" max="6586" width="8.7109375" style="502" customWidth="1"/>
    <col min="6587" max="6587" width="3.140625" style="502" bestFit="1" customWidth="1"/>
    <col min="6588" max="6588" width="2.42578125" style="502" bestFit="1" customWidth="1"/>
    <col min="6589" max="6589" width="1.85546875" style="502" bestFit="1" customWidth="1"/>
    <col min="6590" max="6590" width="3.140625" style="502" bestFit="1" customWidth="1"/>
    <col min="6591" max="6591" width="2.42578125" style="502" bestFit="1" customWidth="1"/>
    <col min="6592" max="6592" width="1.85546875" style="502" bestFit="1" customWidth="1"/>
    <col min="6593" max="6593" width="3.140625" style="502" bestFit="1" customWidth="1"/>
    <col min="6594" max="6594" width="2.42578125" style="502" bestFit="1" customWidth="1"/>
    <col min="6595" max="6595" width="1.85546875" style="502" bestFit="1" customWidth="1"/>
    <col min="6596" max="6596" width="3.140625" style="502" bestFit="1" customWidth="1"/>
    <col min="6597" max="6597" width="2.42578125" style="502" bestFit="1" customWidth="1"/>
    <col min="6598" max="6598" width="1.85546875" style="502" bestFit="1" customWidth="1"/>
    <col min="6599" max="6599" width="3.140625" style="502" bestFit="1" customWidth="1"/>
    <col min="6600" max="6600" width="2.42578125" style="502" bestFit="1" customWidth="1"/>
    <col min="6601" max="6601" width="1.85546875" style="502" bestFit="1" customWidth="1"/>
    <col min="6602" max="6602" width="3.140625" style="502" bestFit="1" customWidth="1"/>
    <col min="6603" max="6603" width="2.140625" style="502" bestFit="1" customWidth="1"/>
    <col min="6604" max="6604" width="1.85546875" style="502" bestFit="1" customWidth="1"/>
    <col min="6605" max="6605" width="3.140625" style="502" bestFit="1" customWidth="1"/>
    <col min="6606" max="6606" width="2.42578125" style="502" bestFit="1" customWidth="1"/>
    <col min="6607" max="6607" width="1.85546875" style="502" bestFit="1" customWidth="1"/>
    <col min="6608" max="6608" width="3.140625" style="502" bestFit="1" customWidth="1"/>
    <col min="6609" max="6609" width="2.28515625" style="502" bestFit="1" customWidth="1"/>
    <col min="6610" max="6610" width="1.85546875" style="502" bestFit="1" customWidth="1"/>
    <col min="6611" max="6611" width="25.85546875" style="502" customWidth="1"/>
    <col min="6612" max="6612" width="3" style="502" customWidth="1"/>
    <col min="6613" max="6613" width="3.85546875" style="502" customWidth="1"/>
    <col min="6614" max="6614" width="3.140625" style="502" bestFit="1" customWidth="1"/>
    <col min="6615" max="6615" width="2.28515625" style="502" bestFit="1" customWidth="1"/>
    <col min="6616" max="6616" width="1.85546875" style="502" bestFit="1" customWidth="1"/>
    <col min="6617" max="6617" width="3.140625" style="502" bestFit="1" customWidth="1"/>
    <col min="6618" max="6618" width="2.42578125" style="502" bestFit="1" customWidth="1"/>
    <col min="6619" max="6619" width="1.85546875" style="502" bestFit="1" customWidth="1"/>
    <col min="6620" max="6620" width="3.140625" style="502" bestFit="1" customWidth="1"/>
    <col min="6621" max="6621" width="2.140625" style="502" bestFit="1" customWidth="1"/>
    <col min="6622" max="6622" width="1.85546875" style="502" bestFit="1" customWidth="1"/>
    <col min="6623" max="6623" width="3.140625" style="502" bestFit="1" customWidth="1"/>
    <col min="6624" max="6624" width="2.140625" style="502" bestFit="1" customWidth="1"/>
    <col min="6625" max="6625" width="1.85546875" style="502" bestFit="1" customWidth="1"/>
    <col min="6626" max="6626" width="3.140625" style="502" bestFit="1" customWidth="1"/>
    <col min="6627" max="6627" width="2.28515625" style="502" bestFit="1" customWidth="1"/>
    <col min="6628" max="6628" width="1.85546875" style="502" bestFit="1" customWidth="1"/>
    <col min="6629" max="6629" width="3.140625" style="502" bestFit="1" customWidth="1"/>
    <col min="6630" max="6630" width="2" style="502" bestFit="1" customWidth="1"/>
    <col min="6631" max="6631" width="1.85546875" style="502" bestFit="1" customWidth="1"/>
    <col min="6632" max="6632" width="3.42578125" style="502" bestFit="1" customWidth="1"/>
    <col min="6633" max="6633" width="2" style="502" bestFit="1" customWidth="1"/>
    <col min="6634" max="6634" width="1.85546875" style="502" bestFit="1" customWidth="1"/>
    <col min="6635" max="6635" width="3.140625" style="502" bestFit="1" customWidth="1"/>
    <col min="6636" max="6636" width="2.140625" style="502" bestFit="1" customWidth="1"/>
    <col min="6637" max="6637" width="1.85546875" style="502" customWidth="1"/>
    <col min="6638" max="6638" width="3.140625" style="502" bestFit="1" customWidth="1"/>
    <col min="6639" max="6639" width="2.140625" style="502" customWidth="1"/>
    <col min="6640" max="6640" width="1.85546875" style="502" customWidth="1"/>
    <col min="6641" max="6649" width="0" style="502" hidden="1" customWidth="1"/>
    <col min="6650" max="6650" width="3" style="502" customWidth="1"/>
    <col min="6651" max="6652" width="4.42578125" style="502" bestFit="1" customWidth="1"/>
    <col min="6653" max="6653" width="3.140625" style="502" bestFit="1" customWidth="1"/>
    <col min="6654" max="6654" width="4.42578125" style="502" bestFit="1" customWidth="1"/>
    <col min="6655" max="6655" width="4" style="502" bestFit="1" customWidth="1"/>
    <col min="6656" max="6656" width="4.42578125" style="502" bestFit="1" customWidth="1"/>
    <col min="6657" max="6657" width="6.85546875" style="502" customWidth="1"/>
    <col min="6658" max="6658" width="6" style="502" customWidth="1"/>
    <col min="6659" max="6663" width="0" style="502" hidden="1" customWidth="1"/>
    <col min="6664" max="6838" width="9.140625" style="502"/>
    <col min="6839" max="6839" width="3.28515625" style="502" bestFit="1" customWidth="1"/>
    <col min="6840" max="6840" width="17.42578125" style="502" customWidth="1"/>
    <col min="6841" max="6841" width="7.140625" style="502" customWidth="1"/>
    <col min="6842" max="6842" width="8.7109375" style="502" customWidth="1"/>
    <col min="6843" max="6843" width="3.140625" style="502" bestFit="1" customWidth="1"/>
    <col min="6844" max="6844" width="2.42578125" style="502" bestFit="1" customWidth="1"/>
    <col min="6845" max="6845" width="1.85546875" style="502" bestFit="1" customWidth="1"/>
    <col min="6846" max="6846" width="3.140625" style="502" bestFit="1" customWidth="1"/>
    <col min="6847" max="6847" width="2.42578125" style="502" bestFit="1" customWidth="1"/>
    <col min="6848" max="6848" width="1.85546875" style="502" bestFit="1" customWidth="1"/>
    <col min="6849" max="6849" width="3.140625" style="502" bestFit="1" customWidth="1"/>
    <col min="6850" max="6850" width="2.42578125" style="502" bestFit="1" customWidth="1"/>
    <col min="6851" max="6851" width="1.85546875" style="502" bestFit="1" customWidth="1"/>
    <col min="6852" max="6852" width="3.140625" style="502" bestFit="1" customWidth="1"/>
    <col min="6853" max="6853" width="2.42578125" style="502" bestFit="1" customWidth="1"/>
    <col min="6854" max="6854" width="1.85546875" style="502" bestFit="1" customWidth="1"/>
    <col min="6855" max="6855" width="3.140625" style="502" bestFit="1" customWidth="1"/>
    <col min="6856" max="6856" width="2.42578125" style="502" bestFit="1" customWidth="1"/>
    <col min="6857" max="6857" width="1.85546875" style="502" bestFit="1" customWidth="1"/>
    <col min="6858" max="6858" width="3.140625" style="502" bestFit="1" customWidth="1"/>
    <col min="6859" max="6859" width="2.140625" style="502" bestFit="1" customWidth="1"/>
    <col min="6860" max="6860" width="1.85546875" style="502" bestFit="1" customWidth="1"/>
    <col min="6861" max="6861" width="3.140625" style="502" bestFit="1" customWidth="1"/>
    <col min="6862" max="6862" width="2.42578125" style="502" bestFit="1" customWidth="1"/>
    <col min="6863" max="6863" width="1.85546875" style="502" bestFit="1" customWidth="1"/>
    <col min="6864" max="6864" width="3.140625" style="502" bestFit="1" customWidth="1"/>
    <col min="6865" max="6865" width="2.28515625" style="502" bestFit="1" customWidth="1"/>
    <col min="6866" max="6866" width="1.85546875" style="502" bestFit="1" customWidth="1"/>
    <col min="6867" max="6867" width="25.85546875" style="502" customWidth="1"/>
    <col min="6868" max="6868" width="3" style="502" customWidth="1"/>
    <col min="6869" max="6869" width="3.85546875" style="502" customWidth="1"/>
    <col min="6870" max="6870" width="3.140625" style="502" bestFit="1" customWidth="1"/>
    <col min="6871" max="6871" width="2.28515625" style="502" bestFit="1" customWidth="1"/>
    <col min="6872" max="6872" width="1.85546875" style="502" bestFit="1" customWidth="1"/>
    <col min="6873" max="6873" width="3.140625" style="502" bestFit="1" customWidth="1"/>
    <col min="6874" max="6874" width="2.42578125" style="502" bestFit="1" customWidth="1"/>
    <col min="6875" max="6875" width="1.85546875" style="502" bestFit="1" customWidth="1"/>
    <col min="6876" max="6876" width="3.140625" style="502" bestFit="1" customWidth="1"/>
    <col min="6877" max="6877" width="2.140625" style="502" bestFit="1" customWidth="1"/>
    <col min="6878" max="6878" width="1.85546875" style="502" bestFit="1" customWidth="1"/>
    <col min="6879" max="6879" width="3.140625" style="502" bestFit="1" customWidth="1"/>
    <col min="6880" max="6880" width="2.140625" style="502" bestFit="1" customWidth="1"/>
    <col min="6881" max="6881" width="1.85546875" style="502" bestFit="1" customWidth="1"/>
    <col min="6882" max="6882" width="3.140625" style="502" bestFit="1" customWidth="1"/>
    <col min="6883" max="6883" width="2.28515625" style="502" bestFit="1" customWidth="1"/>
    <col min="6884" max="6884" width="1.85546875" style="502" bestFit="1" customWidth="1"/>
    <col min="6885" max="6885" width="3.140625" style="502" bestFit="1" customWidth="1"/>
    <col min="6886" max="6886" width="2" style="502" bestFit="1" customWidth="1"/>
    <col min="6887" max="6887" width="1.85546875" style="502" bestFit="1" customWidth="1"/>
    <col min="6888" max="6888" width="3.42578125" style="502" bestFit="1" customWidth="1"/>
    <col min="6889" max="6889" width="2" style="502" bestFit="1" customWidth="1"/>
    <col min="6890" max="6890" width="1.85546875" style="502" bestFit="1" customWidth="1"/>
    <col min="6891" max="6891" width="3.140625" style="502" bestFit="1" customWidth="1"/>
    <col min="6892" max="6892" width="2.140625" style="502" bestFit="1" customWidth="1"/>
    <col min="6893" max="6893" width="1.85546875" style="502" customWidth="1"/>
    <col min="6894" max="6894" width="3.140625" style="502" bestFit="1" customWidth="1"/>
    <col min="6895" max="6895" width="2.140625" style="502" customWidth="1"/>
    <col min="6896" max="6896" width="1.85546875" style="502" customWidth="1"/>
    <col min="6897" max="6905" width="0" style="502" hidden="1" customWidth="1"/>
    <col min="6906" max="6906" width="3" style="502" customWidth="1"/>
    <col min="6907" max="6908" width="4.42578125" style="502" bestFit="1" customWidth="1"/>
    <col min="6909" max="6909" width="3.140625" style="502" bestFit="1" customWidth="1"/>
    <col min="6910" max="6910" width="4.42578125" style="502" bestFit="1" customWidth="1"/>
    <col min="6911" max="6911" width="4" style="502" bestFit="1" customWidth="1"/>
    <col min="6912" max="6912" width="4.42578125" style="502" bestFit="1" customWidth="1"/>
    <col min="6913" max="6913" width="6.85546875" style="502" customWidth="1"/>
    <col min="6914" max="6914" width="6" style="502" customWidth="1"/>
    <col min="6915" max="6919" width="0" style="502" hidden="1" customWidth="1"/>
    <col min="6920" max="7094" width="9.140625" style="502"/>
    <col min="7095" max="7095" width="3.28515625" style="502" bestFit="1" customWidth="1"/>
    <col min="7096" max="7096" width="17.42578125" style="502" customWidth="1"/>
    <col min="7097" max="7097" width="7.140625" style="502" customWidth="1"/>
    <col min="7098" max="7098" width="8.7109375" style="502" customWidth="1"/>
    <col min="7099" max="7099" width="3.140625" style="502" bestFit="1" customWidth="1"/>
    <col min="7100" max="7100" width="2.42578125" style="502" bestFit="1" customWidth="1"/>
    <col min="7101" max="7101" width="1.85546875" style="502" bestFit="1" customWidth="1"/>
    <col min="7102" max="7102" width="3.140625" style="502" bestFit="1" customWidth="1"/>
    <col min="7103" max="7103" width="2.42578125" style="502" bestFit="1" customWidth="1"/>
    <col min="7104" max="7104" width="1.85546875" style="502" bestFit="1" customWidth="1"/>
    <col min="7105" max="7105" width="3.140625" style="502" bestFit="1" customWidth="1"/>
    <col min="7106" max="7106" width="2.42578125" style="502" bestFit="1" customWidth="1"/>
    <col min="7107" max="7107" width="1.85546875" style="502" bestFit="1" customWidth="1"/>
    <col min="7108" max="7108" width="3.140625" style="502" bestFit="1" customWidth="1"/>
    <col min="7109" max="7109" width="2.42578125" style="502" bestFit="1" customWidth="1"/>
    <col min="7110" max="7110" width="1.85546875" style="502" bestFit="1" customWidth="1"/>
    <col min="7111" max="7111" width="3.140625" style="502" bestFit="1" customWidth="1"/>
    <col min="7112" max="7112" width="2.42578125" style="502" bestFit="1" customWidth="1"/>
    <col min="7113" max="7113" width="1.85546875" style="502" bestFit="1" customWidth="1"/>
    <col min="7114" max="7114" width="3.140625" style="502" bestFit="1" customWidth="1"/>
    <col min="7115" max="7115" width="2.140625" style="502" bestFit="1" customWidth="1"/>
    <col min="7116" max="7116" width="1.85546875" style="502" bestFit="1" customWidth="1"/>
    <col min="7117" max="7117" width="3.140625" style="502" bestFit="1" customWidth="1"/>
    <col min="7118" max="7118" width="2.42578125" style="502" bestFit="1" customWidth="1"/>
    <col min="7119" max="7119" width="1.85546875" style="502" bestFit="1" customWidth="1"/>
    <col min="7120" max="7120" width="3.140625" style="502" bestFit="1" customWidth="1"/>
    <col min="7121" max="7121" width="2.28515625" style="502" bestFit="1" customWidth="1"/>
    <col min="7122" max="7122" width="1.85546875" style="502" bestFit="1" customWidth="1"/>
    <col min="7123" max="7123" width="25.85546875" style="502" customWidth="1"/>
    <col min="7124" max="7124" width="3" style="502" customWidth="1"/>
    <col min="7125" max="7125" width="3.85546875" style="502" customWidth="1"/>
    <col min="7126" max="7126" width="3.140625" style="502" bestFit="1" customWidth="1"/>
    <col min="7127" max="7127" width="2.28515625" style="502" bestFit="1" customWidth="1"/>
    <col min="7128" max="7128" width="1.85546875" style="502" bestFit="1" customWidth="1"/>
    <col min="7129" max="7129" width="3.140625" style="502" bestFit="1" customWidth="1"/>
    <col min="7130" max="7130" width="2.42578125" style="502" bestFit="1" customWidth="1"/>
    <col min="7131" max="7131" width="1.85546875" style="502" bestFit="1" customWidth="1"/>
    <col min="7132" max="7132" width="3.140625" style="502" bestFit="1" customWidth="1"/>
    <col min="7133" max="7133" width="2.140625" style="502" bestFit="1" customWidth="1"/>
    <col min="7134" max="7134" width="1.85546875" style="502" bestFit="1" customWidth="1"/>
    <col min="7135" max="7135" width="3.140625" style="502" bestFit="1" customWidth="1"/>
    <col min="7136" max="7136" width="2.140625" style="502" bestFit="1" customWidth="1"/>
    <col min="7137" max="7137" width="1.85546875" style="502" bestFit="1" customWidth="1"/>
    <col min="7138" max="7138" width="3.140625" style="502" bestFit="1" customWidth="1"/>
    <col min="7139" max="7139" width="2.28515625" style="502" bestFit="1" customWidth="1"/>
    <col min="7140" max="7140" width="1.85546875" style="502" bestFit="1" customWidth="1"/>
    <col min="7141" max="7141" width="3.140625" style="502" bestFit="1" customWidth="1"/>
    <col min="7142" max="7142" width="2" style="502" bestFit="1" customWidth="1"/>
    <col min="7143" max="7143" width="1.85546875" style="502" bestFit="1" customWidth="1"/>
    <col min="7144" max="7144" width="3.42578125" style="502" bestFit="1" customWidth="1"/>
    <col min="7145" max="7145" width="2" style="502" bestFit="1" customWidth="1"/>
    <col min="7146" max="7146" width="1.85546875" style="502" bestFit="1" customWidth="1"/>
    <col min="7147" max="7147" width="3.140625" style="502" bestFit="1" customWidth="1"/>
    <col min="7148" max="7148" width="2.140625" style="502" bestFit="1" customWidth="1"/>
    <col min="7149" max="7149" width="1.85546875" style="502" customWidth="1"/>
    <col min="7150" max="7150" width="3.140625" style="502" bestFit="1" customWidth="1"/>
    <col min="7151" max="7151" width="2.140625" style="502" customWidth="1"/>
    <col min="7152" max="7152" width="1.85546875" style="502" customWidth="1"/>
    <col min="7153" max="7161" width="0" style="502" hidden="1" customWidth="1"/>
    <col min="7162" max="7162" width="3" style="502" customWidth="1"/>
    <col min="7163" max="7164" width="4.42578125" style="502" bestFit="1" customWidth="1"/>
    <col min="7165" max="7165" width="3.140625" style="502" bestFit="1" customWidth="1"/>
    <col min="7166" max="7166" width="4.42578125" style="502" bestFit="1" customWidth="1"/>
    <col min="7167" max="7167" width="4" style="502" bestFit="1" customWidth="1"/>
    <col min="7168" max="7168" width="4.42578125" style="502" bestFit="1" customWidth="1"/>
    <col min="7169" max="7169" width="6.85546875" style="502" customWidth="1"/>
    <col min="7170" max="7170" width="6" style="502" customWidth="1"/>
    <col min="7171" max="7175" width="0" style="502" hidden="1" customWidth="1"/>
    <col min="7176" max="7350" width="9.140625" style="502"/>
    <col min="7351" max="7351" width="3.28515625" style="502" bestFit="1" customWidth="1"/>
    <col min="7352" max="7352" width="17.42578125" style="502" customWidth="1"/>
    <col min="7353" max="7353" width="7.140625" style="502" customWidth="1"/>
    <col min="7354" max="7354" width="8.7109375" style="502" customWidth="1"/>
    <col min="7355" max="7355" width="3.140625" style="502" bestFit="1" customWidth="1"/>
    <col min="7356" max="7356" width="2.42578125" style="502" bestFit="1" customWidth="1"/>
    <col min="7357" max="7357" width="1.85546875" style="502" bestFit="1" customWidth="1"/>
    <col min="7358" max="7358" width="3.140625" style="502" bestFit="1" customWidth="1"/>
    <col min="7359" max="7359" width="2.42578125" style="502" bestFit="1" customWidth="1"/>
    <col min="7360" max="7360" width="1.85546875" style="502" bestFit="1" customWidth="1"/>
    <col min="7361" max="7361" width="3.140625" style="502" bestFit="1" customWidth="1"/>
    <col min="7362" max="7362" width="2.42578125" style="502" bestFit="1" customWidth="1"/>
    <col min="7363" max="7363" width="1.85546875" style="502" bestFit="1" customWidth="1"/>
    <col min="7364" max="7364" width="3.140625" style="502" bestFit="1" customWidth="1"/>
    <col min="7365" max="7365" width="2.42578125" style="502" bestFit="1" customWidth="1"/>
    <col min="7366" max="7366" width="1.85546875" style="502" bestFit="1" customWidth="1"/>
    <col min="7367" max="7367" width="3.140625" style="502" bestFit="1" customWidth="1"/>
    <col min="7368" max="7368" width="2.42578125" style="502" bestFit="1" customWidth="1"/>
    <col min="7369" max="7369" width="1.85546875" style="502" bestFit="1" customWidth="1"/>
    <col min="7370" max="7370" width="3.140625" style="502" bestFit="1" customWidth="1"/>
    <col min="7371" max="7371" width="2.140625" style="502" bestFit="1" customWidth="1"/>
    <col min="7372" max="7372" width="1.85546875" style="502" bestFit="1" customWidth="1"/>
    <col min="7373" max="7373" width="3.140625" style="502" bestFit="1" customWidth="1"/>
    <col min="7374" max="7374" width="2.42578125" style="502" bestFit="1" customWidth="1"/>
    <col min="7375" max="7375" width="1.85546875" style="502" bestFit="1" customWidth="1"/>
    <col min="7376" max="7376" width="3.140625" style="502" bestFit="1" customWidth="1"/>
    <col min="7377" max="7377" width="2.28515625" style="502" bestFit="1" customWidth="1"/>
    <col min="7378" max="7378" width="1.85546875" style="502" bestFit="1" customWidth="1"/>
    <col min="7379" max="7379" width="25.85546875" style="502" customWidth="1"/>
    <col min="7380" max="7380" width="3" style="502" customWidth="1"/>
    <col min="7381" max="7381" width="3.85546875" style="502" customWidth="1"/>
    <col min="7382" max="7382" width="3.140625" style="502" bestFit="1" customWidth="1"/>
    <col min="7383" max="7383" width="2.28515625" style="502" bestFit="1" customWidth="1"/>
    <col min="7384" max="7384" width="1.85546875" style="502" bestFit="1" customWidth="1"/>
    <col min="7385" max="7385" width="3.140625" style="502" bestFit="1" customWidth="1"/>
    <col min="7386" max="7386" width="2.42578125" style="502" bestFit="1" customWidth="1"/>
    <col min="7387" max="7387" width="1.85546875" style="502" bestFit="1" customWidth="1"/>
    <col min="7388" max="7388" width="3.140625" style="502" bestFit="1" customWidth="1"/>
    <col min="7389" max="7389" width="2.140625" style="502" bestFit="1" customWidth="1"/>
    <col min="7390" max="7390" width="1.85546875" style="502" bestFit="1" customWidth="1"/>
    <col min="7391" max="7391" width="3.140625" style="502" bestFit="1" customWidth="1"/>
    <col min="7392" max="7392" width="2.140625" style="502" bestFit="1" customWidth="1"/>
    <col min="7393" max="7393" width="1.85546875" style="502" bestFit="1" customWidth="1"/>
    <col min="7394" max="7394" width="3.140625" style="502" bestFit="1" customWidth="1"/>
    <col min="7395" max="7395" width="2.28515625" style="502" bestFit="1" customWidth="1"/>
    <col min="7396" max="7396" width="1.85546875" style="502" bestFit="1" customWidth="1"/>
    <col min="7397" max="7397" width="3.140625" style="502" bestFit="1" customWidth="1"/>
    <col min="7398" max="7398" width="2" style="502" bestFit="1" customWidth="1"/>
    <col min="7399" max="7399" width="1.85546875" style="502" bestFit="1" customWidth="1"/>
    <col min="7400" max="7400" width="3.42578125" style="502" bestFit="1" customWidth="1"/>
    <col min="7401" max="7401" width="2" style="502" bestFit="1" customWidth="1"/>
    <col min="7402" max="7402" width="1.85546875" style="502" bestFit="1" customWidth="1"/>
    <col min="7403" max="7403" width="3.140625" style="502" bestFit="1" customWidth="1"/>
    <col min="7404" max="7404" width="2.140625" style="502" bestFit="1" customWidth="1"/>
    <col min="7405" max="7405" width="1.85546875" style="502" customWidth="1"/>
    <col min="7406" max="7406" width="3.140625" style="502" bestFit="1" customWidth="1"/>
    <col min="7407" max="7407" width="2.140625" style="502" customWidth="1"/>
    <col min="7408" max="7408" width="1.85546875" style="502" customWidth="1"/>
    <col min="7409" max="7417" width="0" style="502" hidden="1" customWidth="1"/>
    <col min="7418" max="7418" width="3" style="502" customWidth="1"/>
    <col min="7419" max="7420" width="4.42578125" style="502" bestFit="1" customWidth="1"/>
    <col min="7421" max="7421" width="3.140625" style="502" bestFit="1" customWidth="1"/>
    <col min="7422" max="7422" width="4.42578125" style="502" bestFit="1" customWidth="1"/>
    <col min="7423" max="7423" width="4" style="502" bestFit="1" customWidth="1"/>
    <col min="7424" max="7424" width="4.42578125" style="502" bestFit="1" customWidth="1"/>
    <col min="7425" max="7425" width="6.85546875" style="502" customWidth="1"/>
    <col min="7426" max="7426" width="6" style="502" customWidth="1"/>
    <col min="7427" max="7431" width="0" style="502" hidden="1" customWidth="1"/>
    <col min="7432" max="7606" width="9.140625" style="502"/>
    <col min="7607" max="7607" width="3.28515625" style="502" bestFit="1" customWidth="1"/>
    <col min="7608" max="7608" width="17.42578125" style="502" customWidth="1"/>
    <col min="7609" max="7609" width="7.140625" style="502" customWidth="1"/>
    <col min="7610" max="7610" width="8.7109375" style="502" customWidth="1"/>
    <col min="7611" max="7611" width="3.140625" style="502" bestFit="1" customWidth="1"/>
    <col min="7612" max="7612" width="2.42578125" style="502" bestFit="1" customWidth="1"/>
    <col min="7613" max="7613" width="1.85546875" style="502" bestFit="1" customWidth="1"/>
    <col min="7614" max="7614" width="3.140625" style="502" bestFit="1" customWidth="1"/>
    <col min="7615" max="7615" width="2.42578125" style="502" bestFit="1" customWidth="1"/>
    <col min="7616" max="7616" width="1.85546875" style="502" bestFit="1" customWidth="1"/>
    <col min="7617" max="7617" width="3.140625" style="502" bestFit="1" customWidth="1"/>
    <col min="7618" max="7618" width="2.42578125" style="502" bestFit="1" customWidth="1"/>
    <col min="7619" max="7619" width="1.85546875" style="502" bestFit="1" customWidth="1"/>
    <col min="7620" max="7620" width="3.140625" style="502" bestFit="1" customWidth="1"/>
    <col min="7621" max="7621" width="2.42578125" style="502" bestFit="1" customWidth="1"/>
    <col min="7622" max="7622" width="1.85546875" style="502" bestFit="1" customWidth="1"/>
    <col min="7623" max="7623" width="3.140625" style="502" bestFit="1" customWidth="1"/>
    <col min="7624" max="7624" width="2.42578125" style="502" bestFit="1" customWidth="1"/>
    <col min="7625" max="7625" width="1.85546875" style="502" bestFit="1" customWidth="1"/>
    <col min="7626" max="7626" width="3.140625" style="502" bestFit="1" customWidth="1"/>
    <col min="7627" max="7627" width="2.140625" style="502" bestFit="1" customWidth="1"/>
    <col min="7628" max="7628" width="1.85546875" style="502" bestFit="1" customWidth="1"/>
    <col min="7629" max="7629" width="3.140625" style="502" bestFit="1" customWidth="1"/>
    <col min="7630" max="7630" width="2.42578125" style="502" bestFit="1" customWidth="1"/>
    <col min="7631" max="7631" width="1.85546875" style="502" bestFit="1" customWidth="1"/>
    <col min="7632" max="7632" width="3.140625" style="502" bestFit="1" customWidth="1"/>
    <col min="7633" max="7633" width="2.28515625" style="502" bestFit="1" customWidth="1"/>
    <col min="7634" max="7634" width="1.85546875" style="502" bestFit="1" customWidth="1"/>
    <col min="7635" max="7635" width="25.85546875" style="502" customWidth="1"/>
    <col min="7636" max="7636" width="3" style="502" customWidth="1"/>
    <col min="7637" max="7637" width="3.85546875" style="502" customWidth="1"/>
    <col min="7638" max="7638" width="3.140625" style="502" bestFit="1" customWidth="1"/>
    <col min="7639" max="7639" width="2.28515625" style="502" bestFit="1" customWidth="1"/>
    <col min="7640" max="7640" width="1.85546875" style="502" bestFit="1" customWidth="1"/>
    <col min="7641" max="7641" width="3.140625" style="502" bestFit="1" customWidth="1"/>
    <col min="7642" max="7642" width="2.42578125" style="502" bestFit="1" customWidth="1"/>
    <col min="7643" max="7643" width="1.85546875" style="502" bestFit="1" customWidth="1"/>
    <col min="7644" max="7644" width="3.140625" style="502" bestFit="1" customWidth="1"/>
    <col min="7645" max="7645" width="2.140625" style="502" bestFit="1" customWidth="1"/>
    <col min="7646" max="7646" width="1.85546875" style="502" bestFit="1" customWidth="1"/>
    <col min="7647" max="7647" width="3.140625" style="502" bestFit="1" customWidth="1"/>
    <col min="7648" max="7648" width="2.140625" style="502" bestFit="1" customWidth="1"/>
    <col min="7649" max="7649" width="1.85546875" style="502" bestFit="1" customWidth="1"/>
    <col min="7650" max="7650" width="3.140625" style="502" bestFit="1" customWidth="1"/>
    <col min="7651" max="7651" width="2.28515625" style="502" bestFit="1" customWidth="1"/>
    <col min="7652" max="7652" width="1.85546875" style="502" bestFit="1" customWidth="1"/>
    <col min="7653" max="7653" width="3.140625" style="502" bestFit="1" customWidth="1"/>
    <col min="7654" max="7654" width="2" style="502" bestFit="1" customWidth="1"/>
    <col min="7655" max="7655" width="1.85546875" style="502" bestFit="1" customWidth="1"/>
    <col min="7656" max="7656" width="3.42578125" style="502" bestFit="1" customWidth="1"/>
    <col min="7657" max="7657" width="2" style="502" bestFit="1" customWidth="1"/>
    <col min="7658" max="7658" width="1.85546875" style="502" bestFit="1" customWidth="1"/>
    <col min="7659" max="7659" width="3.140625" style="502" bestFit="1" customWidth="1"/>
    <col min="7660" max="7660" width="2.140625" style="502" bestFit="1" customWidth="1"/>
    <col min="7661" max="7661" width="1.85546875" style="502" customWidth="1"/>
    <col min="7662" max="7662" width="3.140625" style="502" bestFit="1" customWidth="1"/>
    <col min="7663" max="7663" width="2.140625" style="502" customWidth="1"/>
    <col min="7664" max="7664" width="1.85546875" style="502" customWidth="1"/>
    <col min="7665" max="7673" width="0" style="502" hidden="1" customWidth="1"/>
    <col min="7674" max="7674" width="3" style="502" customWidth="1"/>
    <col min="7675" max="7676" width="4.42578125" style="502" bestFit="1" customWidth="1"/>
    <col min="7677" max="7677" width="3.140625" style="502" bestFit="1" customWidth="1"/>
    <col min="7678" max="7678" width="4.42578125" style="502" bestFit="1" customWidth="1"/>
    <col min="7679" max="7679" width="4" style="502" bestFit="1" customWidth="1"/>
    <col min="7680" max="7680" width="4.42578125" style="502" bestFit="1" customWidth="1"/>
    <col min="7681" max="7681" width="6.85546875" style="502" customWidth="1"/>
    <col min="7682" max="7682" width="6" style="502" customWidth="1"/>
    <col min="7683" max="7687" width="0" style="502" hidden="1" customWidth="1"/>
    <col min="7688" max="7862" width="9.140625" style="502"/>
    <col min="7863" max="7863" width="3.28515625" style="502" bestFit="1" customWidth="1"/>
    <col min="7864" max="7864" width="17.42578125" style="502" customWidth="1"/>
    <col min="7865" max="7865" width="7.140625" style="502" customWidth="1"/>
    <col min="7866" max="7866" width="8.7109375" style="502" customWidth="1"/>
    <col min="7867" max="7867" width="3.140625" style="502" bestFit="1" customWidth="1"/>
    <col min="7868" max="7868" width="2.42578125" style="502" bestFit="1" customWidth="1"/>
    <col min="7869" max="7869" width="1.85546875" style="502" bestFit="1" customWidth="1"/>
    <col min="7870" max="7870" width="3.140625" style="502" bestFit="1" customWidth="1"/>
    <col min="7871" max="7871" width="2.42578125" style="502" bestFit="1" customWidth="1"/>
    <col min="7872" max="7872" width="1.85546875" style="502" bestFit="1" customWidth="1"/>
    <col min="7873" max="7873" width="3.140625" style="502" bestFit="1" customWidth="1"/>
    <col min="7874" max="7874" width="2.42578125" style="502" bestFit="1" customWidth="1"/>
    <col min="7875" max="7875" width="1.85546875" style="502" bestFit="1" customWidth="1"/>
    <col min="7876" max="7876" width="3.140625" style="502" bestFit="1" customWidth="1"/>
    <col min="7877" max="7877" width="2.42578125" style="502" bestFit="1" customWidth="1"/>
    <col min="7878" max="7878" width="1.85546875" style="502" bestFit="1" customWidth="1"/>
    <col min="7879" max="7879" width="3.140625" style="502" bestFit="1" customWidth="1"/>
    <col min="7880" max="7880" width="2.42578125" style="502" bestFit="1" customWidth="1"/>
    <col min="7881" max="7881" width="1.85546875" style="502" bestFit="1" customWidth="1"/>
    <col min="7882" max="7882" width="3.140625" style="502" bestFit="1" customWidth="1"/>
    <col min="7883" max="7883" width="2.140625" style="502" bestFit="1" customWidth="1"/>
    <col min="7884" max="7884" width="1.85546875" style="502" bestFit="1" customWidth="1"/>
    <col min="7885" max="7885" width="3.140625" style="502" bestFit="1" customWidth="1"/>
    <col min="7886" max="7886" width="2.42578125" style="502" bestFit="1" customWidth="1"/>
    <col min="7887" max="7887" width="1.85546875" style="502" bestFit="1" customWidth="1"/>
    <col min="7888" max="7888" width="3.140625" style="502" bestFit="1" customWidth="1"/>
    <col min="7889" max="7889" width="2.28515625" style="502" bestFit="1" customWidth="1"/>
    <col min="7890" max="7890" width="1.85546875" style="502" bestFit="1" customWidth="1"/>
    <col min="7891" max="7891" width="25.85546875" style="502" customWidth="1"/>
    <col min="7892" max="7892" width="3" style="502" customWidth="1"/>
    <col min="7893" max="7893" width="3.85546875" style="502" customWidth="1"/>
    <col min="7894" max="7894" width="3.140625" style="502" bestFit="1" customWidth="1"/>
    <col min="7895" max="7895" width="2.28515625" style="502" bestFit="1" customWidth="1"/>
    <col min="7896" max="7896" width="1.85546875" style="502" bestFit="1" customWidth="1"/>
    <col min="7897" max="7897" width="3.140625" style="502" bestFit="1" customWidth="1"/>
    <col min="7898" max="7898" width="2.42578125" style="502" bestFit="1" customWidth="1"/>
    <col min="7899" max="7899" width="1.85546875" style="502" bestFit="1" customWidth="1"/>
    <col min="7900" max="7900" width="3.140625" style="502" bestFit="1" customWidth="1"/>
    <col min="7901" max="7901" width="2.140625" style="502" bestFit="1" customWidth="1"/>
    <col min="7902" max="7902" width="1.85546875" style="502" bestFit="1" customWidth="1"/>
    <col min="7903" max="7903" width="3.140625" style="502" bestFit="1" customWidth="1"/>
    <col min="7904" max="7904" width="2.140625" style="502" bestFit="1" customWidth="1"/>
    <col min="7905" max="7905" width="1.85546875" style="502" bestFit="1" customWidth="1"/>
    <col min="7906" max="7906" width="3.140625" style="502" bestFit="1" customWidth="1"/>
    <col min="7907" max="7907" width="2.28515625" style="502" bestFit="1" customWidth="1"/>
    <col min="7908" max="7908" width="1.85546875" style="502" bestFit="1" customWidth="1"/>
    <col min="7909" max="7909" width="3.140625" style="502" bestFit="1" customWidth="1"/>
    <col min="7910" max="7910" width="2" style="502" bestFit="1" customWidth="1"/>
    <col min="7911" max="7911" width="1.85546875" style="502" bestFit="1" customWidth="1"/>
    <col min="7912" max="7912" width="3.42578125" style="502" bestFit="1" customWidth="1"/>
    <col min="7913" max="7913" width="2" style="502" bestFit="1" customWidth="1"/>
    <col min="7914" max="7914" width="1.85546875" style="502" bestFit="1" customWidth="1"/>
    <col min="7915" max="7915" width="3.140625" style="502" bestFit="1" customWidth="1"/>
    <col min="7916" max="7916" width="2.140625" style="502" bestFit="1" customWidth="1"/>
    <col min="7917" max="7917" width="1.85546875" style="502" customWidth="1"/>
    <col min="7918" max="7918" width="3.140625" style="502" bestFit="1" customWidth="1"/>
    <col min="7919" max="7919" width="2.140625" style="502" customWidth="1"/>
    <col min="7920" max="7920" width="1.85546875" style="502" customWidth="1"/>
    <col min="7921" max="7929" width="0" style="502" hidden="1" customWidth="1"/>
    <col min="7930" max="7930" width="3" style="502" customWidth="1"/>
    <col min="7931" max="7932" width="4.42578125" style="502" bestFit="1" customWidth="1"/>
    <col min="7933" max="7933" width="3.140625" style="502" bestFit="1" customWidth="1"/>
    <col min="7934" max="7934" width="4.42578125" style="502" bestFit="1" customWidth="1"/>
    <col min="7935" max="7935" width="4" style="502" bestFit="1" customWidth="1"/>
    <col min="7936" max="7936" width="4.42578125" style="502" bestFit="1" customWidth="1"/>
    <col min="7937" max="7937" width="6.85546875" style="502" customWidth="1"/>
    <col min="7938" max="7938" width="6" style="502" customWidth="1"/>
    <col min="7939" max="7943" width="0" style="502" hidden="1" customWidth="1"/>
    <col min="7944" max="8118" width="9.140625" style="502"/>
    <col min="8119" max="8119" width="3.28515625" style="502" bestFit="1" customWidth="1"/>
    <col min="8120" max="8120" width="17.42578125" style="502" customWidth="1"/>
    <col min="8121" max="8121" width="7.140625" style="502" customWidth="1"/>
    <col min="8122" max="8122" width="8.7109375" style="502" customWidth="1"/>
    <col min="8123" max="8123" width="3.140625" style="502" bestFit="1" customWidth="1"/>
    <col min="8124" max="8124" width="2.42578125" style="502" bestFit="1" customWidth="1"/>
    <col min="8125" max="8125" width="1.85546875" style="502" bestFit="1" customWidth="1"/>
    <col min="8126" max="8126" width="3.140625" style="502" bestFit="1" customWidth="1"/>
    <col min="8127" max="8127" width="2.42578125" style="502" bestFit="1" customWidth="1"/>
    <col min="8128" max="8128" width="1.85546875" style="502" bestFit="1" customWidth="1"/>
    <col min="8129" max="8129" width="3.140625" style="502" bestFit="1" customWidth="1"/>
    <col min="8130" max="8130" width="2.42578125" style="502" bestFit="1" customWidth="1"/>
    <col min="8131" max="8131" width="1.85546875" style="502" bestFit="1" customWidth="1"/>
    <col min="8132" max="8132" width="3.140625" style="502" bestFit="1" customWidth="1"/>
    <col min="8133" max="8133" width="2.42578125" style="502" bestFit="1" customWidth="1"/>
    <col min="8134" max="8134" width="1.85546875" style="502" bestFit="1" customWidth="1"/>
    <col min="8135" max="8135" width="3.140625" style="502" bestFit="1" customWidth="1"/>
    <col min="8136" max="8136" width="2.42578125" style="502" bestFit="1" customWidth="1"/>
    <col min="8137" max="8137" width="1.85546875" style="502" bestFit="1" customWidth="1"/>
    <col min="8138" max="8138" width="3.140625" style="502" bestFit="1" customWidth="1"/>
    <col min="8139" max="8139" width="2.140625" style="502" bestFit="1" customWidth="1"/>
    <col min="8140" max="8140" width="1.85546875" style="502" bestFit="1" customWidth="1"/>
    <col min="8141" max="8141" width="3.140625" style="502" bestFit="1" customWidth="1"/>
    <col min="8142" max="8142" width="2.42578125" style="502" bestFit="1" customWidth="1"/>
    <col min="8143" max="8143" width="1.85546875" style="502" bestFit="1" customWidth="1"/>
    <col min="8144" max="8144" width="3.140625" style="502" bestFit="1" customWidth="1"/>
    <col min="8145" max="8145" width="2.28515625" style="502" bestFit="1" customWidth="1"/>
    <col min="8146" max="8146" width="1.85546875" style="502" bestFit="1" customWidth="1"/>
    <col min="8147" max="8147" width="25.85546875" style="502" customWidth="1"/>
    <col min="8148" max="8148" width="3" style="502" customWidth="1"/>
    <col min="8149" max="8149" width="3.85546875" style="502" customWidth="1"/>
    <col min="8150" max="8150" width="3.140625" style="502" bestFit="1" customWidth="1"/>
    <col min="8151" max="8151" width="2.28515625" style="502" bestFit="1" customWidth="1"/>
    <col min="8152" max="8152" width="1.85546875" style="502" bestFit="1" customWidth="1"/>
    <col min="8153" max="8153" width="3.140625" style="502" bestFit="1" customWidth="1"/>
    <col min="8154" max="8154" width="2.42578125" style="502" bestFit="1" customWidth="1"/>
    <col min="8155" max="8155" width="1.85546875" style="502" bestFit="1" customWidth="1"/>
    <col min="8156" max="8156" width="3.140625" style="502" bestFit="1" customWidth="1"/>
    <col min="8157" max="8157" width="2.140625" style="502" bestFit="1" customWidth="1"/>
    <col min="8158" max="8158" width="1.85546875" style="502" bestFit="1" customWidth="1"/>
    <col min="8159" max="8159" width="3.140625" style="502" bestFit="1" customWidth="1"/>
    <col min="8160" max="8160" width="2.140625" style="502" bestFit="1" customWidth="1"/>
    <col min="8161" max="8161" width="1.85546875" style="502" bestFit="1" customWidth="1"/>
    <col min="8162" max="8162" width="3.140625" style="502" bestFit="1" customWidth="1"/>
    <col min="8163" max="8163" width="2.28515625" style="502" bestFit="1" customWidth="1"/>
    <col min="8164" max="8164" width="1.85546875" style="502" bestFit="1" customWidth="1"/>
    <col min="8165" max="8165" width="3.140625" style="502" bestFit="1" customWidth="1"/>
    <col min="8166" max="8166" width="2" style="502" bestFit="1" customWidth="1"/>
    <col min="8167" max="8167" width="1.85546875" style="502" bestFit="1" customWidth="1"/>
    <col min="8168" max="8168" width="3.42578125" style="502" bestFit="1" customWidth="1"/>
    <col min="8169" max="8169" width="2" style="502" bestFit="1" customWidth="1"/>
    <col min="8170" max="8170" width="1.85546875" style="502" bestFit="1" customWidth="1"/>
    <col min="8171" max="8171" width="3.140625" style="502" bestFit="1" customWidth="1"/>
    <col min="8172" max="8172" width="2.140625" style="502" bestFit="1" customWidth="1"/>
    <col min="8173" max="8173" width="1.85546875" style="502" customWidth="1"/>
    <col min="8174" max="8174" width="3.140625" style="502" bestFit="1" customWidth="1"/>
    <col min="8175" max="8175" width="2.140625" style="502" customWidth="1"/>
    <col min="8176" max="8176" width="1.85546875" style="502" customWidth="1"/>
    <col min="8177" max="8185" width="0" style="502" hidden="1" customWidth="1"/>
    <col min="8186" max="8186" width="3" style="502" customWidth="1"/>
    <col min="8187" max="8188" width="4.42578125" style="502" bestFit="1" customWidth="1"/>
    <col min="8189" max="8189" width="3.140625" style="502" bestFit="1" customWidth="1"/>
    <col min="8190" max="8190" width="4.42578125" style="502" bestFit="1" customWidth="1"/>
    <col min="8191" max="8191" width="4" style="502" bestFit="1" customWidth="1"/>
    <col min="8192" max="8192" width="4.42578125" style="502" bestFit="1" customWidth="1"/>
    <col min="8193" max="8193" width="6.85546875" style="502" customWidth="1"/>
    <col min="8194" max="8194" width="6" style="502" customWidth="1"/>
    <col min="8195" max="8199" width="0" style="502" hidden="1" customWidth="1"/>
    <col min="8200" max="8374" width="9.140625" style="502"/>
    <col min="8375" max="8375" width="3.28515625" style="502" bestFit="1" customWidth="1"/>
    <col min="8376" max="8376" width="17.42578125" style="502" customWidth="1"/>
    <col min="8377" max="8377" width="7.140625" style="502" customWidth="1"/>
    <col min="8378" max="8378" width="8.7109375" style="502" customWidth="1"/>
    <col min="8379" max="8379" width="3.140625" style="502" bestFit="1" customWidth="1"/>
    <col min="8380" max="8380" width="2.42578125" style="502" bestFit="1" customWidth="1"/>
    <col min="8381" max="8381" width="1.85546875" style="502" bestFit="1" customWidth="1"/>
    <col min="8382" max="8382" width="3.140625" style="502" bestFit="1" customWidth="1"/>
    <col min="8383" max="8383" width="2.42578125" style="502" bestFit="1" customWidth="1"/>
    <col min="8384" max="8384" width="1.85546875" style="502" bestFit="1" customWidth="1"/>
    <col min="8385" max="8385" width="3.140625" style="502" bestFit="1" customWidth="1"/>
    <col min="8386" max="8386" width="2.42578125" style="502" bestFit="1" customWidth="1"/>
    <col min="8387" max="8387" width="1.85546875" style="502" bestFit="1" customWidth="1"/>
    <col min="8388" max="8388" width="3.140625" style="502" bestFit="1" customWidth="1"/>
    <col min="8389" max="8389" width="2.42578125" style="502" bestFit="1" customWidth="1"/>
    <col min="8390" max="8390" width="1.85546875" style="502" bestFit="1" customWidth="1"/>
    <col min="8391" max="8391" width="3.140625" style="502" bestFit="1" customWidth="1"/>
    <col min="8392" max="8392" width="2.42578125" style="502" bestFit="1" customWidth="1"/>
    <col min="8393" max="8393" width="1.85546875" style="502" bestFit="1" customWidth="1"/>
    <col min="8394" max="8394" width="3.140625" style="502" bestFit="1" customWidth="1"/>
    <col min="8395" max="8395" width="2.140625" style="502" bestFit="1" customWidth="1"/>
    <col min="8396" max="8396" width="1.85546875" style="502" bestFit="1" customWidth="1"/>
    <col min="8397" max="8397" width="3.140625" style="502" bestFit="1" customWidth="1"/>
    <col min="8398" max="8398" width="2.42578125" style="502" bestFit="1" customWidth="1"/>
    <col min="8399" max="8399" width="1.85546875" style="502" bestFit="1" customWidth="1"/>
    <col min="8400" max="8400" width="3.140625" style="502" bestFit="1" customWidth="1"/>
    <col min="8401" max="8401" width="2.28515625" style="502" bestFit="1" customWidth="1"/>
    <col min="8402" max="8402" width="1.85546875" style="502" bestFit="1" customWidth="1"/>
    <col min="8403" max="8403" width="25.85546875" style="502" customWidth="1"/>
    <col min="8404" max="8404" width="3" style="502" customWidth="1"/>
    <col min="8405" max="8405" width="3.85546875" style="502" customWidth="1"/>
    <col min="8406" max="8406" width="3.140625" style="502" bestFit="1" customWidth="1"/>
    <col min="8407" max="8407" width="2.28515625" style="502" bestFit="1" customWidth="1"/>
    <col min="8408" max="8408" width="1.85546875" style="502" bestFit="1" customWidth="1"/>
    <col min="8409" max="8409" width="3.140625" style="502" bestFit="1" customWidth="1"/>
    <col min="8410" max="8410" width="2.42578125" style="502" bestFit="1" customWidth="1"/>
    <col min="8411" max="8411" width="1.85546875" style="502" bestFit="1" customWidth="1"/>
    <col min="8412" max="8412" width="3.140625" style="502" bestFit="1" customWidth="1"/>
    <col min="8413" max="8413" width="2.140625" style="502" bestFit="1" customWidth="1"/>
    <col min="8414" max="8414" width="1.85546875" style="502" bestFit="1" customWidth="1"/>
    <col min="8415" max="8415" width="3.140625" style="502" bestFit="1" customWidth="1"/>
    <col min="8416" max="8416" width="2.140625" style="502" bestFit="1" customWidth="1"/>
    <col min="8417" max="8417" width="1.85546875" style="502" bestFit="1" customWidth="1"/>
    <col min="8418" max="8418" width="3.140625" style="502" bestFit="1" customWidth="1"/>
    <col min="8419" max="8419" width="2.28515625" style="502" bestFit="1" customWidth="1"/>
    <col min="8420" max="8420" width="1.85546875" style="502" bestFit="1" customWidth="1"/>
    <col min="8421" max="8421" width="3.140625" style="502" bestFit="1" customWidth="1"/>
    <col min="8422" max="8422" width="2" style="502" bestFit="1" customWidth="1"/>
    <col min="8423" max="8423" width="1.85546875" style="502" bestFit="1" customWidth="1"/>
    <col min="8424" max="8424" width="3.42578125" style="502" bestFit="1" customWidth="1"/>
    <col min="8425" max="8425" width="2" style="502" bestFit="1" customWidth="1"/>
    <col min="8426" max="8426" width="1.85546875" style="502" bestFit="1" customWidth="1"/>
    <col min="8427" max="8427" width="3.140625" style="502" bestFit="1" customWidth="1"/>
    <col min="8428" max="8428" width="2.140625" style="502" bestFit="1" customWidth="1"/>
    <col min="8429" max="8429" width="1.85546875" style="502" customWidth="1"/>
    <col min="8430" max="8430" width="3.140625" style="502" bestFit="1" customWidth="1"/>
    <col min="8431" max="8431" width="2.140625" style="502" customWidth="1"/>
    <col min="8432" max="8432" width="1.85546875" style="502" customWidth="1"/>
    <col min="8433" max="8441" width="0" style="502" hidden="1" customWidth="1"/>
    <col min="8442" max="8442" width="3" style="502" customWidth="1"/>
    <col min="8443" max="8444" width="4.42578125" style="502" bestFit="1" customWidth="1"/>
    <col min="8445" max="8445" width="3.140625" style="502" bestFit="1" customWidth="1"/>
    <col min="8446" max="8446" width="4.42578125" style="502" bestFit="1" customWidth="1"/>
    <col min="8447" max="8447" width="4" style="502" bestFit="1" customWidth="1"/>
    <col min="8448" max="8448" width="4.42578125" style="502" bestFit="1" customWidth="1"/>
    <col min="8449" max="8449" width="6.85546875" style="502" customWidth="1"/>
    <col min="8450" max="8450" width="6" style="502" customWidth="1"/>
    <col min="8451" max="8455" width="0" style="502" hidden="1" customWidth="1"/>
    <col min="8456" max="8630" width="9.140625" style="502"/>
    <col min="8631" max="8631" width="3.28515625" style="502" bestFit="1" customWidth="1"/>
    <col min="8632" max="8632" width="17.42578125" style="502" customWidth="1"/>
    <col min="8633" max="8633" width="7.140625" style="502" customWidth="1"/>
    <col min="8634" max="8634" width="8.7109375" style="502" customWidth="1"/>
    <col min="8635" max="8635" width="3.140625" style="502" bestFit="1" customWidth="1"/>
    <col min="8636" max="8636" width="2.42578125" style="502" bestFit="1" customWidth="1"/>
    <col min="8637" max="8637" width="1.85546875" style="502" bestFit="1" customWidth="1"/>
    <col min="8638" max="8638" width="3.140625" style="502" bestFit="1" customWidth="1"/>
    <col min="8639" max="8639" width="2.42578125" style="502" bestFit="1" customWidth="1"/>
    <col min="8640" max="8640" width="1.85546875" style="502" bestFit="1" customWidth="1"/>
    <col min="8641" max="8641" width="3.140625" style="502" bestFit="1" customWidth="1"/>
    <col min="8642" max="8642" width="2.42578125" style="502" bestFit="1" customWidth="1"/>
    <col min="8643" max="8643" width="1.85546875" style="502" bestFit="1" customWidth="1"/>
    <col min="8644" max="8644" width="3.140625" style="502" bestFit="1" customWidth="1"/>
    <col min="8645" max="8645" width="2.42578125" style="502" bestFit="1" customWidth="1"/>
    <col min="8646" max="8646" width="1.85546875" style="502" bestFit="1" customWidth="1"/>
    <col min="8647" max="8647" width="3.140625" style="502" bestFit="1" customWidth="1"/>
    <col min="8648" max="8648" width="2.42578125" style="502" bestFit="1" customWidth="1"/>
    <col min="8649" max="8649" width="1.85546875" style="502" bestFit="1" customWidth="1"/>
    <col min="8650" max="8650" width="3.140625" style="502" bestFit="1" customWidth="1"/>
    <col min="8651" max="8651" width="2.140625" style="502" bestFit="1" customWidth="1"/>
    <col min="8652" max="8652" width="1.85546875" style="502" bestFit="1" customWidth="1"/>
    <col min="8653" max="8653" width="3.140625" style="502" bestFit="1" customWidth="1"/>
    <col min="8654" max="8654" width="2.42578125" style="502" bestFit="1" customWidth="1"/>
    <col min="8655" max="8655" width="1.85546875" style="502" bestFit="1" customWidth="1"/>
    <col min="8656" max="8656" width="3.140625" style="502" bestFit="1" customWidth="1"/>
    <col min="8657" max="8657" width="2.28515625" style="502" bestFit="1" customWidth="1"/>
    <col min="8658" max="8658" width="1.85546875" style="502" bestFit="1" customWidth="1"/>
    <col min="8659" max="8659" width="25.85546875" style="502" customWidth="1"/>
    <col min="8660" max="8660" width="3" style="502" customWidth="1"/>
    <col min="8661" max="8661" width="3.85546875" style="502" customWidth="1"/>
    <col min="8662" max="8662" width="3.140625" style="502" bestFit="1" customWidth="1"/>
    <col min="8663" max="8663" width="2.28515625" style="502" bestFit="1" customWidth="1"/>
    <col min="8664" max="8664" width="1.85546875" style="502" bestFit="1" customWidth="1"/>
    <col min="8665" max="8665" width="3.140625" style="502" bestFit="1" customWidth="1"/>
    <col min="8666" max="8666" width="2.42578125" style="502" bestFit="1" customWidth="1"/>
    <col min="8667" max="8667" width="1.85546875" style="502" bestFit="1" customWidth="1"/>
    <col min="8668" max="8668" width="3.140625" style="502" bestFit="1" customWidth="1"/>
    <col min="8669" max="8669" width="2.140625" style="502" bestFit="1" customWidth="1"/>
    <col min="8670" max="8670" width="1.85546875" style="502" bestFit="1" customWidth="1"/>
    <col min="8671" max="8671" width="3.140625" style="502" bestFit="1" customWidth="1"/>
    <col min="8672" max="8672" width="2.140625" style="502" bestFit="1" customWidth="1"/>
    <col min="8673" max="8673" width="1.85546875" style="502" bestFit="1" customWidth="1"/>
    <col min="8674" max="8674" width="3.140625" style="502" bestFit="1" customWidth="1"/>
    <col min="8675" max="8675" width="2.28515625" style="502" bestFit="1" customWidth="1"/>
    <col min="8676" max="8676" width="1.85546875" style="502" bestFit="1" customWidth="1"/>
    <col min="8677" max="8677" width="3.140625" style="502" bestFit="1" customWidth="1"/>
    <col min="8678" max="8678" width="2" style="502" bestFit="1" customWidth="1"/>
    <col min="8679" max="8679" width="1.85546875" style="502" bestFit="1" customWidth="1"/>
    <col min="8680" max="8680" width="3.42578125" style="502" bestFit="1" customWidth="1"/>
    <col min="8681" max="8681" width="2" style="502" bestFit="1" customWidth="1"/>
    <col min="8682" max="8682" width="1.85546875" style="502" bestFit="1" customWidth="1"/>
    <col min="8683" max="8683" width="3.140625" style="502" bestFit="1" customWidth="1"/>
    <col min="8684" max="8684" width="2.140625" style="502" bestFit="1" customWidth="1"/>
    <col min="8685" max="8685" width="1.85546875" style="502" customWidth="1"/>
    <col min="8686" max="8686" width="3.140625" style="502" bestFit="1" customWidth="1"/>
    <col min="8687" max="8687" width="2.140625" style="502" customWidth="1"/>
    <col min="8688" max="8688" width="1.85546875" style="502" customWidth="1"/>
    <col min="8689" max="8697" width="0" style="502" hidden="1" customWidth="1"/>
    <col min="8698" max="8698" width="3" style="502" customWidth="1"/>
    <col min="8699" max="8700" width="4.42578125" style="502" bestFit="1" customWidth="1"/>
    <col min="8701" max="8701" width="3.140625" style="502" bestFit="1" customWidth="1"/>
    <col min="8702" max="8702" width="4.42578125" style="502" bestFit="1" customWidth="1"/>
    <col min="8703" max="8703" width="4" style="502" bestFit="1" customWidth="1"/>
    <col min="8704" max="8704" width="4.42578125" style="502" bestFit="1" customWidth="1"/>
    <col min="8705" max="8705" width="6.85546875" style="502" customWidth="1"/>
    <col min="8706" max="8706" width="6" style="502" customWidth="1"/>
    <col min="8707" max="8711" width="0" style="502" hidden="1" customWidth="1"/>
    <col min="8712" max="8886" width="9.140625" style="502"/>
    <col min="8887" max="8887" width="3.28515625" style="502" bestFit="1" customWidth="1"/>
    <col min="8888" max="8888" width="17.42578125" style="502" customWidth="1"/>
    <col min="8889" max="8889" width="7.140625" style="502" customWidth="1"/>
    <col min="8890" max="8890" width="8.7109375" style="502" customWidth="1"/>
    <col min="8891" max="8891" width="3.140625" style="502" bestFit="1" customWidth="1"/>
    <col min="8892" max="8892" width="2.42578125" style="502" bestFit="1" customWidth="1"/>
    <col min="8893" max="8893" width="1.85546875" style="502" bestFit="1" customWidth="1"/>
    <col min="8894" max="8894" width="3.140625" style="502" bestFit="1" customWidth="1"/>
    <col min="8895" max="8895" width="2.42578125" style="502" bestFit="1" customWidth="1"/>
    <col min="8896" max="8896" width="1.85546875" style="502" bestFit="1" customWidth="1"/>
    <col min="8897" max="8897" width="3.140625" style="502" bestFit="1" customWidth="1"/>
    <col min="8898" max="8898" width="2.42578125" style="502" bestFit="1" customWidth="1"/>
    <col min="8899" max="8899" width="1.85546875" style="502" bestFit="1" customWidth="1"/>
    <col min="8900" max="8900" width="3.140625" style="502" bestFit="1" customWidth="1"/>
    <col min="8901" max="8901" width="2.42578125" style="502" bestFit="1" customWidth="1"/>
    <col min="8902" max="8902" width="1.85546875" style="502" bestFit="1" customWidth="1"/>
    <col min="8903" max="8903" width="3.140625" style="502" bestFit="1" customWidth="1"/>
    <col min="8904" max="8904" width="2.42578125" style="502" bestFit="1" customWidth="1"/>
    <col min="8905" max="8905" width="1.85546875" style="502" bestFit="1" customWidth="1"/>
    <col min="8906" max="8906" width="3.140625" style="502" bestFit="1" customWidth="1"/>
    <col min="8907" max="8907" width="2.140625" style="502" bestFit="1" customWidth="1"/>
    <col min="8908" max="8908" width="1.85546875" style="502" bestFit="1" customWidth="1"/>
    <col min="8909" max="8909" width="3.140625" style="502" bestFit="1" customWidth="1"/>
    <col min="8910" max="8910" width="2.42578125" style="502" bestFit="1" customWidth="1"/>
    <col min="8911" max="8911" width="1.85546875" style="502" bestFit="1" customWidth="1"/>
    <col min="8912" max="8912" width="3.140625" style="502" bestFit="1" customWidth="1"/>
    <col min="8913" max="8913" width="2.28515625" style="502" bestFit="1" customWidth="1"/>
    <col min="8914" max="8914" width="1.85546875" style="502" bestFit="1" customWidth="1"/>
    <col min="8915" max="8915" width="25.85546875" style="502" customWidth="1"/>
    <col min="8916" max="8916" width="3" style="502" customWidth="1"/>
    <col min="8917" max="8917" width="3.85546875" style="502" customWidth="1"/>
    <col min="8918" max="8918" width="3.140625" style="502" bestFit="1" customWidth="1"/>
    <col min="8919" max="8919" width="2.28515625" style="502" bestFit="1" customWidth="1"/>
    <col min="8920" max="8920" width="1.85546875" style="502" bestFit="1" customWidth="1"/>
    <col min="8921" max="8921" width="3.140625" style="502" bestFit="1" customWidth="1"/>
    <col min="8922" max="8922" width="2.42578125" style="502" bestFit="1" customWidth="1"/>
    <col min="8923" max="8923" width="1.85546875" style="502" bestFit="1" customWidth="1"/>
    <col min="8924" max="8924" width="3.140625" style="502" bestFit="1" customWidth="1"/>
    <col min="8925" max="8925" width="2.140625" style="502" bestFit="1" customWidth="1"/>
    <col min="8926" max="8926" width="1.85546875" style="502" bestFit="1" customWidth="1"/>
    <col min="8927" max="8927" width="3.140625" style="502" bestFit="1" customWidth="1"/>
    <col min="8928" max="8928" width="2.140625" style="502" bestFit="1" customWidth="1"/>
    <col min="8929" max="8929" width="1.85546875" style="502" bestFit="1" customWidth="1"/>
    <col min="8930" max="8930" width="3.140625" style="502" bestFit="1" customWidth="1"/>
    <col min="8931" max="8931" width="2.28515625" style="502" bestFit="1" customWidth="1"/>
    <col min="8932" max="8932" width="1.85546875" style="502" bestFit="1" customWidth="1"/>
    <col min="8933" max="8933" width="3.140625" style="502" bestFit="1" customWidth="1"/>
    <col min="8934" max="8934" width="2" style="502" bestFit="1" customWidth="1"/>
    <col min="8935" max="8935" width="1.85546875" style="502" bestFit="1" customWidth="1"/>
    <col min="8936" max="8936" width="3.42578125" style="502" bestFit="1" customWidth="1"/>
    <col min="8937" max="8937" width="2" style="502" bestFit="1" customWidth="1"/>
    <col min="8938" max="8938" width="1.85546875" style="502" bestFit="1" customWidth="1"/>
    <col min="8939" max="8939" width="3.140625" style="502" bestFit="1" customWidth="1"/>
    <col min="8940" max="8940" width="2.140625" style="502" bestFit="1" customWidth="1"/>
    <col min="8941" max="8941" width="1.85546875" style="502" customWidth="1"/>
    <col min="8942" max="8942" width="3.140625" style="502" bestFit="1" customWidth="1"/>
    <col min="8943" max="8943" width="2.140625" style="502" customWidth="1"/>
    <col min="8944" max="8944" width="1.85546875" style="502" customWidth="1"/>
    <col min="8945" max="8953" width="0" style="502" hidden="1" customWidth="1"/>
    <col min="8954" max="8954" width="3" style="502" customWidth="1"/>
    <col min="8955" max="8956" width="4.42578125" style="502" bestFit="1" customWidth="1"/>
    <col min="8957" max="8957" width="3.140625" style="502" bestFit="1" customWidth="1"/>
    <col min="8958" max="8958" width="4.42578125" style="502" bestFit="1" customWidth="1"/>
    <col min="8959" max="8959" width="4" style="502" bestFit="1" customWidth="1"/>
    <col min="8960" max="8960" width="4.42578125" style="502" bestFit="1" customWidth="1"/>
    <col min="8961" max="8961" width="6.85546875" style="502" customWidth="1"/>
    <col min="8962" max="8962" width="6" style="502" customWidth="1"/>
    <col min="8963" max="8967" width="0" style="502" hidden="1" customWidth="1"/>
    <col min="8968" max="9142" width="9.140625" style="502"/>
    <col min="9143" max="9143" width="3.28515625" style="502" bestFit="1" customWidth="1"/>
    <col min="9144" max="9144" width="17.42578125" style="502" customWidth="1"/>
    <col min="9145" max="9145" width="7.140625" style="502" customWidth="1"/>
    <col min="9146" max="9146" width="8.7109375" style="502" customWidth="1"/>
    <col min="9147" max="9147" width="3.140625" style="502" bestFit="1" customWidth="1"/>
    <col min="9148" max="9148" width="2.42578125" style="502" bestFit="1" customWidth="1"/>
    <col min="9149" max="9149" width="1.85546875" style="502" bestFit="1" customWidth="1"/>
    <col min="9150" max="9150" width="3.140625" style="502" bestFit="1" customWidth="1"/>
    <col min="9151" max="9151" width="2.42578125" style="502" bestFit="1" customWidth="1"/>
    <col min="9152" max="9152" width="1.85546875" style="502" bestFit="1" customWidth="1"/>
    <col min="9153" max="9153" width="3.140625" style="502" bestFit="1" customWidth="1"/>
    <col min="9154" max="9154" width="2.42578125" style="502" bestFit="1" customWidth="1"/>
    <col min="9155" max="9155" width="1.85546875" style="502" bestFit="1" customWidth="1"/>
    <col min="9156" max="9156" width="3.140625" style="502" bestFit="1" customWidth="1"/>
    <col min="9157" max="9157" width="2.42578125" style="502" bestFit="1" customWidth="1"/>
    <col min="9158" max="9158" width="1.85546875" style="502" bestFit="1" customWidth="1"/>
    <col min="9159" max="9159" width="3.140625" style="502" bestFit="1" customWidth="1"/>
    <col min="9160" max="9160" width="2.42578125" style="502" bestFit="1" customWidth="1"/>
    <col min="9161" max="9161" width="1.85546875" style="502" bestFit="1" customWidth="1"/>
    <col min="9162" max="9162" width="3.140625" style="502" bestFit="1" customWidth="1"/>
    <col min="9163" max="9163" width="2.140625" style="502" bestFit="1" customWidth="1"/>
    <col min="9164" max="9164" width="1.85546875" style="502" bestFit="1" customWidth="1"/>
    <col min="9165" max="9165" width="3.140625" style="502" bestFit="1" customWidth="1"/>
    <col min="9166" max="9166" width="2.42578125" style="502" bestFit="1" customWidth="1"/>
    <col min="9167" max="9167" width="1.85546875" style="502" bestFit="1" customWidth="1"/>
    <col min="9168" max="9168" width="3.140625" style="502" bestFit="1" customWidth="1"/>
    <col min="9169" max="9169" width="2.28515625" style="502" bestFit="1" customWidth="1"/>
    <col min="9170" max="9170" width="1.85546875" style="502" bestFit="1" customWidth="1"/>
    <col min="9171" max="9171" width="25.85546875" style="502" customWidth="1"/>
    <col min="9172" max="9172" width="3" style="502" customWidth="1"/>
    <col min="9173" max="9173" width="3.85546875" style="502" customWidth="1"/>
    <col min="9174" max="9174" width="3.140625" style="502" bestFit="1" customWidth="1"/>
    <col min="9175" max="9175" width="2.28515625" style="502" bestFit="1" customWidth="1"/>
    <col min="9176" max="9176" width="1.85546875" style="502" bestFit="1" customWidth="1"/>
    <col min="9177" max="9177" width="3.140625" style="502" bestFit="1" customWidth="1"/>
    <col min="9178" max="9178" width="2.42578125" style="502" bestFit="1" customWidth="1"/>
    <col min="9179" max="9179" width="1.85546875" style="502" bestFit="1" customWidth="1"/>
    <col min="9180" max="9180" width="3.140625" style="502" bestFit="1" customWidth="1"/>
    <col min="9181" max="9181" width="2.140625" style="502" bestFit="1" customWidth="1"/>
    <col min="9182" max="9182" width="1.85546875" style="502" bestFit="1" customWidth="1"/>
    <col min="9183" max="9183" width="3.140625" style="502" bestFit="1" customWidth="1"/>
    <col min="9184" max="9184" width="2.140625" style="502" bestFit="1" customWidth="1"/>
    <col min="9185" max="9185" width="1.85546875" style="502" bestFit="1" customWidth="1"/>
    <col min="9186" max="9186" width="3.140625" style="502" bestFit="1" customWidth="1"/>
    <col min="9187" max="9187" width="2.28515625" style="502" bestFit="1" customWidth="1"/>
    <col min="9188" max="9188" width="1.85546875" style="502" bestFit="1" customWidth="1"/>
    <col min="9189" max="9189" width="3.140625" style="502" bestFit="1" customWidth="1"/>
    <col min="9190" max="9190" width="2" style="502" bestFit="1" customWidth="1"/>
    <col min="9191" max="9191" width="1.85546875" style="502" bestFit="1" customWidth="1"/>
    <col min="9192" max="9192" width="3.42578125" style="502" bestFit="1" customWidth="1"/>
    <col min="9193" max="9193" width="2" style="502" bestFit="1" customWidth="1"/>
    <col min="9194" max="9194" width="1.85546875" style="502" bestFit="1" customWidth="1"/>
    <col min="9195" max="9195" width="3.140625" style="502" bestFit="1" customWidth="1"/>
    <col min="9196" max="9196" width="2.140625" style="502" bestFit="1" customWidth="1"/>
    <col min="9197" max="9197" width="1.85546875" style="502" customWidth="1"/>
    <col min="9198" max="9198" width="3.140625" style="502" bestFit="1" customWidth="1"/>
    <col min="9199" max="9199" width="2.140625" style="502" customWidth="1"/>
    <col min="9200" max="9200" width="1.85546875" style="502" customWidth="1"/>
    <col min="9201" max="9209" width="0" style="502" hidden="1" customWidth="1"/>
    <col min="9210" max="9210" width="3" style="502" customWidth="1"/>
    <col min="9211" max="9212" width="4.42578125" style="502" bestFit="1" customWidth="1"/>
    <col min="9213" max="9213" width="3.140625" style="502" bestFit="1" customWidth="1"/>
    <col min="9214" max="9214" width="4.42578125" style="502" bestFit="1" customWidth="1"/>
    <col min="9215" max="9215" width="4" style="502" bestFit="1" customWidth="1"/>
    <col min="9216" max="9216" width="4.42578125" style="502" bestFit="1" customWidth="1"/>
    <col min="9217" max="9217" width="6.85546875" style="502" customWidth="1"/>
    <col min="9218" max="9218" width="6" style="502" customWidth="1"/>
    <col min="9219" max="9223" width="0" style="502" hidden="1" customWidth="1"/>
    <col min="9224" max="9398" width="9.140625" style="502"/>
    <col min="9399" max="9399" width="3.28515625" style="502" bestFit="1" customWidth="1"/>
    <col min="9400" max="9400" width="17.42578125" style="502" customWidth="1"/>
    <col min="9401" max="9401" width="7.140625" style="502" customWidth="1"/>
    <col min="9402" max="9402" width="8.7109375" style="502" customWidth="1"/>
    <col min="9403" max="9403" width="3.140625" style="502" bestFit="1" customWidth="1"/>
    <col min="9404" max="9404" width="2.42578125" style="502" bestFit="1" customWidth="1"/>
    <col min="9405" max="9405" width="1.85546875" style="502" bestFit="1" customWidth="1"/>
    <col min="9406" max="9406" width="3.140625" style="502" bestFit="1" customWidth="1"/>
    <col min="9407" max="9407" width="2.42578125" style="502" bestFit="1" customWidth="1"/>
    <col min="9408" max="9408" width="1.85546875" style="502" bestFit="1" customWidth="1"/>
    <col min="9409" max="9409" width="3.140625" style="502" bestFit="1" customWidth="1"/>
    <col min="9410" max="9410" width="2.42578125" style="502" bestFit="1" customWidth="1"/>
    <col min="9411" max="9411" width="1.85546875" style="502" bestFit="1" customWidth="1"/>
    <col min="9412" max="9412" width="3.140625" style="502" bestFit="1" customWidth="1"/>
    <col min="9413" max="9413" width="2.42578125" style="502" bestFit="1" customWidth="1"/>
    <col min="9414" max="9414" width="1.85546875" style="502" bestFit="1" customWidth="1"/>
    <col min="9415" max="9415" width="3.140625" style="502" bestFit="1" customWidth="1"/>
    <col min="9416" max="9416" width="2.42578125" style="502" bestFit="1" customWidth="1"/>
    <col min="9417" max="9417" width="1.85546875" style="502" bestFit="1" customWidth="1"/>
    <col min="9418" max="9418" width="3.140625" style="502" bestFit="1" customWidth="1"/>
    <col min="9419" max="9419" width="2.140625" style="502" bestFit="1" customWidth="1"/>
    <col min="9420" max="9420" width="1.85546875" style="502" bestFit="1" customWidth="1"/>
    <col min="9421" max="9421" width="3.140625" style="502" bestFit="1" customWidth="1"/>
    <col min="9422" max="9422" width="2.42578125" style="502" bestFit="1" customWidth="1"/>
    <col min="9423" max="9423" width="1.85546875" style="502" bestFit="1" customWidth="1"/>
    <col min="9424" max="9424" width="3.140625" style="502" bestFit="1" customWidth="1"/>
    <col min="9425" max="9425" width="2.28515625" style="502" bestFit="1" customWidth="1"/>
    <col min="9426" max="9426" width="1.85546875" style="502" bestFit="1" customWidth="1"/>
    <col min="9427" max="9427" width="25.85546875" style="502" customWidth="1"/>
    <col min="9428" max="9428" width="3" style="502" customWidth="1"/>
    <col min="9429" max="9429" width="3.85546875" style="502" customWidth="1"/>
    <col min="9430" max="9430" width="3.140625" style="502" bestFit="1" customWidth="1"/>
    <col min="9431" max="9431" width="2.28515625" style="502" bestFit="1" customWidth="1"/>
    <col min="9432" max="9432" width="1.85546875" style="502" bestFit="1" customWidth="1"/>
    <col min="9433" max="9433" width="3.140625" style="502" bestFit="1" customWidth="1"/>
    <col min="9434" max="9434" width="2.42578125" style="502" bestFit="1" customWidth="1"/>
    <col min="9435" max="9435" width="1.85546875" style="502" bestFit="1" customWidth="1"/>
    <col min="9436" max="9436" width="3.140625" style="502" bestFit="1" customWidth="1"/>
    <col min="9437" max="9437" width="2.140625" style="502" bestFit="1" customWidth="1"/>
    <col min="9438" max="9438" width="1.85546875" style="502" bestFit="1" customWidth="1"/>
    <col min="9439" max="9439" width="3.140625" style="502" bestFit="1" customWidth="1"/>
    <col min="9440" max="9440" width="2.140625" style="502" bestFit="1" customWidth="1"/>
    <col min="9441" max="9441" width="1.85546875" style="502" bestFit="1" customWidth="1"/>
    <col min="9442" max="9442" width="3.140625" style="502" bestFit="1" customWidth="1"/>
    <col min="9443" max="9443" width="2.28515625" style="502" bestFit="1" customWidth="1"/>
    <col min="9444" max="9444" width="1.85546875" style="502" bestFit="1" customWidth="1"/>
    <col min="9445" max="9445" width="3.140625" style="502" bestFit="1" customWidth="1"/>
    <col min="9446" max="9446" width="2" style="502" bestFit="1" customWidth="1"/>
    <col min="9447" max="9447" width="1.85546875" style="502" bestFit="1" customWidth="1"/>
    <col min="9448" max="9448" width="3.42578125" style="502" bestFit="1" customWidth="1"/>
    <col min="9449" max="9449" width="2" style="502" bestFit="1" customWidth="1"/>
    <col min="9450" max="9450" width="1.85546875" style="502" bestFit="1" customWidth="1"/>
    <col min="9451" max="9451" width="3.140625" style="502" bestFit="1" customWidth="1"/>
    <col min="9452" max="9452" width="2.140625" style="502" bestFit="1" customWidth="1"/>
    <col min="9453" max="9453" width="1.85546875" style="502" customWidth="1"/>
    <col min="9454" max="9454" width="3.140625" style="502" bestFit="1" customWidth="1"/>
    <col min="9455" max="9455" width="2.140625" style="502" customWidth="1"/>
    <col min="9456" max="9456" width="1.85546875" style="502" customWidth="1"/>
    <col min="9457" max="9465" width="0" style="502" hidden="1" customWidth="1"/>
    <col min="9466" max="9466" width="3" style="502" customWidth="1"/>
    <col min="9467" max="9468" width="4.42578125" style="502" bestFit="1" customWidth="1"/>
    <col min="9469" max="9469" width="3.140625" style="502" bestFit="1" customWidth="1"/>
    <col min="9470" max="9470" width="4.42578125" style="502" bestFit="1" customWidth="1"/>
    <col min="9471" max="9471" width="4" style="502" bestFit="1" customWidth="1"/>
    <col min="9472" max="9472" width="4.42578125" style="502" bestFit="1" customWidth="1"/>
    <col min="9473" max="9473" width="6.85546875" style="502" customWidth="1"/>
    <col min="9474" max="9474" width="6" style="502" customWidth="1"/>
    <col min="9475" max="9479" width="0" style="502" hidden="1" customWidth="1"/>
    <col min="9480" max="9654" width="9.140625" style="502"/>
    <col min="9655" max="9655" width="3.28515625" style="502" bestFit="1" customWidth="1"/>
    <col min="9656" max="9656" width="17.42578125" style="502" customWidth="1"/>
    <col min="9657" max="9657" width="7.140625" style="502" customWidth="1"/>
    <col min="9658" max="9658" width="8.7109375" style="502" customWidth="1"/>
    <col min="9659" max="9659" width="3.140625" style="502" bestFit="1" customWidth="1"/>
    <col min="9660" max="9660" width="2.42578125" style="502" bestFit="1" customWidth="1"/>
    <col min="9661" max="9661" width="1.85546875" style="502" bestFit="1" customWidth="1"/>
    <col min="9662" max="9662" width="3.140625" style="502" bestFit="1" customWidth="1"/>
    <col min="9663" max="9663" width="2.42578125" style="502" bestFit="1" customWidth="1"/>
    <col min="9664" max="9664" width="1.85546875" style="502" bestFit="1" customWidth="1"/>
    <col min="9665" max="9665" width="3.140625" style="502" bestFit="1" customWidth="1"/>
    <col min="9666" max="9666" width="2.42578125" style="502" bestFit="1" customWidth="1"/>
    <col min="9667" max="9667" width="1.85546875" style="502" bestFit="1" customWidth="1"/>
    <col min="9668" max="9668" width="3.140625" style="502" bestFit="1" customWidth="1"/>
    <col min="9669" max="9669" width="2.42578125" style="502" bestFit="1" customWidth="1"/>
    <col min="9670" max="9670" width="1.85546875" style="502" bestFit="1" customWidth="1"/>
    <col min="9671" max="9671" width="3.140625" style="502" bestFit="1" customWidth="1"/>
    <col min="9672" max="9672" width="2.42578125" style="502" bestFit="1" customWidth="1"/>
    <col min="9673" max="9673" width="1.85546875" style="502" bestFit="1" customWidth="1"/>
    <col min="9674" max="9674" width="3.140625" style="502" bestFit="1" customWidth="1"/>
    <col min="9675" max="9675" width="2.140625" style="502" bestFit="1" customWidth="1"/>
    <col min="9676" max="9676" width="1.85546875" style="502" bestFit="1" customWidth="1"/>
    <col min="9677" max="9677" width="3.140625" style="502" bestFit="1" customWidth="1"/>
    <col min="9678" max="9678" width="2.42578125" style="502" bestFit="1" customWidth="1"/>
    <col min="9679" max="9679" width="1.85546875" style="502" bestFit="1" customWidth="1"/>
    <col min="9680" max="9680" width="3.140625" style="502" bestFit="1" customWidth="1"/>
    <col min="9681" max="9681" width="2.28515625" style="502" bestFit="1" customWidth="1"/>
    <col min="9682" max="9682" width="1.85546875" style="502" bestFit="1" customWidth="1"/>
    <col min="9683" max="9683" width="25.85546875" style="502" customWidth="1"/>
    <col min="9684" max="9684" width="3" style="502" customWidth="1"/>
    <col min="9685" max="9685" width="3.85546875" style="502" customWidth="1"/>
    <col min="9686" max="9686" width="3.140625" style="502" bestFit="1" customWidth="1"/>
    <col min="9687" max="9687" width="2.28515625" style="502" bestFit="1" customWidth="1"/>
    <col min="9688" max="9688" width="1.85546875" style="502" bestFit="1" customWidth="1"/>
    <col min="9689" max="9689" width="3.140625" style="502" bestFit="1" customWidth="1"/>
    <col min="9690" max="9690" width="2.42578125" style="502" bestFit="1" customWidth="1"/>
    <col min="9691" max="9691" width="1.85546875" style="502" bestFit="1" customWidth="1"/>
    <col min="9692" max="9692" width="3.140625" style="502" bestFit="1" customWidth="1"/>
    <col min="9693" max="9693" width="2.140625" style="502" bestFit="1" customWidth="1"/>
    <col min="9694" max="9694" width="1.85546875" style="502" bestFit="1" customWidth="1"/>
    <col min="9695" max="9695" width="3.140625" style="502" bestFit="1" customWidth="1"/>
    <col min="9696" max="9696" width="2.140625" style="502" bestFit="1" customWidth="1"/>
    <col min="9697" max="9697" width="1.85546875" style="502" bestFit="1" customWidth="1"/>
    <col min="9698" max="9698" width="3.140625" style="502" bestFit="1" customWidth="1"/>
    <col min="9699" max="9699" width="2.28515625" style="502" bestFit="1" customWidth="1"/>
    <col min="9700" max="9700" width="1.85546875" style="502" bestFit="1" customWidth="1"/>
    <col min="9701" max="9701" width="3.140625" style="502" bestFit="1" customWidth="1"/>
    <col min="9702" max="9702" width="2" style="502" bestFit="1" customWidth="1"/>
    <col min="9703" max="9703" width="1.85546875" style="502" bestFit="1" customWidth="1"/>
    <col min="9704" max="9704" width="3.42578125" style="502" bestFit="1" customWidth="1"/>
    <col min="9705" max="9705" width="2" style="502" bestFit="1" customWidth="1"/>
    <col min="9706" max="9706" width="1.85546875" style="502" bestFit="1" customWidth="1"/>
    <col min="9707" max="9707" width="3.140625" style="502" bestFit="1" customWidth="1"/>
    <col min="9708" max="9708" width="2.140625" style="502" bestFit="1" customWidth="1"/>
    <col min="9709" max="9709" width="1.85546875" style="502" customWidth="1"/>
    <col min="9710" max="9710" width="3.140625" style="502" bestFit="1" customWidth="1"/>
    <col min="9711" max="9711" width="2.140625" style="502" customWidth="1"/>
    <col min="9712" max="9712" width="1.85546875" style="502" customWidth="1"/>
    <col min="9713" max="9721" width="0" style="502" hidden="1" customWidth="1"/>
    <col min="9722" max="9722" width="3" style="502" customWidth="1"/>
    <col min="9723" max="9724" width="4.42578125" style="502" bestFit="1" customWidth="1"/>
    <col min="9725" max="9725" width="3.140625" style="502" bestFit="1" customWidth="1"/>
    <col min="9726" max="9726" width="4.42578125" style="502" bestFit="1" customWidth="1"/>
    <col min="9727" max="9727" width="4" style="502" bestFit="1" customWidth="1"/>
    <col min="9728" max="9728" width="4.42578125" style="502" bestFit="1" customWidth="1"/>
    <col min="9729" max="9729" width="6.85546875" style="502" customWidth="1"/>
    <col min="9730" max="9730" width="6" style="502" customWidth="1"/>
    <col min="9731" max="9735" width="0" style="502" hidden="1" customWidth="1"/>
    <col min="9736" max="9910" width="9.140625" style="502"/>
    <col min="9911" max="9911" width="3.28515625" style="502" bestFit="1" customWidth="1"/>
    <col min="9912" max="9912" width="17.42578125" style="502" customWidth="1"/>
    <col min="9913" max="9913" width="7.140625" style="502" customWidth="1"/>
    <col min="9914" max="9914" width="8.7109375" style="502" customWidth="1"/>
    <col min="9915" max="9915" width="3.140625" style="502" bestFit="1" customWidth="1"/>
    <col min="9916" max="9916" width="2.42578125" style="502" bestFit="1" customWidth="1"/>
    <col min="9917" max="9917" width="1.85546875" style="502" bestFit="1" customWidth="1"/>
    <col min="9918" max="9918" width="3.140625" style="502" bestFit="1" customWidth="1"/>
    <col min="9919" max="9919" width="2.42578125" style="502" bestFit="1" customWidth="1"/>
    <col min="9920" max="9920" width="1.85546875" style="502" bestFit="1" customWidth="1"/>
    <col min="9921" max="9921" width="3.140625" style="502" bestFit="1" customWidth="1"/>
    <col min="9922" max="9922" width="2.42578125" style="502" bestFit="1" customWidth="1"/>
    <col min="9923" max="9923" width="1.85546875" style="502" bestFit="1" customWidth="1"/>
    <col min="9924" max="9924" width="3.140625" style="502" bestFit="1" customWidth="1"/>
    <col min="9925" max="9925" width="2.42578125" style="502" bestFit="1" customWidth="1"/>
    <col min="9926" max="9926" width="1.85546875" style="502" bestFit="1" customWidth="1"/>
    <col min="9927" max="9927" width="3.140625" style="502" bestFit="1" customWidth="1"/>
    <col min="9928" max="9928" width="2.42578125" style="502" bestFit="1" customWidth="1"/>
    <col min="9929" max="9929" width="1.85546875" style="502" bestFit="1" customWidth="1"/>
    <col min="9930" max="9930" width="3.140625" style="502" bestFit="1" customWidth="1"/>
    <col min="9931" max="9931" width="2.140625" style="502" bestFit="1" customWidth="1"/>
    <col min="9932" max="9932" width="1.85546875" style="502" bestFit="1" customWidth="1"/>
    <col min="9933" max="9933" width="3.140625" style="502" bestFit="1" customWidth="1"/>
    <col min="9934" max="9934" width="2.42578125" style="502" bestFit="1" customWidth="1"/>
    <col min="9935" max="9935" width="1.85546875" style="502" bestFit="1" customWidth="1"/>
    <col min="9936" max="9936" width="3.140625" style="502" bestFit="1" customWidth="1"/>
    <col min="9937" max="9937" width="2.28515625" style="502" bestFit="1" customWidth="1"/>
    <col min="9938" max="9938" width="1.85546875" style="502" bestFit="1" customWidth="1"/>
    <col min="9939" max="9939" width="25.85546875" style="502" customWidth="1"/>
    <col min="9940" max="9940" width="3" style="502" customWidth="1"/>
    <col min="9941" max="9941" width="3.85546875" style="502" customWidth="1"/>
    <col min="9942" max="9942" width="3.140625" style="502" bestFit="1" customWidth="1"/>
    <col min="9943" max="9943" width="2.28515625" style="502" bestFit="1" customWidth="1"/>
    <col min="9944" max="9944" width="1.85546875" style="502" bestFit="1" customWidth="1"/>
    <col min="9945" max="9945" width="3.140625" style="502" bestFit="1" customWidth="1"/>
    <col min="9946" max="9946" width="2.42578125" style="502" bestFit="1" customWidth="1"/>
    <col min="9947" max="9947" width="1.85546875" style="502" bestFit="1" customWidth="1"/>
    <col min="9948" max="9948" width="3.140625" style="502" bestFit="1" customWidth="1"/>
    <col min="9949" max="9949" width="2.140625" style="502" bestFit="1" customWidth="1"/>
    <col min="9950" max="9950" width="1.85546875" style="502" bestFit="1" customWidth="1"/>
    <col min="9951" max="9951" width="3.140625" style="502" bestFit="1" customWidth="1"/>
    <col min="9952" max="9952" width="2.140625" style="502" bestFit="1" customWidth="1"/>
    <col min="9953" max="9953" width="1.85546875" style="502" bestFit="1" customWidth="1"/>
    <col min="9954" max="9954" width="3.140625" style="502" bestFit="1" customWidth="1"/>
    <col min="9955" max="9955" width="2.28515625" style="502" bestFit="1" customWidth="1"/>
    <col min="9956" max="9956" width="1.85546875" style="502" bestFit="1" customWidth="1"/>
    <col min="9957" max="9957" width="3.140625" style="502" bestFit="1" customWidth="1"/>
    <col min="9958" max="9958" width="2" style="502" bestFit="1" customWidth="1"/>
    <col min="9959" max="9959" width="1.85546875" style="502" bestFit="1" customWidth="1"/>
    <col min="9960" max="9960" width="3.42578125" style="502" bestFit="1" customWidth="1"/>
    <col min="9961" max="9961" width="2" style="502" bestFit="1" customWidth="1"/>
    <col min="9962" max="9962" width="1.85546875" style="502" bestFit="1" customWidth="1"/>
    <col min="9963" max="9963" width="3.140625" style="502" bestFit="1" customWidth="1"/>
    <col min="9964" max="9964" width="2.140625" style="502" bestFit="1" customWidth="1"/>
    <col min="9965" max="9965" width="1.85546875" style="502" customWidth="1"/>
    <col min="9966" max="9966" width="3.140625" style="502" bestFit="1" customWidth="1"/>
    <col min="9967" max="9967" width="2.140625" style="502" customWidth="1"/>
    <col min="9968" max="9968" width="1.85546875" style="502" customWidth="1"/>
    <col min="9969" max="9977" width="0" style="502" hidden="1" customWidth="1"/>
    <col min="9978" max="9978" width="3" style="502" customWidth="1"/>
    <col min="9979" max="9980" width="4.42578125" style="502" bestFit="1" customWidth="1"/>
    <col min="9981" max="9981" width="3.140625" style="502" bestFit="1" customWidth="1"/>
    <col min="9982" max="9982" width="4.42578125" style="502" bestFit="1" customWidth="1"/>
    <col min="9983" max="9983" width="4" style="502" bestFit="1" customWidth="1"/>
    <col min="9984" max="9984" width="4.42578125" style="502" bestFit="1" customWidth="1"/>
    <col min="9985" max="9985" width="6.85546875" style="502" customWidth="1"/>
    <col min="9986" max="9986" width="6" style="502" customWidth="1"/>
    <col min="9987" max="9991" width="0" style="502" hidden="1" customWidth="1"/>
    <col min="9992" max="10166" width="9.140625" style="502"/>
    <col min="10167" max="10167" width="3.28515625" style="502" bestFit="1" customWidth="1"/>
    <col min="10168" max="10168" width="17.42578125" style="502" customWidth="1"/>
    <col min="10169" max="10169" width="7.140625" style="502" customWidth="1"/>
    <col min="10170" max="10170" width="8.7109375" style="502" customWidth="1"/>
    <col min="10171" max="10171" width="3.140625" style="502" bestFit="1" customWidth="1"/>
    <col min="10172" max="10172" width="2.42578125" style="502" bestFit="1" customWidth="1"/>
    <col min="10173" max="10173" width="1.85546875" style="502" bestFit="1" customWidth="1"/>
    <col min="10174" max="10174" width="3.140625" style="502" bestFit="1" customWidth="1"/>
    <col min="10175" max="10175" width="2.42578125" style="502" bestFit="1" customWidth="1"/>
    <col min="10176" max="10176" width="1.85546875" style="502" bestFit="1" customWidth="1"/>
    <col min="10177" max="10177" width="3.140625" style="502" bestFit="1" customWidth="1"/>
    <col min="10178" max="10178" width="2.42578125" style="502" bestFit="1" customWidth="1"/>
    <col min="10179" max="10179" width="1.85546875" style="502" bestFit="1" customWidth="1"/>
    <col min="10180" max="10180" width="3.140625" style="502" bestFit="1" customWidth="1"/>
    <col min="10181" max="10181" width="2.42578125" style="502" bestFit="1" customWidth="1"/>
    <col min="10182" max="10182" width="1.85546875" style="502" bestFit="1" customWidth="1"/>
    <col min="10183" max="10183" width="3.140625" style="502" bestFit="1" customWidth="1"/>
    <col min="10184" max="10184" width="2.42578125" style="502" bestFit="1" customWidth="1"/>
    <col min="10185" max="10185" width="1.85546875" style="502" bestFit="1" customWidth="1"/>
    <col min="10186" max="10186" width="3.140625" style="502" bestFit="1" customWidth="1"/>
    <col min="10187" max="10187" width="2.140625" style="502" bestFit="1" customWidth="1"/>
    <col min="10188" max="10188" width="1.85546875" style="502" bestFit="1" customWidth="1"/>
    <col min="10189" max="10189" width="3.140625" style="502" bestFit="1" customWidth="1"/>
    <col min="10190" max="10190" width="2.42578125" style="502" bestFit="1" customWidth="1"/>
    <col min="10191" max="10191" width="1.85546875" style="502" bestFit="1" customWidth="1"/>
    <col min="10192" max="10192" width="3.140625" style="502" bestFit="1" customWidth="1"/>
    <col min="10193" max="10193" width="2.28515625" style="502" bestFit="1" customWidth="1"/>
    <col min="10194" max="10194" width="1.85546875" style="502" bestFit="1" customWidth="1"/>
    <col min="10195" max="10195" width="25.85546875" style="502" customWidth="1"/>
    <col min="10196" max="10196" width="3" style="502" customWidth="1"/>
    <col min="10197" max="10197" width="3.85546875" style="502" customWidth="1"/>
    <col min="10198" max="10198" width="3.140625" style="502" bestFit="1" customWidth="1"/>
    <col min="10199" max="10199" width="2.28515625" style="502" bestFit="1" customWidth="1"/>
    <col min="10200" max="10200" width="1.85546875" style="502" bestFit="1" customWidth="1"/>
    <col min="10201" max="10201" width="3.140625" style="502" bestFit="1" customWidth="1"/>
    <col min="10202" max="10202" width="2.42578125" style="502" bestFit="1" customWidth="1"/>
    <col min="10203" max="10203" width="1.85546875" style="502" bestFit="1" customWidth="1"/>
    <col min="10204" max="10204" width="3.140625" style="502" bestFit="1" customWidth="1"/>
    <col min="10205" max="10205" width="2.140625" style="502" bestFit="1" customWidth="1"/>
    <col min="10206" max="10206" width="1.85546875" style="502" bestFit="1" customWidth="1"/>
    <col min="10207" max="10207" width="3.140625" style="502" bestFit="1" customWidth="1"/>
    <col min="10208" max="10208" width="2.140625" style="502" bestFit="1" customWidth="1"/>
    <col min="10209" max="10209" width="1.85546875" style="502" bestFit="1" customWidth="1"/>
    <col min="10210" max="10210" width="3.140625" style="502" bestFit="1" customWidth="1"/>
    <col min="10211" max="10211" width="2.28515625" style="502" bestFit="1" customWidth="1"/>
    <col min="10212" max="10212" width="1.85546875" style="502" bestFit="1" customWidth="1"/>
    <col min="10213" max="10213" width="3.140625" style="502" bestFit="1" customWidth="1"/>
    <col min="10214" max="10214" width="2" style="502" bestFit="1" customWidth="1"/>
    <col min="10215" max="10215" width="1.85546875" style="502" bestFit="1" customWidth="1"/>
    <col min="10216" max="10216" width="3.42578125" style="502" bestFit="1" customWidth="1"/>
    <col min="10217" max="10217" width="2" style="502" bestFit="1" customWidth="1"/>
    <col min="10218" max="10218" width="1.85546875" style="502" bestFit="1" customWidth="1"/>
    <col min="10219" max="10219" width="3.140625" style="502" bestFit="1" customWidth="1"/>
    <col min="10220" max="10220" width="2.140625" style="502" bestFit="1" customWidth="1"/>
    <col min="10221" max="10221" width="1.85546875" style="502" customWidth="1"/>
    <col min="10222" max="10222" width="3.140625" style="502" bestFit="1" customWidth="1"/>
    <col min="10223" max="10223" width="2.140625" style="502" customWidth="1"/>
    <col min="10224" max="10224" width="1.85546875" style="502" customWidth="1"/>
    <col min="10225" max="10233" width="0" style="502" hidden="1" customWidth="1"/>
    <col min="10234" max="10234" width="3" style="502" customWidth="1"/>
    <col min="10235" max="10236" width="4.42578125" style="502" bestFit="1" customWidth="1"/>
    <col min="10237" max="10237" width="3.140625" style="502" bestFit="1" customWidth="1"/>
    <col min="10238" max="10238" width="4.42578125" style="502" bestFit="1" customWidth="1"/>
    <col min="10239" max="10239" width="4" style="502" bestFit="1" customWidth="1"/>
    <col min="10240" max="10240" width="4.42578125" style="502" bestFit="1" customWidth="1"/>
    <col min="10241" max="10241" width="6.85546875" style="502" customWidth="1"/>
    <col min="10242" max="10242" width="6" style="502" customWidth="1"/>
    <col min="10243" max="10247" width="0" style="502" hidden="1" customWidth="1"/>
    <col min="10248" max="10422" width="9.140625" style="502"/>
    <col min="10423" max="10423" width="3.28515625" style="502" bestFit="1" customWidth="1"/>
    <col min="10424" max="10424" width="17.42578125" style="502" customWidth="1"/>
    <col min="10425" max="10425" width="7.140625" style="502" customWidth="1"/>
    <col min="10426" max="10426" width="8.7109375" style="502" customWidth="1"/>
    <col min="10427" max="10427" width="3.140625" style="502" bestFit="1" customWidth="1"/>
    <col min="10428" max="10428" width="2.42578125" style="502" bestFit="1" customWidth="1"/>
    <col min="10429" max="10429" width="1.85546875" style="502" bestFit="1" customWidth="1"/>
    <col min="10430" max="10430" width="3.140625" style="502" bestFit="1" customWidth="1"/>
    <col min="10431" max="10431" width="2.42578125" style="502" bestFit="1" customWidth="1"/>
    <col min="10432" max="10432" width="1.85546875" style="502" bestFit="1" customWidth="1"/>
    <col min="10433" max="10433" width="3.140625" style="502" bestFit="1" customWidth="1"/>
    <col min="10434" max="10434" width="2.42578125" style="502" bestFit="1" customWidth="1"/>
    <col min="10435" max="10435" width="1.85546875" style="502" bestFit="1" customWidth="1"/>
    <col min="10436" max="10436" width="3.140625" style="502" bestFit="1" customWidth="1"/>
    <col min="10437" max="10437" width="2.42578125" style="502" bestFit="1" customWidth="1"/>
    <col min="10438" max="10438" width="1.85546875" style="502" bestFit="1" customWidth="1"/>
    <col min="10439" max="10439" width="3.140625" style="502" bestFit="1" customWidth="1"/>
    <col min="10440" max="10440" width="2.42578125" style="502" bestFit="1" customWidth="1"/>
    <col min="10441" max="10441" width="1.85546875" style="502" bestFit="1" customWidth="1"/>
    <col min="10442" max="10442" width="3.140625" style="502" bestFit="1" customWidth="1"/>
    <col min="10443" max="10443" width="2.140625" style="502" bestFit="1" customWidth="1"/>
    <col min="10444" max="10444" width="1.85546875" style="502" bestFit="1" customWidth="1"/>
    <col min="10445" max="10445" width="3.140625" style="502" bestFit="1" customWidth="1"/>
    <col min="10446" max="10446" width="2.42578125" style="502" bestFit="1" customWidth="1"/>
    <col min="10447" max="10447" width="1.85546875" style="502" bestFit="1" customWidth="1"/>
    <col min="10448" max="10448" width="3.140625" style="502" bestFit="1" customWidth="1"/>
    <col min="10449" max="10449" width="2.28515625" style="502" bestFit="1" customWidth="1"/>
    <col min="10450" max="10450" width="1.85546875" style="502" bestFit="1" customWidth="1"/>
    <col min="10451" max="10451" width="25.85546875" style="502" customWidth="1"/>
    <col min="10452" max="10452" width="3" style="502" customWidth="1"/>
    <col min="10453" max="10453" width="3.85546875" style="502" customWidth="1"/>
    <col min="10454" max="10454" width="3.140625" style="502" bestFit="1" customWidth="1"/>
    <col min="10455" max="10455" width="2.28515625" style="502" bestFit="1" customWidth="1"/>
    <col min="10456" max="10456" width="1.85546875" style="502" bestFit="1" customWidth="1"/>
    <col min="10457" max="10457" width="3.140625" style="502" bestFit="1" customWidth="1"/>
    <col min="10458" max="10458" width="2.42578125" style="502" bestFit="1" customWidth="1"/>
    <col min="10459" max="10459" width="1.85546875" style="502" bestFit="1" customWidth="1"/>
    <col min="10460" max="10460" width="3.140625" style="502" bestFit="1" customWidth="1"/>
    <col min="10461" max="10461" width="2.140625" style="502" bestFit="1" customWidth="1"/>
    <col min="10462" max="10462" width="1.85546875" style="502" bestFit="1" customWidth="1"/>
    <col min="10463" max="10463" width="3.140625" style="502" bestFit="1" customWidth="1"/>
    <col min="10464" max="10464" width="2.140625" style="502" bestFit="1" customWidth="1"/>
    <col min="10465" max="10465" width="1.85546875" style="502" bestFit="1" customWidth="1"/>
    <col min="10466" max="10466" width="3.140625" style="502" bestFit="1" customWidth="1"/>
    <col min="10467" max="10467" width="2.28515625" style="502" bestFit="1" customWidth="1"/>
    <col min="10468" max="10468" width="1.85546875" style="502" bestFit="1" customWidth="1"/>
    <col min="10469" max="10469" width="3.140625" style="502" bestFit="1" customWidth="1"/>
    <col min="10470" max="10470" width="2" style="502" bestFit="1" customWidth="1"/>
    <col min="10471" max="10471" width="1.85546875" style="502" bestFit="1" customWidth="1"/>
    <col min="10472" max="10472" width="3.42578125" style="502" bestFit="1" customWidth="1"/>
    <col min="10473" max="10473" width="2" style="502" bestFit="1" customWidth="1"/>
    <col min="10474" max="10474" width="1.85546875" style="502" bestFit="1" customWidth="1"/>
    <col min="10475" max="10475" width="3.140625" style="502" bestFit="1" customWidth="1"/>
    <col min="10476" max="10476" width="2.140625" style="502" bestFit="1" customWidth="1"/>
    <col min="10477" max="10477" width="1.85546875" style="502" customWidth="1"/>
    <col min="10478" max="10478" width="3.140625" style="502" bestFit="1" customWidth="1"/>
    <col min="10479" max="10479" width="2.140625" style="502" customWidth="1"/>
    <col min="10480" max="10480" width="1.85546875" style="502" customWidth="1"/>
    <col min="10481" max="10489" width="0" style="502" hidden="1" customWidth="1"/>
    <col min="10490" max="10490" width="3" style="502" customWidth="1"/>
    <col min="10491" max="10492" width="4.42578125" style="502" bestFit="1" customWidth="1"/>
    <col min="10493" max="10493" width="3.140625" style="502" bestFit="1" customWidth="1"/>
    <col min="10494" max="10494" width="4.42578125" style="502" bestFit="1" customWidth="1"/>
    <col min="10495" max="10495" width="4" style="502" bestFit="1" customWidth="1"/>
    <col min="10496" max="10496" width="4.42578125" style="502" bestFit="1" customWidth="1"/>
    <col min="10497" max="10497" width="6.85546875" style="502" customWidth="1"/>
    <col min="10498" max="10498" width="6" style="502" customWidth="1"/>
    <col min="10499" max="10503" width="0" style="502" hidden="1" customWidth="1"/>
    <col min="10504" max="10678" width="9.140625" style="502"/>
    <col min="10679" max="10679" width="3.28515625" style="502" bestFit="1" customWidth="1"/>
    <col min="10680" max="10680" width="17.42578125" style="502" customWidth="1"/>
    <col min="10681" max="10681" width="7.140625" style="502" customWidth="1"/>
    <col min="10682" max="10682" width="8.7109375" style="502" customWidth="1"/>
    <col min="10683" max="10683" width="3.140625" style="502" bestFit="1" customWidth="1"/>
    <col min="10684" max="10684" width="2.42578125" style="502" bestFit="1" customWidth="1"/>
    <col min="10685" max="10685" width="1.85546875" style="502" bestFit="1" customWidth="1"/>
    <col min="10686" max="10686" width="3.140625" style="502" bestFit="1" customWidth="1"/>
    <col min="10687" max="10687" width="2.42578125" style="502" bestFit="1" customWidth="1"/>
    <col min="10688" max="10688" width="1.85546875" style="502" bestFit="1" customWidth="1"/>
    <col min="10689" max="10689" width="3.140625" style="502" bestFit="1" customWidth="1"/>
    <col min="10690" max="10690" width="2.42578125" style="502" bestFit="1" customWidth="1"/>
    <col min="10691" max="10691" width="1.85546875" style="502" bestFit="1" customWidth="1"/>
    <col min="10692" max="10692" width="3.140625" style="502" bestFit="1" customWidth="1"/>
    <col min="10693" max="10693" width="2.42578125" style="502" bestFit="1" customWidth="1"/>
    <col min="10694" max="10694" width="1.85546875" style="502" bestFit="1" customWidth="1"/>
    <col min="10695" max="10695" width="3.140625" style="502" bestFit="1" customWidth="1"/>
    <col min="10696" max="10696" width="2.42578125" style="502" bestFit="1" customWidth="1"/>
    <col min="10697" max="10697" width="1.85546875" style="502" bestFit="1" customWidth="1"/>
    <col min="10698" max="10698" width="3.140625" style="502" bestFit="1" customWidth="1"/>
    <col min="10699" max="10699" width="2.140625" style="502" bestFit="1" customWidth="1"/>
    <col min="10700" max="10700" width="1.85546875" style="502" bestFit="1" customWidth="1"/>
    <col min="10701" max="10701" width="3.140625" style="502" bestFit="1" customWidth="1"/>
    <col min="10702" max="10702" width="2.42578125" style="502" bestFit="1" customWidth="1"/>
    <col min="10703" max="10703" width="1.85546875" style="502" bestFit="1" customWidth="1"/>
    <col min="10704" max="10704" width="3.140625" style="502" bestFit="1" customWidth="1"/>
    <col min="10705" max="10705" width="2.28515625" style="502" bestFit="1" customWidth="1"/>
    <col min="10706" max="10706" width="1.85546875" style="502" bestFit="1" customWidth="1"/>
    <col min="10707" max="10707" width="25.85546875" style="502" customWidth="1"/>
    <col min="10708" max="10708" width="3" style="502" customWidth="1"/>
    <col min="10709" max="10709" width="3.85546875" style="502" customWidth="1"/>
    <col min="10710" max="10710" width="3.140625" style="502" bestFit="1" customWidth="1"/>
    <col min="10711" max="10711" width="2.28515625" style="502" bestFit="1" customWidth="1"/>
    <col min="10712" max="10712" width="1.85546875" style="502" bestFit="1" customWidth="1"/>
    <col min="10713" max="10713" width="3.140625" style="502" bestFit="1" customWidth="1"/>
    <col min="10714" max="10714" width="2.42578125" style="502" bestFit="1" customWidth="1"/>
    <col min="10715" max="10715" width="1.85546875" style="502" bestFit="1" customWidth="1"/>
    <col min="10716" max="10716" width="3.140625" style="502" bestFit="1" customWidth="1"/>
    <col min="10717" max="10717" width="2.140625" style="502" bestFit="1" customWidth="1"/>
    <col min="10718" max="10718" width="1.85546875" style="502" bestFit="1" customWidth="1"/>
    <col min="10719" max="10719" width="3.140625" style="502" bestFit="1" customWidth="1"/>
    <col min="10720" max="10720" width="2.140625" style="502" bestFit="1" customWidth="1"/>
    <col min="10721" max="10721" width="1.85546875" style="502" bestFit="1" customWidth="1"/>
    <col min="10722" max="10722" width="3.140625" style="502" bestFit="1" customWidth="1"/>
    <col min="10723" max="10723" width="2.28515625" style="502" bestFit="1" customWidth="1"/>
    <col min="10724" max="10724" width="1.85546875" style="502" bestFit="1" customWidth="1"/>
    <col min="10725" max="10725" width="3.140625" style="502" bestFit="1" customWidth="1"/>
    <col min="10726" max="10726" width="2" style="502" bestFit="1" customWidth="1"/>
    <col min="10727" max="10727" width="1.85546875" style="502" bestFit="1" customWidth="1"/>
    <col min="10728" max="10728" width="3.42578125" style="502" bestFit="1" customWidth="1"/>
    <col min="10729" max="10729" width="2" style="502" bestFit="1" customWidth="1"/>
    <col min="10730" max="10730" width="1.85546875" style="502" bestFit="1" customWidth="1"/>
    <col min="10731" max="10731" width="3.140625" style="502" bestFit="1" customWidth="1"/>
    <col min="10732" max="10732" width="2.140625" style="502" bestFit="1" customWidth="1"/>
    <col min="10733" max="10733" width="1.85546875" style="502" customWidth="1"/>
    <col min="10734" max="10734" width="3.140625" style="502" bestFit="1" customWidth="1"/>
    <col min="10735" max="10735" width="2.140625" style="502" customWidth="1"/>
    <col min="10736" max="10736" width="1.85546875" style="502" customWidth="1"/>
    <col min="10737" max="10745" width="0" style="502" hidden="1" customWidth="1"/>
    <col min="10746" max="10746" width="3" style="502" customWidth="1"/>
    <col min="10747" max="10748" width="4.42578125" style="502" bestFit="1" customWidth="1"/>
    <col min="10749" max="10749" width="3.140625" style="502" bestFit="1" customWidth="1"/>
    <col min="10750" max="10750" width="4.42578125" style="502" bestFit="1" customWidth="1"/>
    <col min="10751" max="10751" width="4" style="502" bestFit="1" customWidth="1"/>
    <col min="10752" max="10752" width="4.42578125" style="502" bestFit="1" customWidth="1"/>
    <col min="10753" max="10753" width="6.85546875" style="502" customWidth="1"/>
    <col min="10754" max="10754" width="6" style="502" customWidth="1"/>
    <col min="10755" max="10759" width="0" style="502" hidden="1" customWidth="1"/>
    <col min="10760" max="10934" width="9.140625" style="502"/>
    <col min="10935" max="10935" width="3.28515625" style="502" bestFit="1" customWidth="1"/>
    <col min="10936" max="10936" width="17.42578125" style="502" customWidth="1"/>
    <col min="10937" max="10937" width="7.140625" style="502" customWidth="1"/>
    <col min="10938" max="10938" width="8.7109375" style="502" customWidth="1"/>
    <col min="10939" max="10939" width="3.140625" style="502" bestFit="1" customWidth="1"/>
    <col min="10940" max="10940" width="2.42578125" style="502" bestFit="1" customWidth="1"/>
    <col min="10941" max="10941" width="1.85546875" style="502" bestFit="1" customWidth="1"/>
    <col min="10942" max="10942" width="3.140625" style="502" bestFit="1" customWidth="1"/>
    <col min="10943" max="10943" width="2.42578125" style="502" bestFit="1" customWidth="1"/>
    <col min="10944" max="10944" width="1.85546875" style="502" bestFit="1" customWidth="1"/>
    <col min="10945" max="10945" width="3.140625" style="502" bestFit="1" customWidth="1"/>
    <col min="10946" max="10946" width="2.42578125" style="502" bestFit="1" customWidth="1"/>
    <col min="10947" max="10947" width="1.85546875" style="502" bestFit="1" customWidth="1"/>
    <col min="10948" max="10948" width="3.140625" style="502" bestFit="1" customWidth="1"/>
    <col min="10949" max="10949" width="2.42578125" style="502" bestFit="1" customWidth="1"/>
    <col min="10950" max="10950" width="1.85546875" style="502" bestFit="1" customWidth="1"/>
    <col min="10951" max="10951" width="3.140625" style="502" bestFit="1" customWidth="1"/>
    <col min="10952" max="10952" width="2.42578125" style="502" bestFit="1" customWidth="1"/>
    <col min="10953" max="10953" width="1.85546875" style="502" bestFit="1" customWidth="1"/>
    <col min="10954" max="10954" width="3.140625" style="502" bestFit="1" customWidth="1"/>
    <col min="10955" max="10955" width="2.140625" style="502" bestFit="1" customWidth="1"/>
    <col min="10956" max="10956" width="1.85546875" style="502" bestFit="1" customWidth="1"/>
    <col min="10957" max="10957" width="3.140625" style="502" bestFit="1" customWidth="1"/>
    <col min="10958" max="10958" width="2.42578125" style="502" bestFit="1" customWidth="1"/>
    <col min="10959" max="10959" width="1.85546875" style="502" bestFit="1" customWidth="1"/>
    <col min="10960" max="10960" width="3.140625" style="502" bestFit="1" customWidth="1"/>
    <col min="10961" max="10961" width="2.28515625" style="502" bestFit="1" customWidth="1"/>
    <col min="10962" max="10962" width="1.85546875" style="502" bestFit="1" customWidth="1"/>
    <col min="10963" max="10963" width="25.85546875" style="502" customWidth="1"/>
    <col min="10964" max="10964" width="3" style="502" customWidth="1"/>
    <col min="10965" max="10965" width="3.85546875" style="502" customWidth="1"/>
    <col min="10966" max="10966" width="3.140625" style="502" bestFit="1" customWidth="1"/>
    <col min="10967" max="10967" width="2.28515625" style="502" bestFit="1" customWidth="1"/>
    <col min="10968" max="10968" width="1.85546875" style="502" bestFit="1" customWidth="1"/>
    <col min="10969" max="10969" width="3.140625" style="502" bestFit="1" customWidth="1"/>
    <col min="10970" max="10970" width="2.42578125" style="502" bestFit="1" customWidth="1"/>
    <col min="10971" max="10971" width="1.85546875" style="502" bestFit="1" customWidth="1"/>
    <col min="10972" max="10972" width="3.140625" style="502" bestFit="1" customWidth="1"/>
    <col min="10973" max="10973" width="2.140625" style="502" bestFit="1" customWidth="1"/>
    <col min="10974" max="10974" width="1.85546875" style="502" bestFit="1" customWidth="1"/>
    <col min="10975" max="10975" width="3.140625" style="502" bestFit="1" customWidth="1"/>
    <col min="10976" max="10976" width="2.140625" style="502" bestFit="1" customWidth="1"/>
    <col min="10977" max="10977" width="1.85546875" style="502" bestFit="1" customWidth="1"/>
    <col min="10978" max="10978" width="3.140625" style="502" bestFit="1" customWidth="1"/>
    <col min="10979" max="10979" width="2.28515625" style="502" bestFit="1" customWidth="1"/>
    <col min="10980" max="10980" width="1.85546875" style="502" bestFit="1" customWidth="1"/>
    <col min="10981" max="10981" width="3.140625" style="502" bestFit="1" customWidth="1"/>
    <col min="10982" max="10982" width="2" style="502" bestFit="1" customWidth="1"/>
    <col min="10983" max="10983" width="1.85546875" style="502" bestFit="1" customWidth="1"/>
    <col min="10984" max="10984" width="3.42578125" style="502" bestFit="1" customWidth="1"/>
    <col min="10985" max="10985" width="2" style="502" bestFit="1" customWidth="1"/>
    <col min="10986" max="10986" width="1.85546875" style="502" bestFit="1" customWidth="1"/>
    <col min="10987" max="10987" width="3.140625" style="502" bestFit="1" customWidth="1"/>
    <col min="10988" max="10988" width="2.140625" style="502" bestFit="1" customWidth="1"/>
    <col min="10989" max="10989" width="1.85546875" style="502" customWidth="1"/>
    <col min="10990" max="10990" width="3.140625" style="502" bestFit="1" customWidth="1"/>
    <col min="10991" max="10991" width="2.140625" style="502" customWidth="1"/>
    <col min="10992" max="10992" width="1.85546875" style="502" customWidth="1"/>
    <col min="10993" max="11001" width="0" style="502" hidden="1" customWidth="1"/>
    <col min="11002" max="11002" width="3" style="502" customWidth="1"/>
    <col min="11003" max="11004" width="4.42578125" style="502" bestFit="1" customWidth="1"/>
    <col min="11005" max="11005" width="3.140625" style="502" bestFit="1" customWidth="1"/>
    <col min="11006" max="11006" width="4.42578125" style="502" bestFit="1" customWidth="1"/>
    <col min="11007" max="11007" width="4" style="502" bestFit="1" customWidth="1"/>
    <col min="11008" max="11008" width="4.42578125" style="502" bestFit="1" customWidth="1"/>
    <col min="11009" max="11009" width="6.85546875" style="502" customWidth="1"/>
    <col min="11010" max="11010" width="6" style="502" customWidth="1"/>
    <col min="11011" max="11015" width="0" style="502" hidden="1" customWidth="1"/>
    <col min="11016" max="11190" width="9.140625" style="502"/>
    <col min="11191" max="11191" width="3.28515625" style="502" bestFit="1" customWidth="1"/>
    <col min="11192" max="11192" width="17.42578125" style="502" customWidth="1"/>
    <col min="11193" max="11193" width="7.140625" style="502" customWidth="1"/>
    <col min="11194" max="11194" width="8.7109375" style="502" customWidth="1"/>
    <col min="11195" max="11195" width="3.140625" style="502" bestFit="1" customWidth="1"/>
    <col min="11196" max="11196" width="2.42578125" style="502" bestFit="1" customWidth="1"/>
    <col min="11197" max="11197" width="1.85546875" style="502" bestFit="1" customWidth="1"/>
    <col min="11198" max="11198" width="3.140625" style="502" bestFit="1" customWidth="1"/>
    <col min="11199" max="11199" width="2.42578125" style="502" bestFit="1" customWidth="1"/>
    <col min="11200" max="11200" width="1.85546875" style="502" bestFit="1" customWidth="1"/>
    <col min="11201" max="11201" width="3.140625" style="502" bestFit="1" customWidth="1"/>
    <col min="11202" max="11202" width="2.42578125" style="502" bestFit="1" customWidth="1"/>
    <col min="11203" max="11203" width="1.85546875" style="502" bestFit="1" customWidth="1"/>
    <col min="11204" max="11204" width="3.140625" style="502" bestFit="1" customWidth="1"/>
    <col min="11205" max="11205" width="2.42578125" style="502" bestFit="1" customWidth="1"/>
    <col min="11206" max="11206" width="1.85546875" style="502" bestFit="1" customWidth="1"/>
    <col min="11207" max="11207" width="3.140625" style="502" bestFit="1" customWidth="1"/>
    <col min="11208" max="11208" width="2.42578125" style="502" bestFit="1" customWidth="1"/>
    <col min="11209" max="11209" width="1.85546875" style="502" bestFit="1" customWidth="1"/>
    <col min="11210" max="11210" width="3.140625" style="502" bestFit="1" customWidth="1"/>
    <col min="11211" max="11211" width="2.140625" style="502" bestFit="1" customWidth="1"/>
    <col min="11212" max="11212" width="1.85546875" style="502" bestFit="1" customWidth="1"/>
    <col min="11213" max="11213" width="3.140625" style="502" bestFit="1" customWidth="1"/>
    <col min="11214" max="11214" width="2.42578125" style="502" bestFit="1" customWidth="1"/>
    <col min="11215" max="11215" width="1.85546875" style="502" bestFit="1" customWidth="1"/>
    <col min="11216" max="11216" width="3.140625" style="502" bestFit="1" customWidth="1"/>
    <col min="11217" max="11217" width="2.28515625" style="502" bestFit="1" customWidth="1"/>
    <col min="11218" max="11218" width="1.85546875" style="502" bestFit="1" customWidth="1"/>
    <col min="11219" max="11219" width="25.85546875" style="502" customWidth="1"/>
    <col min="11220" max="11220" width="3" style="502" customWidth="1"/>
    <col min="11221" max="11221" width="3.85546875" style="502" customWidth="1"/>
    <col min="11222" max="11222" width="3.140625" style="502" bestFit="1" customWidth="1"/>
    <col min="11223" max="11223" width="2.28515625" style="502" bestFit="1" customWidth="1"/>
    <col min="11224" max="11224" width="1.85546875" style="502" bestFit="1" customWidth="1"/>
    <col min="11225" max="11225" width="3.140625" style="502" bestFit="1" customWidth="1"/>
    <col min="11226" max="11226" width="2.42578125" style="502" bestFit="1" customWidth="1"/>
    <col min="11227" max="11227" width="1.85546875" style="502" bestFit="1" customWidth="1"/>
    <col min="11228" max="11228" width="3.140625" style="502" bestFit="1" customWidth="1"/>
    <col min="11229" max="11229" width="2.140625" style="502" bestFit="1" customWidth="1"/>
    <col min="11230" max="11230" width="1.85546875" style="502" bestFit="1" customWidth="1"/>
    <col min="11231" max="11231" width="3.140625" style="502" bestFit="1" customWidth="1"/>
    <col min="11232" max="11232" width="2.140625" style="502" bestFit="1" customWidth="1"/>
    <col min="11233" max="11233" width="1.85546875" style="502" bestFit="1" customWidth="1"/>
    <col min="11234" max="11234" width="3.140625" style="502" bestFit="1" customWidth="1"/>
    <col min="11235" max="11235" width="2.28515625" style="502" bestFit="1" customWidth="1"/>
    <col min="11236" max="11236" width="1.85546875" style="502" bestFit="1" customWidth="1"/>
    <col min="11237" max="11237" width="3.140625" style="502" bestFit="1" customWidth="1"/>
    <col min="11238" max="11238" width="2" style="502" bestFit="1" customWidth="1"/>
    <col min="11239" max="11239" width="1.85546875" style="502" bestFit="1" customWidth="1"/>
    <col min="11240" max="11240" width="3.42578125" style="502" bestFit="1" customWidth="1"/>
    <col min="11241" max="11241" width="2" style="502" bestFit="1" customWidth="1"/>
    <col min="11242" max="11242" width="1.85546875" style="502" bestFit="1" customWidth="1"/>
    <col min="11243" max="11243" width="3.140625" style="502" bestFit="1" customWidth="1"/>
    <col min="11244" max="11244" width="2.140625" style="502" bestFit="1" customWidth="1"/>
    <col min="11245" max="11245" width="1.85546875" style="502" customWidth="1"/>
    <col min="11246" max="11246" width="3.140625" style="502" bestFit="1" customWidth="1"/>
    <col min="11247" max="11247" width="2.140625" style="502" customWidth="1"/>
    <col min="11248" max="11248" width="1.85546875" style="502" customWidth="1"/>
    <col min="11249" max="11257" width="0" style="502" hidden="1" customWidth="1"/>
    <col min="11258" max="11258" width="3" style="502" customWidth="1"/>
    <col min="11259" max="11260" width="4.42578125" style="502" bestFit="1" customWidth="1"/>
    <col min="11261" max="11261" width="3.140625" style="502" bestFit="1" customWidth="1"/>
    <col min="11262" max="11262" width="4.42578125" style="502" bestFit="1" customWidth="1"/>
    <col min="11263" max="11263" width="4" style="502" bestFit="1" customWidth="1"/>
    <col min="11264" max="11264" width="4.42578125" style="502" bestFit="1" customWidth="1"/>
    <col min="11265" max="11265" width="6.85546875" style="502" customWidth="1"/>
    <col min="11266" max="11266" width="6" style="502" customWidth="1"/>
    <col min="11267" max="11271" width="0" style="502" hidden="1" customWidth="1"/>
    <col min="11272" max="11446" width="9.140625" style="502"/>
    <col min="11447" max="11447" width="3.28515625" style="502" bestFit="1" customWidth="1"/>
    <col min="11448" max="11448" width="17.42578125" style="502" customWidth="1"/>
    <col min="11449" max="11449" width="7.140625" style="502" customWidth="1"/>
    <col min="11450" max="11450" width="8.7109375" style="502" customWidth="1"/>
    <col min="11451" max="11451" width="3.140625" style="502" bestFit="1" customWidth="1"/>
    <col min="11452" max="11452" width="2.42578125" style="502" bestFit="1" customWidth="1"/>
    <col min="11453" max="11453" width="1.85546875" style="502" bestFit="1" customWidth="1"/>
    <col min="11454" max="11454" width="3.140625" style="502" bestFit="1" customWidth="1"/>
    <col min="11455" max="11455" width="2.42578125" style="502" bestFit="1" customWidth="1"/>
    <col min="11456" max="11456" width="1.85546875" style="502" bestFit="1" customWidth="1"/>
    <col min="11457" max="11457" width="3.140625" style="502" bestFit="1" customWidth="1"/>
    <col min="11458" max="11458" width="2.42578125" style="502" bestFit="1" customWidth="1"/>
    <col min="11459" max="11459" width="1.85546875" style="502" bestFit="1" customWidth="1"/>
    <col min="11460" max="11460" width="3.140625" style="502" bestFit="1" customWidth="1"/>
    <col min="11461" max="11461" width="2.42578125" style="502" bestFit="1" customWidth="1"/>
    <col min="11462" max="11462" width="1.85546875" style="502" bestFit="1" customWidth="1"/>
    <col min="11463" max="11463" width="3.140625" style="502" bestFit="1" customWidth="1"/>
    <col min="11464" max="11464" width="2.42578125" style="502" bestFit="1" customWidth="1"/>
    <col min="11465" max="11465" width="1.85546875" style="502" bestFit="1" customWidth="1"/>
    <col min="11466" max="11466" width="3.140625" style="502" bestFit="1" customWidth="1"/>
    <col min="11467" max="11467" width="2.140625" style="502" bestFit="1" customWidth="1"/>
    <col min="11468" max="11468" width="1.85546875" style="502" bestFit="1" customWidth="1"/>
    <col min="11469" max="11469" width="3.140625" style="502" bestFit="1" customWidth="1"/>
    <col min="11470" max="11470" width="2.42578125" style="502" bestFit="1" customWidth="1"/>
    <col min="11471" max="11471" width="1.85546875" style="502" bestFit="1" customWidth="1"/>
    <col min="11472" max="11472" width="3.140625" style="502" bestFit="1" customWidth="1"/>
    <col min="11473" max="11473" width="2.28515625" style="502" bestFit="1" customWidth="1"/>
    <col min="11474" max="11474" width="1.85546875" style="502" bestFit="1" customWidth="1"/>
    <col min="11475" max="11475" width="25.85546875" style="502" customWidth="1"/>
    <col min="11476" max="11476" width="3" style="502" customWidth="1"/>
    <col min="11477" max="11477" width="3.85546875" style="502" customWidth="1"/>
    <col min="11478" max="11478" width="3.140625" style="502" bestFit="1" customWidth="1"/>
    <col min="11479" max="11479" width="2.28515625" style="502" bestFit="1" customWidth="1"/>
    <col min="11480" max="11480" width="1.85546875" style="502" bestFit="1" customWidth="1"/>
    <col min="11481" max="11481" width="3.140625" style="502" bestFit="1" customWidth="1"/>
    <col min="11482" max="11482" width="2.42578125" style="502" bestFit="1" customWidth="1"/>
    <col min="11483" max="11483" width="1.85546875" style="502" bestFit="1" customWidth="1"/>
    <col min="11484" max="11484" width="3.140625" style="502" bestFit="1" customWidth="1"/>
    <col min="11485" max="11485" width="2.140625" style="502" bestFit="1" customWidth="1"/>
    <col min="11486" max="11486" width="1.85546875" style="502" bestFit="1" customWidth="1"/>
    <col min="11487" max="11487" width="3.140625" style="502" bestFit="1" customWidth="1"/>
    <col min="11488" max="11488" width="2.140625" style="502" bestFit="1" customWidth="1"/>
    <col min="11489" max="11489" width="1.85546875" style="502" bestFit="1" customWidth="1"/>
    <col min="11490" max="11490" width="3.140625" style="502" bestFit="1" customWidth="1"/>
    <col min="11491" max="11491" width="2.28515625" style="502" bestFit="1" customWidth="1"/>
    <col min="11492" max="11492" width="1.85546875" style="502" bestFit="1" customWidth="1"/>
    <col min="11493" max="11493" width="3.140625" style="502" bestFit="1" customWidth="1"/>
    <col min="11494" max="11494" width="2" style="502" bestFit="1" customWidth="1"/>
    <col min="11495" max="11495" width="1.85546875" style="502" bestFit="1" customWidth="1"/>
    <col min="11496" max="11496" width="3.42578125" style="502" bestFit="1" customWidth="1"/>
    <col min="11497" max="11497" width="2" style="502" bestFit="1" customWidth="1"/>
    <col min="11498" max="11498" width="1.85546875" style="502" bestFit="1" customWidth="1"/>
    <col min="11499" max="11499" width="3.140625" style="502" bestFit="1" customWidth="1"/>
    <col min="11500" max="11500" width="2.140625" style="502" bestFit="1" customWidth="1"/>
    <col min="11501" max="11501" width="1.85546875" style="502" customWidth="1"/>
    <col min="11502" max="11502" width="3.140625" style="502" bestFit="1" customWidth="1"/>
    <col min="11503" max="11503" width="2.140625" style="502" customWidth="1"/>
    <col min="11504" max="11504" width="1.85546875" style="502" customWidth="1"/>
    <col min="11505" max="11513" width="0" style="502" hidden="1" customWidth="1"/>
    <col min="11514" max="11514" width="3" style="502" customWidth="1"/>
    <col min="11515" max="11516" width="4.42578125" style="502" bestFit="1" customWidth="1"/>
    <col min="11517" max="11517" width="3.140625" style="502" bestFit="1" customWidth="1"/>
    <col min="11518" max="11518" width="4.42578125" style="502" bestFit="1" customWidth="1"/>
    <col min="11519" max="11519" width="4" style="502" bestFit="1" customWidth="1"/>
    <col min="11520" max="11520" width="4.42578125" style="502" bestFit="1" customWidth="1"/>
    <col min="11521" max="11521" width="6.85546875" style="502" customWidth="1"/>
    <col min="11522" max="11522" width="6" style="502" customWidth="1"/>
    <col min="11523" max="11527" width="0" style="502" hidden="1" customWidth="1"/>
    <col min="11528" max="11702" width="9.140625" style="502"/>
    <col min="11703" max="11703" width="3.28515625" style="502" bestFit="1" customWidth="1"/>
    <col min="11704" max="11704" width="17.42578125" style="502" customWidth="1"/>
    <col min="11705" max="11705" width="7.140625" style="502" customWidth="1"/>
    <col min="11706" max="11706" width="8.7109375" style="502" customWidth="1"/>
    <col min="11707" max="11707" width="3.140625" style="502" bestFit="1" customWidth="1"/>
    <col min="11708" max="11708" width="2.42578125" style="502" bestFit="1" customWidth="1"/>
    <col min="11709" max="11709" width="1.85546875" style="502" bestFit="1" customWidth="1"/>
    <col min="11710" max="11710" width="3.140625" style="502" bestFit="1" customWidth="1"/>
    <col min="11711" max="11711" width="2.42578125" style="502" bestFit="1" customWidth="1"/>
    <col min="11712" max="11712" width="1.85546875" style="502" bestFit="1" customWidth="1"/>
    <col min="11713" max="11713" width="3.140625" style="502" bestFit="1" customWidth="1"/>
    <col min="11714" max="11714" width="2.42578125" style="502" bestFit="1" customWidth="1"/>
    <col min="11715" max="11715" width="1.85546875" style="502" bestFit="1" customWidth="1"/>
    <col min="11716" max="11716" width="3.140625" style="502" bestFit="1" customWidth="1"/>
    <col min="11717" max="11717" width="2.42578125" style="502" bestFit="1" customWidth="1"/>
    <col min="11718" max="11718" width="1.85546875" style="502" bestFit="1" customWidth="1"/>
    <col min="11719" max="11719" width="3.140625" style="502" bestFit="1" customWidth="1"/>
    <col min="11720" max="11720" width="2.42578125" style="502" bestFit="1" customWidth="1"/>
    <col min="11721" max="11721" width="1.85546875" style="502" bestFit="1" customWidth="1"/>
    <col min="11722" max="11722" width="3.140625" style="502" bestFit="1" customWidth="1"/>
    <col min="11723" max="11723" width="2.140625" style="502" bestFit="1" customWidth="1"/>
    <col min="11724" max="11724" width="1.85546875" style="502" bestFit="1" customWidth="1"/>
    <col min="11725" max="11725" width="3.140625" style="502" bestFit="1" customWidth="1"/>
    <col min="11726" max="11726" width="2.42578125" style="502" bestFit="1" customWidth="1"/>
    <col min="11727" max="11727" width="1.85546875" style="502" bestFit="1" customWidth="1"/>
    <col min="11728" max="11728" width="3.140625" style="502" bestFit="1" customWidth="1"/>
    <col min="11729" max="11729" width="2.28515625" style="502" bestFit="1" customWidth="1"/>
    <col min="11730" max="11730" width="1.85546875" style="502" bestFit="1" customWidth="1"/>
    <col min="11731" max="11731" width="25.85546875" style="502" customWidth="1"/>
    <col min="11732" max="11732" width="3" style="502" customWidth="1"/>
    <col min="11733" max="11733" width="3.85546875" style="502" customWidth="1"/>
    <col min="11734" max="11734" width="3.140625" style="502" bestFit="1" customWidth="1"/>
    <col min="11735" max="11735" width="2.28515625" style="502" bestFit="1" customWidth="1"/>
    <col min="11736" max="11736" width="1.85546875" style="502" bestFit="1" customWidth="1"/>
    <col min="11737" max="11737" width="3.140625" style="502" bestFit="1" customWidth="1"/>
    <col min="11738" max="11738" width="2.42578125" style="502" bestFit="1" customWidth="1"/>
    <col min="11739" max="11739" width="1.85546875" style="502" bestFit="1" customWidth="1"/>
    <col min="11740" max="11740" width="3.140625" style="502" bestFit="1" customWidth="1"/>
    <col min="11741" max="11741" width="2.140625" style="502" bestFit="1" customWidth="1"/>
    <col min="11742" max="11742" width="1.85546875" style="502" bestFit="1" customWidth="1"/>
    <col min="11743" max="11743" width="3.140625" style="502" bestFit="1" customWidth="1"/>
    <col min="11744" max="11744" width="2.140625" style="502" bestFit="1" customWidth="1"/>
    <col min="11745" max="11745" width="1.85546875" style="502" bestFit="1" customWidth="1"/>
    <col min="11746" max="11746" width="3.140625" style="502" bestFit="1" customWidth="1"/>
    <col min="11747" max="11747" width="2.28515625" style="502" bestFit="1" customWidth="1"/>
    <col min="11748" max="11748" width="1.85546875" style="502" bestFit="1" customWidth="1"/>
    <col min="11749" max="11749" width="3.140625" style="502" bestFit="1" customWidth="1"/>
    <col min="11750" max="11750" width="2" style="502" bestFit="1" customWidth="1"/>
    <col min="11751" max="11751" width="1.85546875" style="502" bestFit="1" customWidth="1"/>
    <col min="11752" max="11752" width="3.42578125" style="502" bestFit="1" customWidth="1"/>
    <col min="11753" max="11753" width="2" style="502" bestFit="1" customWidth="1"/>
    <col min="11754" max="11754" width="1.85546875" style="502" bestFit="1" customWidth="1"/>
    <col min="11755" max="11755" width="3.140625" style="502" bestFit="1" customWidth="1"/>
    <col min="11756" max="11756" width="2.140625" style="502" bestFit="1" customWidth="1"/>
    <col min="11757" max="11757" width="1.85546875" style="502" customWidth="1"/>
    <col min="11758" max="11758" width="3.140625" style="502" bestFit="1" customWidth="1"/>
    <col min="11759" max="11759" width="2.140625" style="502" customWidth="1"/>
    <col min="11760" max="11760" width="1.85546875" style="502" customWidth="1"/>
    <col min="11761" max="11769" width="0" style="502" hidden="1" customWidth="1"/>
    <col min="11770" max="11770" width="3" style="502" customWidth="1"/>
    <col min="11771" max="11772" width="4.42578125" style="502" bestFit="1" customWidth="1"/>
    <col min="11773" max="11773" width="3.140625" style="502" bestFit="1" customWidth="1"/>
    <col min="11774" max="11774" width="4.42578125" style="502" bestFit="1" customWidth="1"/>
    <col min="11775" max="11775" width="4" style="502" bestFit="1" customWidth="1"/>
    <col min="11776" max="11776" width="4.42578125" style="502" bestFit="1" customWidth="1"/>
    <col min="11777" max="11777" width="6.85546875" style="502" customWidth="1"/>
    <col min="11778" max="11778" width="6" style="502" customWidth="1"/>
    <col min="11779" max="11783" width="0" style="502" hidden="1" customWidth="1"/>
    <col min="11784" max="11958" width="9.140625" style="502"/>
    <col min="11959" max="11959" width="3.28515625" style="502" bestFit="1" customWidth="1"/>
    <col min="11960" max="11960" width="17.42578125" style="502" customWidth="1"/>
    <col min="11961" max="11961" width="7.140625" style="502" customWidth="1"/>
    <col min="11962" max="11962" width="8.7109375" style="502" customWidth="1"/>
    <col min="11963" max="11963" width="3.140625" style="502" bestFit="1" customWidth="1"/>
    <col min="11964" max="11964" width="2.42578125" style="502" bestFit="1" customWidth="1"/>
    <col min="11965" max="11965" width="1.85546875" style="502" bestFit="1" customWidth="1"/>
    <col min="11966" max="11966" width="3.140625" style="502" bestFit="1" customWidth="1"/>
    <col min="11967" max="11967" width="2.42578125" style="502" bestFit="1" customWidth="1"/>
    <col min="11968" max="11968" width="1.85546875" style="502" bestFit="1" customWidth="1"/>
    <col min="11969" max="11969" width="3.140625" style="502" bestFit="1" customWidth="1"/>
    <col min="11970" max="11970" width="2.42578125" style="502" bestFit="1" customWidth="1"/>
    <col min="11971" max="11971" width="1.85546875" style="502" bestFit="1" customWidth="1"/>
    <col min="11972" max="11972" width="3.140625" style="502" bestFit="1" customWidth="1"/>
    <col min="11973" max="11973" width="2.42578125" style="502" bestFit="1" customWidth="1"/>
    <col min="11974" max="11974" width="1.85546875" style="502" bestFit="1" customWidth="1"/>
    <col min="11975" max="11975" width="3.140625" style="502" bestFit="1" customWidth="1"/>
    <col min="11976" max="11976" width="2.42578125" style="502" bestFit="1" customWidth="1"/>
    <col min="11977" max="11977" width="1.85546875" style="502" bestFit="1" customWidth="1"/>
    <col min="11978" max="11978" width="3.140625" style="502" bestFit="1" customWidth="1"/>
    <col min="11979" max="11979" width="2.140625" style="502" bestFit="1" customWidth="1"/>
    <col min="11980" max="11980" width="1.85546875" style="502" bestFit="1" customWidth="1"/>
    <col min="11981" max="11981" width="3.140625" style="502" bestFit="1" customWidth="1"/>
    <col min="11982" max="11982" width="2.42578125" style="502" bestFit="1" customWidth="1"/>
    <col min="11983" max="11983" width="1.85546875" style="502" bestFit="1" customWidth="1"/>
    <col min="11984" max="11984" width="3.140625" style="502" bestFit="1" customWidth="1"/>
    <col min="11985" max="11985" width="2.28515625" style="502" bestFit="1" customWidth="1"/>
    <col min="11986" max="11986" width="1.85546875" style="502" bestFit="1" customWidth="1"/>
    <col min="11987" max="11987" width="25.85546875" style="502" customWidth="1"/>
    <col min="11988" max="11988" width="3" style="502" customWidth="1"/>
    <col min="11989" max="11989" width="3.85546875" style="502" customWidth="1"/>
    <col min="11990" max="11990" width="3.140625" style="502" bestFit="1" customWidth="1"/>
    <col min="11991" max="11991" width="2.28515625" style="502" bestFit="1" customWidth="1"/>
    <col min="11992" max="11992" width="1.85546875" style="502" bestFit="1" customWidth="1"/>
    <col min="11993" max="11993" width="3.140625" style="502" bestFit="1" customWidth="1"/>
    <col min="11994" max="11994" width="2.42578125" style="502" bestFit="1" customWidth="1"/>
    <col min="11995" max="11995" width="1.85546875" style="502" bestFit="1" customWidth="1"/>
    <col min="11996" max="11996" width="3.140625" style="502" bestFit="1" customWidth="1"/>
    <col min="11997" max="11997" width="2.140625" style="502" bestFit="1" customWidth="1"/>
    <col min="11998" max="11998" width="1.85546875" style="502" bestFit="1" customWidth="1"/>
    <col min="11999" max="11999" width="3.140625" style="502" bestFit="1" customWidth="1"/>
    <col min="12000" max="12000" width="2.140625" style="502" bestFit="1" customWidth="1"/>
    <col min="12001" max="12001" width="1.85546875" style="502" bestFit="1" customWidth="1"/>
    <col min="12002" max="12002" width="3.140625" style="502" bestFit="1" customWidth="1"/>
    <col min="12003" max="12003" width="2.28515625" style="502" bestFit="1" customWidth="1"/>
    <col min="12004" max="12004" width="1.85546875" style="502" bestFit="1" customWidth="1"/>
    <col min="12005" max="12005" width="3.140625" style="502" bestFit="1" customWidth="1"/>
    <col min="12006" max="12006" width="2" style="502" bestFit="1" customWidth="1"/>
    <col min="12007" max="12007" width="1.85546875" style="502" bestFit="1" customWidth="1"/>
    <col min="12008" max="12008" width="3.42578125" style="502" bestFit="1" customWidth="1"/>
    <col min="12009" max="12009" width="2" style="502" bestFit="1" customWidth="1"/>
    <col min="12010" max="12010" width="1.85546875" style="502" bestFit="1" customWidth="1"/>
    <col min="12011" max="12011" width="3.140625" style="502" bestFit="1" customWidth="1"/>
    <col min="12012" max="12012" width="2.140625" style="502" bestFit="1" customWidth="1"/>
    <col min="12013" max="12013" width="1.85546875" style="502" customWidth="1"/>
    <col min="12014" max="12014" width="3.140625" style="502" bestFit="1" customWidth="1"/>
    <col min="12015" max="12015" width="2.140625" style="502" customWidth="1"/>
    <col min="12016" max="12016" width="1.85546875" style="502" customWidth="1"/>
    <col min="12017" max="12025" width="0" style="502" hidden="1" customWidth="1"/>
    <col min="12026" max="12026" width="3" style="502" customWidth="1"/>
    <col min="12027" max="12028" width="4.42578125" style="502" bestFit="1" customWidth="1"/>
    <col min="12029" max="12029" width="3.140625" style="502" bestFit="1" customWidth="1"/>
    <col min="12030" max="12030" width="4.42578125" style="502" bestFit="1" customWidth="1"/>
    <col min="12031" max="12031" width="4" style="502" bestFit="1" customWidth="1"/>
    <col min="12032" max="12032" width="4.42578125" style="502" bestFit="1" customWidth="1"/>
    <col min="12033" max="12033" width="6.85546875" style="502" customWidth="1"/>
    <col min="12034" max="12034" width="6" style="502" customWidth="1"/>
    <col min="12035" max="12039" width="0" style="502" hidden="1" customWidth="1"/>
    <col min="12040" max="12214" width="9.140625" style="502"/>
    <col min="12215" max="12215" width="3.28515625" style="502" bestFit="1" customWidth="1"/>
    <col min="12216" max="12216" width="17.42578125" style="502" customWidth="1"/>
    <col min="12217" max="12217" width="7.140625" style="502" customWidth="1"/>
    <col min="12218" max="12218" width="8.7109375" style="502" customWidth="1"/>
    <col min="12219" max="12219" width="3.140625" style="502" bestFit="1" customWidth="1"/>
    <col min="12220" max="12220" width="2.42578125" style="502" bestFit="1" customWidth="1"/>
    <col min="12221" max="12221" width="1.85546875" style="502" bestFit="1" customWidth="1"/>
    <col min="12222" max="12222" width="3.140625" style="502" bestFit="1" customWidth="1"/>
    <col min="12223" max="12223" width="2.42578125" style="502" bestFit="1" customWidth="1"/>
    <col min="12224" max="12224" width="1.85546875" style="502" bestFit="1" customWidth="1"/>
    <col min="12225" max="12225" width="3.140625" style="502" bestFit="1" customWidth="1"/>
    <col min="12226" max="12226" width="2.42578125" style="502" bestFit="1" customWidth="1"/>
    <col min="12227" max="12227" width="1.85546875" style="502" bestFit="1" customWidth="1"/>
    <col min="12228" max="12228" width="3.140625" style="502" bestFit="1" customWidth="1"/>
    <col min="12229" max="12229" width="2.42578125" style="502" bestFit="1" customWidth="1"/>
    <col min="12230" max="12230" width="1.85546875" style="502" bestFit="1" customWidth="1"/>
    <col min="12231" max="12231" width="3.140625" style="502" bestFit="1" customWidth="1"/>
    <col min="12232" max="12232" width="2.42578125" style="502" bestFit="1" customWidth="1"/>
    <col min="12233" max="12233" width="1.85546875" style="502" bestFit="1" customWidth="1"/>
    <col min="12234" max="12234" width="3.140625" style="502" bestFit="1" customWidth="1"/>
    <col min="12235" max="12235" width="2.140625" style="502" bestFit="1" customWidth="1"/>
    <col min="12236" max="12236" width="1.85546875" style="502" bestFit="1" customWidth="1"/>
    <col min="12237" max="12237" width="3.140625" style="502" bestFit="1" customWidth="1"/>
    <col min="12238" max="12238" width="2.42578125" style="502" bestFit="1" customWidth="1"/>
    <col min="12239" max="12239" width="1.85546875" style="502" bestFit="1" customWidth="1"/>
    <col min="12240" max="12240" width="3.140625" style="502" bestFit="1" customWidth="1"/>
    <col min="12241" max="12241" width="2.28515625" style="502" bestFit="1" customWidth="1"/>
    <col min="12242" max="12242" width="1.85546875" style="502" bestFit="1" customWidth="1"/>
    <col min="12243" max="12243" width="25.85546875" style="502" customWidth="1"/>
    <col min="12244" max="12244" width="3" style="502" customWidth="1"/>
    <col min="12245" max="12245" width="3.85546875" style="502" customWidth="1"/>
    <col min="12246" max="12246" width="3.140625" style="502" bestFit="1" customWidth="1"/>
    <col min="12247" max="12247" width="2.28515625" style="502" bestFit="1" customWidth="1"/>
    <col min="12248" max="12248" width="1.85546875" style="502" bestFit="1" customWidth="1"/>
    <col min="12249" max="12249" width="3.140625" style="502" bestFit="1" customWidth="1"/>
    <col min="12250" max="12250" width="2.42578125" style="502" bestFit="1" customWidth="1"/>
    <col min="12251" max="12251" width="1.85546875" style="502" bestFit="1" customWidth="1"/>
    <col min="12252" max="12252" width="3.140625" style="502" bestFit="1" customWidth="1"/>
    <col min="12253" max="12253" width="2.140625" style="502" bestFit="1" customWidth="1"/>
    <col min="12254" max="12254" width="1.85546875" style="502" bestFit="1" customWidth="1"/>
    <col min="12255" max="12255" width="3.140625" style="502" bestFit="1" customWidth="1"/>
    <col min="12256" max="12256" width="2.140625" style="502" bestFit="1" customWidth="1"/>
    <col min="12257" max="12257" width="1.85546875" style="502" bestFit="1" customWidth="1"/>
    <col min="12258" max="12258" width="3.140625" style="502" bestFit="1" customWidth="1"/>
    <col min="12259" max="12259" width="2.28515625" style="502" bestFit="1" customWidth="1"/>
    <col min="12260" max="12260" width="1.85546875" style="502" bestFit="1" customWidth="1"/>
    <col min="12261" max="12261" width="3.140625" style="502" bestFit="1" customWidth="1"/>
    <col min="12262" max="12262" width="2" style="502" bestFit="1" customWidth="1"/>
    <col min="12263" max="12263" width="1.85546875" style="502" bestFit="1" customWidth="1"/>
    <col min="12264" max="12264" width="3.42578125" style="502" bestFit="1" customWidth="1"/>
    <col min="12265" max="12265" width="2" style="502" bestFit="1" customWidth="1"/>
    <col min="12266" max="12266" width="1.85546875" style="502" bestFit="1" customWidth="1"/>
    <col min="12267" max="12267" width="3.140625" style="502" bestFit="1" customWidth="1"/>
    <col min="12268" max="12268" width="2.140625" style="502" bestFit="1" customWidth="1"/>
    <col min="12269" max="12269" width="1.85546875" style="502" customWidth="1"/>
    <col min="12270" max="12270" width="3.140625" style="502" bestFit="1" customWidth="1"/>
    <col min="12271" max="12271" width="2.140625" style="502" customWidth="1"/>
    <col min="12272" max="12272" width="1.85546875" style="502" customWidth="1"/>
    <col min="12273" max="12281" width="0" style="502" hidden="1" customWidth="1"/>
    <col min="12282" max="12282" width="3" style="502" customWidth="1"/>
    <col min="12283" max="12284" width="4.42578125" style="502" bestFit="1" customWidth="1"/>
    <col min="12285" max="12285" width="3.140625" style="502" bestFit="1" customWidth="1"/>
    <col min="12286" max="12286" width="4.42578125" style="502" bestFit="1" customWidth="1"/>
    <col min="12287" max="12287" width="4" style="502" bestFit="1" customWidth="1"/>
    <col min="12288" max="12288" width="4.42578125" style="502" bestFit="1" customWidth="1"/>
    <col min="12289" max="12289" width="6.85546875" style="502" customWidth="1"/>
    <col min="12290" max="12290" width="6" style="502" customWidth="1"/>
    <col min="12291" max="12295" width="0" style="502" hidden="1" customWidth="1"/>
    <col min="12296" max="12470" width="9.140625" style="502"/>
    <col min="12471" max="12471" width="3.28515625" style="502" bestFit="1" customWidth="1"/>
    <col min="12472" max="12472" width="17.42578125" style="502" customWidth="1"/>
    <col min="12473" max="12473" width="7.140625" style="502" customWidth="1"/>
    <col min="12474" max="12474" width="8.7109375" style="502" customWidth="1"/>
    <col min="12475" max="12475" width="3.140625" style="502" bestFit="1" customWidth="1"/>
    <col min="12476" max="12476" width="2.42578125" style="502" bestFit="1" customWidth="1"/>
    <col min="12477" max="12477" width="1.85546875" style="502" bestFit="1" customWidth="1"/>
    <col min="12478" max="12478" width="3.140625" style="502" bestFit="1" customWidth="1"/>
    <col min="12479" max="12479" width="2.42578125" style="502" bestFit="1" customWidth="1"/>
    <col min="12480" max="12480" width="1.85546875" style="502" bestFit="1" customWidth="1"/>
    <col min="12481" max="12481" width="3.140625" style="502" bestFit="1" customWidth="1"/>
    <col min="12482" max="12482" width="2.42578125" style="502" bestFit="1" customWidth="1"/>
    <col min="12483" max="12483" width="1.85546875" style="502" bestFit="1" customWidth="1"/>
    <col min="12484" max="12484" width="3.140625" style="502" bestFit="1" customWidth="1"/>
    <col min="12485" max="12485" width="2.42578125" style="502" bestFit="1" customWidth="1"/>
    <col min="12486" max="12486" width="1.85546875" style="502" bestFit="1" customWidth="1"/>
    <col min="12487" max="12487" width="3.140625" style="502" bestFit="1" customWidth="1"/>
    <col min="12488" max="12488" width="2.42578125" style="502" bestFit="1" customWidth="1"/>
    <col min="12489" max="12489" width="1.85546875" style="502" bestFit="1" customWidth="1"/>
    <col min="12490" max="12490" width="3.140625" style="502" bestFit="1" customWidth="1"/>
    <col min="12491" max="12491" width="2.140625" style="502" bestFit="1" customWidth="1"/>
    <col min="12492" max="12492" width="1.85546875" style="502" bestFit="1" customWidth="1"/>
    <col min="12493" max="12493" width="3.140625" style="502" bestFit="1" customWidth="1"/>
    <col min="12494" max="12494" width="2.42578125" style="502" bestFit="1" customWidth="1"/>
    <col min="12495" max="12495" width="1.85546875" style="502" bestFit="1" customWidth="1"/>
    <col min="12496" max="12496" width="3.140625" style="502" bestFit="1" customWidth="1"/>
    <col min="12497" max="12497" width="2.28515625" style="502" bestFit="1" customWidth="1"/>
    <col min="12498" max="12498" width="1.85546875" style="502" bestFit="1" customWidth="1"/>
    <col min="12499" max="12499" width="25.85546875" style="502" customWidth="1"/>
    <col min="12500" max="12500" width="3" style="502" customWidth="1"/>
    <col min="12501" max="12501" width="3.85546875" style="502" customWidth="1"/>
    <col min="12502" max="12502" width="3.140625" style="502" bestFit="1" customWidth="1"/>
    <col min="12503" max="12503" width="2.28515625" style="502" bestFit="1" customWidth="1"/>
    <col min="12504" max="12504" width="1.85546875" style="502" bestFit="1" customWidth="1"/>
    <col min="12505" max="12505" width="3.140625" style="502" bestFit="1" customWidth="1"/>
    <col min="12506" max="12506" width="2.42578125" style="502" bestFit="1" customWidth="1"/>
    <col min="12507" max="12507" width="1.85546875" style="502" bestFit="1" customWidth="1"/>
    <col min="12508" max="12508" width="3.140625" style="502" bestFit="1" customWidth="1"/>
    <col min="12509" max="12509" width="2.140625" style="502" bestFit="1" customWidth="1"/>
    <col min="12510" max="12510" width="1.85546875" style="502" bestFit="1" customWidth="1"/>
    <col min="12511" max="12511" width="3.140625" style="502" bestFit="1" customWidth="1"/>
    <col min="12512" max="12512" width="2.140625" style="502" bestFit="1" customWidth="1"/>
    <col min="12513" max="12513" width="1.85546875" style="502" bestFit="1" customWidth="1"/>
    <col min="12514" max="12514" width="3.140625" style="502" bestFit="1" customWidth="1"/>
    <col min="12515" max="12515" width="2.28515625" style="502" bestFit="1" customWidth="1"/>
    <col min="12516" max="12516" width="1.85546875" style="502" bestFit="1" customWidth="1"/>
    <col min="12517" max="12517" width="3.140625" style="502" bestFit="1" customWidth="1"/>
    <col min="12518" max="12518" width="2" style="502" bestFit="1" customWidth="1"/>
    <col min="12519" max="12519" width="1.85546875" style="502" bestFit="1" customWidth="1"/>
    <col min="12520" max="12520" width="3.42578125" style="502" bestFit="1" customWidth="1"/>
    <col min="12521" max="12521" width="2" style="502" bestFit="1" customWidth="1"/>
    <col min="12522" max="12522" width="1.85546875" style="502" bestFit="1" customWidth="1"/>
    <col min="12523" max="12523" width="3.140625" style="502" bestFit="1" customWidth="1"/>
    <col min="12524" max="12524" width="2.140625" style="502" bestFit="1" customWidth="1"/>
    <col min="12525" max="12525" width="1.85546875" style="502" customWidth="1"/>
    <col min="12526" max="12526" width="3.140625" style="502" bestFit="1" customWidth="1"/>
    <col min="12527" max="12527" width="2.140625" style="502" customWidth="1"/>
    <col min="12528" max="12528" width="1.85546875" style="502" customWidth="1"/>
    <col min="12529" max="12537" width="0" style="502" hidden="1" customWidth="1"/>
    <col min="12538" max="12538" width="3" style="502" customWidth="1"/>
    <col min="12539" max="12540" width="4.42578125" style="502" bestFit="1" customWidth="1"/>
    <col min="12541" max="12541" width="3.140625" style="502" bestFit="1" customWidth="1"/>
    <col min="12542" max="12542" width="4.42578125" style="502" bestFit="1" customWidth="1"/>
    <col min="12543" max="12543" width="4" style="502" bestFit="1" customWidth="1"/>
    <col min="12544" max="12544" width="4.42578125" style="502" bestFit="1" customWidth="1"/>
    <col min="12545" max="12545" width="6.85546875" style="502" customWidth="1"/>
    <col min="12546" max="12546" width="6" style="502" customWidth="1"/>
    <col min="12547" max="12551" width="0" style="502" hidden="1" customWidth="1"/>
    <col min="12552" max="12726" width="9.140625" style="502"/>
    <col min="12727" max="12727" width="3.28515625" style="502" bestFit="1" customWidth="1"/>
    <col min="12728" max="12728" width="17.42578125" style="502" customWidth="1"/>
    <col min="12729" max="12729" width="7.140625" style="502" customWidth="1"/>
    <col min="12730" max="12730" width="8.7109375" style="502" customWidth="1"/>
    <col min="12731" max="12731" width="3.140625" style="502" bestFit="1" customWidth="1"/>
    <col min="12732" max="12732" width="2.42578125" style="502" bestFit="1" customWidth="1"/>
    <col min="12733" max="12733" width="1.85546875" style="502" bestFit="1" customWidth="1"/>
    <col min="12734" max="12734" width="3.140625" style="502" bestFit="1" customWidth="1"/>
    <col min="12735" max="12735" width="2.42578125" style="502" bestFit="1" customWidth="1"/>
    <col min="12736" max="12736" width="1.85546875" style="502" bestFit="1" customWidth="1"/>
    <col min="12737" max="12737" width="3.140625" style="502" bestFit="1" customWidth="1"/>
    <col min="12738" max="12738" width="2.42578125" style="502" bestFit="1" customWidth="1"/>
    <col min="12739" max="12739" width="1.85546875" style="502" bestFit="1" customWidth="1"/>
    <col min="12740" max="12740" width="3.140625" style="502" bestFit="1" customWidth="1"/>
    <col min="12741" max="12741" width="2.42578125" style="502" bestFit="1" customWidth="1"/>
    <col min="12742" max="12742" width="1.85546875" style="502" bestFit="1" customWidth="1"/>
    <col min="12743" max="12743" width="3.140625" style="502" bestFit="1" customWidth="1"/>
    <col min="12744" max="12744" width="2.42578125" style="502" bestFit="1" customWidth="1"/>
    <col min="12745" max="12745" width="1.85546875" style="502" bestFit="1" customWidth="1"/>
    <col min="12746" max="12746" width="3.140625" style="502" bestFit="1" customWidth="1"/>
    <col min="12747" max="12747" width="2.140625" style="502" bestFit="1" customWidth="1"/>
    <col min="12748" max="12748" width="1.85546875" style="502" bestFit="1" customWidth="1"/>
    <col min="12749" max="12749" width="3.140625" style="502" bestFit="1" customWidth="1"/>
    <col min="12750" max="12750" width="2.42578125" style="502" bestFit="1" customWidth="1"/>
    <col min="12751" max="12751" width="1.85546875" style="502" bestFit="1" customWidth="1"/>
    <col min="12752" max="12752" width="3.140625" style="502" bestFit="1" customWidth="1"/>
    <col min="12753" max="12753" width="2.28515625" style="502" bestFit="1" customWidth="1"/>
    <col min="12754" max="12754" width="1.85546875" style="502" bestFit="1" customWidth="1"/>
    <col min="12755" max="12755" width="25.85546875" style="502" customWidth="1"/>
    <col min="12756" max="12756" width="3" style="502" customWidth="1"/>
    <col min="12757" max="12757" width="3.85546875" style="502" customWidth="1"/>
    <col min="12758" max="12758" width="3.140625" style="502" bestFit="1" customWidth="1"/>
    <col min="12759" max="12759" width="2.28515625" style="502" bestFit="1" customWidth="1"/>
    <col min="12760" max="12760" width="1.85546875" style="502" bestFit="1" customWidth="1"/>
    <col min="12761" max="12761" width="3.140625" style="502" bestFit="1" customWidth="1"/>
    <col min="12762" max="12762" width="2.42578125" style="502" bestFit="1" customWidth="1"/>
    <col min="12763" max="12763" width="1.85546875" style="502" bestFit="1" customWidth="1"/>
    <col min="12764" max="12764" width="3.140625" style="502" bestFit="1" customWidth="1"/>
    <col min="12765" max="12765" width="2.140625" style="502" bestFit="1" customWidth="1"/>
    <col min="12766" max="12766" width="1.85546875" style="502" bestFit="1" customWidth="1"/>
    <col min="12767" max="12767" width="3.140625" style="502" bestFit="1" customWidth="1"/>
    <col min="12768" max="12768" width="2.140625" style="502" bestFit="1" customWidth="1"/>
    <col min="12769" max="12769" width="1.85546875" style="502" bestFit="1" customWidth="1"/>
    <col min="12770" max="12770" width="3.140625" style="502" bestFit="1" customWidth="1"/>
    <col min="12771" max="12771" width="2.28515625" style="502" bestFit="1" customWidth="1"/>
    <col min="12772" max="12772" width="1.85546875" style="502" bestFit="1" customWidth="1"/>
    <col min="12773" max="12773" width="3.140625" style="502" bestFit="1" customWidth="1"/>
    <col min="12774" max="12774" width="2" style="502" bestFit="1" customWidth="1"/>
    <col min="12775" max="12775" width="1.85546875" style="502" bestFit="1" customWidth="1"/>
    <col min="12776" max="12776" width="3.42578125" style="502" bestFit="1" customWidth="1"/>
    <col min="12777" max="12777" width="2" style="502" bestFit="1" customWidth="1"/>
    <col min="12778" max="12778" width="1.85546875" style="502" bestFit="1" customWidth="1"/>
    <col min="12779" max="12779" width="3.140625" style="502" bestFit="1" customWidth="1"/>
    <col min="12780" max="12780" width="2.140625" style="502" bestFit="1" customWidth="1"/>
    <col min="12781" max="12781" width="1.85546875" style="502" customWidth="1"/>
    <col min="12782" max="12782" width="3.140625" style="502" bestFit="1" customWidth="1"/>
    <col min="12783" max="12783" width="2.140625" style="502" customWidth="1"/>
    <col min="12784" max="12784" width="1.85546875" style="502" customWidth="1"/>
    <col min="12785" max="12793" width="0" style="502" hidden="1" customWidth="1"/>
    <col min="12794" max="12794" width="3" style="502" customWidth="1"/>
    <col min="12795" max="12796" width="4.42578125" style="502" bestFit="1" customWidth="1"/>
    <col min="12797" max="12797" width="3.140625" style="502" bestFit="1" customWidth="1"/>
    <col min="12798" max="12798" width="4.42578125" style="502" bestFit="1" customWidth="1"/>
    <col min="12799" max="12799" width="4" style="502" bestFit="1" customWidth="1"/>
    <col min="12800" max="12800" width="4.42578125" style="502" bestFit="1" customWidth="1"/>
    <col min="12801" max="12801" width="6.85546875" style="502" customWidth="1"/>
    <col min="12802" max="12802" width="6" style="502" customWidth="1"/>
    <col min="12803" max="12807" width="0" style="502" hidden="1" customWidth="1"/>
    <col min="12808" max="12982" width="9.140625" style="502"/>
    <col min="12983" max="12983" width="3.28515625" style="502" bestFit="1" customWidth="1"/>
    <col min="12984" max="12984" width="17.42578125" style="502" customWidth="1"/>
    <col min="12985" max="12985" width="7.140625" style="502" customWidth="1"/>
    <col min="12986" max="12986" width="8.7109375" style="502" customWidth="1"/>
    <col min="12987" max="12987" width="3.140625" style="502" bestFit="1" customWidth="1"/>
    <col min="12988" max="12988" width="2.42578125" style="502" bestFit="1" customWidth="1"/>
    <col min="12989" max="12989" width="1.85546875" style="502" bestFit="1" customWidth="1"/>
    <col min="12990" max="12990" width="3.140625" style="502" bestFit="1" customWidth="1"/>
    <col min="12991" max="12991" width="2.42578125" style="502" bestFit="1" customWidth="1"/>
    <col min="12992" max="12992" width="1.85546875" style="502" bestFit="1" customWidth="1"/>
    <col min="12993" max="12993" width="3.140625" style="502" bestFit="1" customWidth="1"/>
    <col min="12994" max="12994" width="2.42578125" style="502" bestFit="1" customWidth="1"/>
    <col min="12995" max="12995" width="1.85546875" style="502" bestFit="1" customWidth="1"/>
    <col min="12996" max="12996" width="3.140625" style="502" bestFit="1" customWidth="1"/>
    <col min="12997" max="12997" width="2.42578125" style="502" bestFit="1" customWidth="1"/>
    <col min="12998" max="12998" width="1.85546875" style="502" bestFit="1" customWidth="1"/>
    <col min="12999" max="12999" width="3.140625" style="502" bestFit="1" customWidth="1"/>
    <col min="13000" max="13000" width="2.42578125" style="502" bestFit="1" customWidth="1"/>
    <col min="13001" max="13001" width="1.85546875" style="502" bestFit="1" customWidth="1"/>
    <col min="13002" max="13002" width="3.140625" style="502" bestFit="1" customWidth="1"/>
    <col min="13003" max="13003" width="2.140625" style="502" bestFit="1" customWidth="1"/>
    <col min="13004" max="13004" width="1.85546875" style="502" bestFit="1" customWidth="1"/>
    <col min="13005" max="13005" width="3.140625" style="502" bestFit="1" customWidth="1"/>
    <col min="13006" max="13006" width="2.42578125" style="502" bestFit="1" customWidth="1"/>
    <col min="13007" max="13007" width="1.85546875" style="502" bestFit="1" customWidth="1"/>
    <col min="13008" max="13008" width="3.140625" style="502" bestFit="1" customWidth="1"/>
    <col min="13009" max="13009" width="2.28515625" style="502" bestFit="1" customWidth="1"/>
    <col min="13010" max="13010" width="1.85546875" style="502" bestFit="1" customWidth="1"/>
    <col min="13011" max="13011" width="25.85546875" style="502" customWidth="1"/>
    <col min="13012" max="13012" width="3" style="502" customWidth="1"/>
    <col min="13013" max="13013" width="3.85546875" style="502" customWidth="1"/>
    <col min="13014" max="13014" width="3.140625" style="502" bestFit="1" customWidth="1"/>
    <col min="13015" max="13015" width="2.28515625" style="502" bestFit="1" customWidth="1"/>
    <col min="13016" max="13016" width="1.85546875" style="502" bestFit="1" customWidth="1"/>
    <col min="13017" max="13017" width="3.140625" style="502" bestFit="1" customWidth="1"/>
    <col min="13018" max="13018" width="2.42578125" style="502" bestFit="1" customWidth="1"/>
    <col min="13019" max="13019" width="1.85546875" style="502" bestFit="1" customWidth="1"/>
    <col min="13020" max="13020" width="3.140625" style="502" bestFit="1" customWidth="1"/>
    <col min="13021" max="13021" width="2.140625" style="502" bestFit="1" customWidth="1"/>
    <col min="13022" max="13022" width="1.85546875" style="502" bestFit="1" customWidth="1"/>
    <col min="13023" max="13023" width="3.140625" style="502" bestFit="1" customWidth="1"/>
    <col min="13024" max="13024" width="2.140625" style="502" bestFit="1" customWidth="1"/>
    <col min="13025" max="13025" width="1.85546875" style="502" bestFit="1" customWidth="1"/>
    <col min="13026" max="13026" width="3.140625" style="502" bestFit="1" customWidth="1"/>
    <col min="13027" max="13027" width="2.28515625" style="502" bestFit="1" customWidth="1"/>
    <col min="13028" max="13028" width="1.85546875" style="502" bestFit="1" customWidth="1"/>
    <col min="13029" max="13029" width="3.140625" style="502" bestFit="1" customWidth="1"/>
    <col min="13030" max="13030" width="2" style="502" bestFit="1" customWidth="1"/>
    <col min="13031" max="13031" width="1.85546875" style="502" bestFit="1" customWidth="1"/>
    <col min="13032" max="13032" width="3.42578125" style="502" bestFit="1" customWidth="1"/>
    <col min="13033" max="13033" width="2" style="502" bestFit="1" customWidth="1"/>
    <col min="13034" max="13034" width="1.85546875" style="502" bestFit="1" customWidth="1"/>
    <col min="13035" max="13035" width="3.140625" style="502" bestFit="1" customWidth="1"/>
    <col min="13036" max="13036" width="2.140625" style="502" bestFit="1" customWidth="1"/>
    <col min="13037" max="13037" width="1.85546875" style="502" customWidth="1"/>
    <col min="13038" max="13038" width="3.140625" style="502" bestFit="1" customWidth="1"/>
    <col min="13039" max="13039" width="2.140625" style="502" customWidth="1"/>
    <col min="13040" max="13040" width="1.85546875" style="502" customWidth="1"/>
    <col min="13041" max="13049" width="0" style="502" hidden="1" customWidth="1"/>
    <col min="13050" max="13050" width="3" style="502" customWidth="1"/>
    <col min="13051" max="13052" width="4.42578125" style="502" bestFit="1" customWidth="1"/>
    <col min="13053" max="13053" width="3.140625" style="502" bestFit="1" customWidth="1"/>
    <col min="13054" max="13054" width="4.42578125" style="502" bestFit="1" customWidth="1"/>
    <col min="13055" max="13055" width="4" style="502" bestFit="1" customWidth="1"/>
    <col min="13056" max="13056" width="4.42578125" style="502" bestFit="1" customWidth="1"/>
    <col min="13057" max="13057" width="6.85546875" style="502" customWidth="1"/>
    <col min="13058" max="13058" width="6" style="502" customWidth="1"/>
    <col min="13059" max="13063" width="0" style="502" hidden="1" customWidth="1"/>
    <col min="13064" max="13238" width="9.140625" style="502"/>
    <col min="13239" max="13239" width="3.28515625" style="502" bestFit="1" customWidth="1"/>
    <col min="13240" max="13240" width="17.42578125" style="502" customWidth="1"/>
    <col min="13241" max="13241" width="7.140625" style="502" customWidth="1"/>
    <col min="13242" max="13242" width="8.7109375" style="502" customWidth="1"/>
    <col min="13243" max="13243" width="3.140625" style="502" bestFit="1" customWidth="1"/>
    <col min="13244" max="13244" width="2.42578125" style="502" bestFit="1" customWidth="1"/>
    <col min="13245" max="13245" width="1.85546875" style="502" bestFit="1" customWidth="1"/>
    <col min="13246" max="13246" width="3.140625" style="502" bestFit="1" customWidth="1"/>
    <col min="13247" max="13247" width="2.42578125" style="502" bestFit="1" customWidth="1"/>
    <col min="13248" max="13248" width="1.85546875" style="502" bestFit="1" customWidth="1"/>
    <col min="13249" max="13249" width="3.140625" style="502" bestFit="1" customWidth="1"/>
    <col min="13250" max="13250" width="2.42578125" style="502" bestFit="1" customWidth="1"/>
    <col min="13251" max="13251" width="1.85546875" style="502" bestFit="1" customWidth="1"/>
    <col min="13252" max="13252" width="3.140625" style="502" bestFit="1" customWidth="1"/>
    <col min="13253" max="13253" width="2.42578125" style="502" bestFit="1" customWidth="1"/>
    <col min="13254" max="13254" width="1.85546875" style="502" bestFit="1" customWidth="1"/>
    <col min="13255" max="13255" width="3.140625" style="502" bestFit="1" customWidth="1"/>
    <col min="13256" max="13256" width="2.42578125" style="502" bestFit="1" customWidth="1"/>
    <col min="13257" max="13257" width="1.85546875" style="502" bestFit="1" customWidth="1"/>
    <col min="13258" max="13258" width="3.140625" style="502" bestFit="1" customWidth="1"/>
    <col min="13259" max="13259" width="2.140625" style="502" bestFit="1" customWidth="1"/>
    <col min="13260" max="13260" width="1.85546875" style="502" bestFit="1" customWidth="1"/>
    <col min="13261" max="13261" width="3.140625" style="502" bestFit="1" customWidth="1"/>
    <col min="13262" max="13262" width="2.42578125" style="502" bestFit="1" customWidth="1"/>
    <col min="13263" max="13263" width="1.85546875" style="502" bestFit="1" customWidth="1"/>
    <col min="13264" max="13264" width="3.140625" style="502" bestFit="1" customWidth="1"/>
    <col min="13265" max="13265" width="2.28515625" style="502" bestFit="1" customWidth="1"/>
    <col min="13266" max="13266" width="1.85546875" style="502" bestFit="1" customWidth="1"/>
    <col min="13267" max="13267" width="25.85546875" style="502" customWidth="1"/>
    <col min="13268" max="13268" width="3" style="502" customWidth="1"/>
    <col min="13269" max="13269" width="3.85546875" style="502" customWidth="1"/>
    <col min="13270" max="13270" width="3.140625" style="502" bestFit="1" customWidth="1"/>
    <col min="13271" max="13271" width="2.28515625" style="502" bestFit="1" customWidth="1"/>
    <col min="13272" max="13272" width="1.85546875" style="502" bestFit="1" customWidth="1"/>
    <col min="13273" max="13273" width="3.140625" style="502" bestFit="1" customWidth="1"/>
    <col min="13274" max="13274" width="2.42578125" style="502" bestFit="1" customWidth="1"/>
    <col min="13275" max="13275" width="1.85546875" style="502" bestFit="1" customWidth="1"/>
    <col min="13276" max="13276" width="3.140625" style="502" bestFit="1" customWidth="1"/>
    <col min="13277" max="13277" width="2.140625" style="502" bestFit="1" customWidth="1"/>
    <col min="13278" max="13278" width="1.85546875" style="502" bestFit="1" customWidth="1"/>
    <col min="13279" max="13279" width="3.140625" style="502" bestFit="1" customWidth="1"/>
    <col min="13280" max="13280" width="2.140625" style="502" bestFit="1" customWidth="1"/>
    <col min="13281" max="13281" width="1.85546875" style="502" bestFit="1" customWidth="1"/>
    <col min="13282" max="13282" width="3.140625" style="502" bestFit="1" customWidth="1"/>
    <col min="13283" max="13283" width="2.28515625" style="502" bestFit="1" customWidth="1"/>
    <col min="13284" max="13284" width="1.85546875" style="502" bestFit="1" customWidth="1"/>
    <col min="13285" max="13285" width="3.140625" style="502" bestFit="1" customWidth="1"/>
    <col min="13286" max="13286" width="2" style="502" bestFit="1" customWidth="1"/>
    <col min="13287" max="13287" width="1.85546875" style="502" bestFit="1" customWidth="1"/>
    <col min="13288" max="13288" width="3.42578125" style="502" bestFit="1" customWidth="1"/>
    <col min="13289" max="13289" width="2" style="502" bestFit="1" customWidth="1"/>
    <col min="13290" max="13290" width="1.85546875" style="502" bestFit="1" customWidth="1"/>
    <col min="13291" max="13291" width="3.140625" style="502" bestFit="1" customWidth="1"/>
    <col min="13292" max="13292" width="2.140625" style="502" bestFit="1" customWidth="1"/>
    <col min="13293" max="13293" width="1.85546875" style="502" customWidth="1"/>
    <col min="13294" max="13294" width="3.140625" style="502" bestFit="1" customWidth="1"/>
    <col min="13295" max="13295" width="2.140625" style="502" customWidth="1"/>
    <col min="13296" max="13296" width="1.85546875" style="502" customWidth="1"/>
    <col min="13297" max="13305" width="0" style="502" hidden="1" customWidth="1"/>
    <col min="13306" max="13306" width="3" style="502" customWidth="1"/>
    <col min="13307" max="13308" width="4.42578125" style="502" bestFit="1" customWidth="1"/>
    <col min="13309" max="13309" width="3.140625" style="502" bestFit="1" customWidth="1"/>
    <col min="13310" max="13310" width="4.42578125" style="502" bestFit="1" customWidth="1"/>
    <col min="13311" max="13311" width="4" style="502" bestFit="1" customWidth="1"/>
    <col min="13312" max="13312" width="4.42578125" style="502" bestFit="1" customWidth="1"/>
    <col min="13313" max="13313" width="6.85546875" style="502" customWidth="1"/>
    <col min="13314" max="13314" width="6" style="502" customWidth="1"/>
    <col min="13315" max="13319" width="0" style="502" hidden="1" customWidth="1"/>
    <col min="13320" max="13494" width="9.140625" style="502"/>
    <col min="13495" max="13495" width="3.28515625" style="502" bestFit="1" customWidth="1"/>
    <col min="13496" max="13496" width="17.42578125" style="502" customWidth="1"/>
    <col min="13497" max="13497" width="7.140625" style="502" customWidth="1"/>
    <col min="13498" max="13498" width="8.7109375" style="502" customWidth="1"/>
    <col min="13499" max="13499" width="3.140625" style="502" bestFit="1" customWidth="1"/>
    <col min="13500" max="13500" width="2.42578125" style="502" bestFit="1" customWidth="1"/>
    <col min="13501" max="13501" width="1.85546875" style="502" bestFit="1" customWidth="1"/>
    <col min="13502" max="13502" width="3.140625" style="502" bestFit="1" customWidth="1"/>
    <col min="13503" max="13503" width="2.42578125" style="502" bestFit="1" customWidth="1"/>
    <col min="13504" max="13504" width="1.85546875" style="502" bestFit="1" customWidth="1"/>
    <col min="13505" max="13505" width="3.140625" style="502" bestFit="1" customWidth="1"/>
    <col min="13506" max="13506" width="2.42578125" style="502" bestFit="1" customWidth="1"/>
    <col min="13507" max="13507" width="1.85546875" style="502" bestFit="1" customWidth="1"/>
    <col min="13508" max="13508" width="3.140625" style="502" bestFit="1" customWidth="1"/>
    <col min="13509" max="13509" width="2.42578125" style="502" bestFit="1" customWidth="1"/>
    <col min="13510" max="13510" width="1.85546875" style="502" bestFit="1" customWidth="1"/>
    <col min="13511" max="13511" width="3.140625" style="502" bestFit="1" customWidth="1"/>
    <col min="13512" max="13512" width="2.42578125" style="502" bestFit="1" customWidth="1"/>
    <col min="13513" max="13513" width="1.85546875" style="502" bestFit="1" customWidth="1"/>
    <col min="13514" max="13514" width="3.140625" style="502" bestFit="1" customWidth="1"/>
    <col min="13515" max="13515" width="2.140625" style="502" bestFit="1" customWidth="1"/>
    <col min="13516" max="13516" width="1.85546875" style="502" bestFit="1" customWidth="1"/>
    <col min="13517" max="13517" width="3.140625" style="502" bestFit="1" customWidth="1"/>
    <col min="13518" max="13518" width="2.42578125" style="502" bestFit="1" customWidth="1"/>
    <col min="13519" max="13519" width="1.85546875" style="502" bestFit="1" customWidth="1"/>
    <col min="13520" max="13520" width="3.140625" style="502" bestFit="1" customWidth="1"/>
    <col min="13521" max="13521" width="2.28515625" style="502" bestFit="1" customWidth="1"/>
    <col min="13522" max="13522" width="1.85546875" style="502" bestFit="1" customWidth="1"/>
    <col min="13523" max="13523" width="25.85546875" style="502" customWidth="1"/>
    <col min="13524" max="13524" width="3" style="502" customWidth="1"/>
    <col min="13525" max="13525" width="3.85546875" style="502" customWidth="1"/>
    <col min="13526" max="13526" width="3.140625" style="502" bestFit="1" customWidth="1"/>
    <col min="13527" max="13527" width="2.28515625" style="502" bestFit="1" customWidth="1"/>
    <col min="13528" max="13528" width="1.85546875" style="502" bestFit="1" customWidth="1"/>
    <col min="13529" max="13529" width="3.140625" style="502" bestFit="1" customWidth="1"/>
    <col min="13530" max="13530" width="2.42578125" style="502" bestFit="1" customWidth="1"/>
    <col min="13531" max="13531" width="1.85546875" style="502" bestFit="1" customWidth="1"/>
    <col min="13532" max="13532" width="3.140625" style="502" bestFit="1" customWidth="1"/>
    <col min="13533" max="13533" width="2.140625" style="502" bestFit="1" customWidth="1"/>
    <col min="13534" max="13534" width="1.85546875" style="502" bestFit="1" customWidth="1"/>
    <col min="13535" max="13535" width="3.140625" style="502" bestFit="1" customWidth="1"/>
    <col min="13536" max="13536" width="2.140625" style="502" bestFit="1" customWidth="1"/>
    <col min="13537" max="13537" width="1.85546875" style="502" bestFit="1" customWidth="1"/>
    <col min="13538" max="13538" width="3.140625" style="502" bestFit="1" customWidth="1"/>
    <col min="13539" max="13539" width="2.28515625" style="502" bestFit="1" customWidth="1"/>
    <col min="13540" max="13540" width="1.85546875" style="502" bestFit="1" customWidth="1"/>
    <col min="13541" max="13541" width="3.140625" style="502" bestFit="1" customWidth="1"/>
    <col min="13542" max="13542" width="2" style="502" bestFit="1" customWidth="1"/>
    <col min="13543" max="13543" width="1.85546875" style="502" bestFit="1" customWidth="1"/>
    <col min="13544" max="13544" width="3.42578125" style="502" bestFit="1" customWidth="1"/>
    <col min="13545" max="13545" width="2" style="502" bestFit="1" customWidth="1"/>
    <col min="13546" max="13546" width="1.85546875" style="502" bestFit="1" customWidth="1"/>
    <col min="13547" max="13547" width="3.140625" style="502" bestFit="1" customWidth="1"/>
    <col min="13548" max="13548" width="2.140625" style="502" bestFit="1" customWidth="1"/>
    <col min="13549" max="13549" width="1.85546875" style="502" customWidth="1"/>
    <col min="13550" max="13550" width="3.140625" style="502" bestFit="1" customWidth="1"/>
    <col min="13551" max="13551" width="2.140625" style="502" customWidth="1"/>
    <col min="13552" max="13552" width="1.85546875" style="502" customWidth="1"/>
    <col min="13553" max="13561" width="0" style="502" hidden="1" customWidth="1"/>
    <col min="13562" max="13562" width="3" style="502" customWidth="1"/>
    <col min="13563" max="13564" width="4.42578125" style="502" bestFit="1" customWidth="1"/>
    <col min="13565" max="13565" width="3.140625" style="502" bestFit="1" customWidth="1"/>
    <col min="13566" max="13566" width="4.42578125" style="502" bestFit="1" customWidth="1"/>
    <col min="13567" max="13567" width="4" style="502" bestFit="1" customWidth="1"/>
    <col min="13568" max="13568" width="4.42578125" style="502" bestFit="1" customWidth="1"/>
    <col min="13569" max="13569" width="6.85546875" style="502" customWidth="1"/>
    <col min="13570" max="13570" width="6" style="502" customWidth="1"/>
    <col min="13571" max="13575" width="0" style="502" hidden="1" customWidth="1"/>
    <col min="13576" max="13750" width="9.140625" style="502"/>
    <col min="13751" max="13751" width="3.28515625" style="502" bestFit="1" customWidth="1"/>
    <col min="13752" max="13752" width="17.42578125" style="502" customWidth="1"/>
    <col min="13753" max="13753" width="7.140625" style="502" customWidth="1"/>
    <col min="13754" max="13754" width="8.7109375" style="502" customWidth="1"/>
    <col min="13755" max="13755" width="3.140625" style="502" bestFit="1" customWidth="1"/>
    <col min="13756" max="13756" width="2.42578125" style="502" bestFit="1" customWidth="1"/>
    <col min="13757" max="13757" width="1.85546875" style="502" bestFit="1" customWidth="1"/>
    <col min="13758" max="13758" width="3.140625" style="502" bestFit="1" customWidth="1"/>
    <col min="13759" max="13759" width="2.42578125" style="502" bestFit="1" customWidth="1"/>
    <col min="13760" max="13760" width="1.85546875" style="502" bestFit="1" customWidth="1"/>
    <col min="13761" max="13761" width="3.140625" style="502" bestFit="1" customWidth="1"/>
    <col min="13762" max="13762" width="2.42578125" style="502" bestFit="1" customWidth="1"/>
    <col min="13763" max="13763" width="1.85546875" style="502" bestFit="1" customWidth="1"/>
    <col min="13764" max="13764" width="3.140625" style="502" bestFit="1" customWidth="1"/>
    <col min="13765" max="13765" width="2.42578125" style="502" bestFit="1" customWidth="1"/>
    <col min="13766" max="13766" width="1.85546875" style="502" bestFit="1" customWidth="1"/>
    <col min="13767" max="13767" width="3.140625" style="502" bestFit="1" customWidth="1"/>
    <col min="13768" max="13768" width="2.42578125" style="502" bestFit="1" customWidth="1"/>
    <col min="13769" max="13769" width="1.85546875" style="502" bestFit="1" customWidth="1"/>
    <col min="13770" max="13770" width="3.140625" style="502" bestFit="1" customWidth="1"/>
    <col min="13771" max="13771" width="2.140625" style="502" bestFit="1" customWidth="1"/>
    <col min="13772" max="13772" width="1.85546875" style="502" bestFit="1" customWidth="1"/>
    <col min="13773" max="13773" width="3.140625" style="502" bestFit="1" customWidth="1"/>
    <col min="13774" max="13774" width="2.42578125" style="502" bestFit="1" customWidth="1"/>
    <col min="13775" max="13775" width="1.85546875" style="502" bestFit="1" customWidth="1"/>
    <col min="13776" max="13776" width="3.140625" style="502" bestFit="1" customWidth="1"/>
    <col min="13777" max="13777" width="2.28515625" style="502" bestFit="1" customWidth="1"/>
    <col min="13778" max="13778" width="1.85546875" style="502" bestFit="1" customWidth="1"/>
    <col min="13779" max="13779" width="25.85546875" style="502" customWidth="1"/>
    <col min="13780" max="13780" width="3" style="502" customWidth="1"/>
    <col min="13781" max="13781" width="3.85546875" style="502" customWidth="1"/>
    <col min="13782" max="13782" width="3.140625" style="502" bestFit="1" customWidth="1"/>
    <col min="13783" max="13783" width="2.28515625" style="502" bestFit="1" customWidth="1"/>
    <col min="13784" max="13784" width="1.85546875" style="502" bestFit="1" customWidth="1"/>
    <col min="13785" max="13785" width="3.140625" style="502" bestFit="1" customWidth="1"/>
    <col min="13786" max="13786" width="2.42578125" style="502" bestFit="1" customWidth="1"/>
    <col min="13787" max="13787" width="1.85546875" style="502" bestFit="1" customWidth="1"/>
    <col min="13788" max="13788" width="3.140625" style="502" bestFit="1" customWidth="1"/>
    <col min="13789" max="13789" width="2.140625" style="502" bestFit="1" customWidth="1"/>
    <col min="13790" max="13790" width="1.85546875" style="502" bestFit="1" customWidth="1"/>
    <col min="13791" max="13791" width="3.140625" style="502" bestFit="1" customWidth="1"/>
    <col min="13792" max="13792" width="2.140625" style="502" bestFit="1" customWidth="1"/>
    <col min="13793" max="13793" width="1.85546875" style="502" bestFit="1" customWidth="1"/>
    <col min="13794" max="13794" width="3.140625" style="502" bestFit="1" customWidth="1"/>
    <col min="13795" max="13795" width="2.28515625" style="502" bestFit="1" customWidth="1"/>
    <col min="13796" max="13796" width="1.85546875" style="502" bestFit="1" customWidth="1"/>
    <col min="13797" max="13797" width="3.140625" style="502" bestFit="1" customWidth="1"/>
    <col min="13798" max="13798" width="2" style="502" bestFit="1" customWidth="1"/>
    <col min="13799" max="13799" width="1.85546875" style="502" bestFit="1" customWidth="1"/>
    <col min="13800" max="13800" width="3.42578125" style="502" bestFit="1" customWidth="1"/>
    <col min="13801" max="13801" width="2" style="502" bestFit="1" customWidth="1"/>
    <col min="13802" max="13802" width="1.85546875" style="502" bestFit="1" customWidth="1"/>
    <col min="13803" max="13803" width="3.140625" style="502" bestFit="1" customWidth="1"/>
    <col min="13804" max="13804" width="2.140625" style="502" bestFit="1" customWidth="1"/>
    <col min="13805" max="13805" width="1.85546875" style="502" customWidth="1"/>
    <col min="13806" max="13806" width="3.140625" style="502" bestFit="1" customWidth="1"/>
    <col min="13807" max="13807" width="2.140625" style="502" customWidth="1"/>
    <col min="13808" max="13808" width="1.85546875" style="502" customWidth="1"/>
    <col min="13809" max="13817" width="0" style="502" hidden="1" customWidth="1"/>
    <col min="13818" max="13818" width="3" style="502" customWidth="1"/>
    <col min="13819" max="13820" width="4.42578125" style="502" bestFit="1" customWidth="1"/>
    <col min="13821" max="13821" width="3.140625" style="502" bestFit="1" customWidth="1"/>
    <col min="13822" max="13822" width="4.42578125" style="502" bestFit="1" customWidth="1"/>
    <col min="13823" max="13823" width="4" style="502" bestFit="1" customWidth="1"/>
    <col min="13824" max="13824" width="4.42578125" style="502" bestFit="1" customWidth="1"/>
    <col min="13825" max="13825" width="6.85546875" style="502" customWidth="1"/>
    <col min="13826" max="13826" width="6" style="502" customWidth="1"/>
    <col min="13827" max="13831" width="0" style="502" hidden="1" customWidth="1"/>
    <col min="13832" max="14006" width="9.140625" style="502"/>
    <col min="14007" max="14007" width="3.28515625" style="502" bestFit="1" customWidth="1"/>
    <col min="14008" max="14008" width="17.42578125" style="502" customWidth="1"/>
    <col min="14009" max="14009" width="7.140625" style="502" customWidth="1"/>
    <col min="14010" max="14010" width="8.7109375" style="502" customWidth="1"/>
    <col min="14011" max="14011" width="3.140625" style="502" bestFit="1" customWidth="1"/>
    <col min="14012" max="14012" width="2.42578125" style="502" bestFit="1" customWidth="1"/>
    <col min="14013" max="14013" width="1.85546875" style="502" bestFit="1" customWidth="1"/>
    <col min="14014" max="14014" width="3.140625" style="502" bestFit="1" customWidth="1"/>
    <col min="14015" max="14015" width="2.42578125" style="502" bestFit="1" customWidth="1"/>
    <col min="14016" max="14016" width="1.85546875" style="502" bestFit="1" customWidth="1"/>
    <col min="14017" max="14017" width="3.140625" style="502" bestFit="1" customWidth="1"/>
    <col min="14018" max="14018" width="2.42578125" style="502" bestFit="1" customWidth="1"/>
    <col min="14019" max="14019" width="1.85546875" style="502" bestFit="1" customWidth="1"/>
    <col min="14020" max="14020" width="3.140625" style="502" bestFit="1" customWidth="1"/>
    <col min="14021" max="14021" width="2.42578125" style="502" bestFit="1" customWidth="1"/>
    <col min="14022" max="14022" width="1.85546875" style="502" bestFit="1" customWidth="1"/>
    <col min="14023" max="14023" width="3.140625" style="502" bestFit="1" customWidth="1"/>
    <col min="14024" max="14024" width="2.42578125" style="502" bestFit="1" customWidth="1"/>
    <col min="14025" max="14025" width="1.85546875" style="502" bestFit="1" customWidth="1"/>
    <col min="14026" max="14026" width="3.140625" style="502" bestFit="1" customWidth="1"/>
    <col min="14027" max="14027" width="2.140625" style="502" bestFit="1" customWidth="1"/>
    <col min="14028" max="14028" width="1.85546875" style="502" bestFit="1" customWidth="1"/>
    <col min="14029" max="14029" width="3.140625" style="502" bestFit="1" customWidth="1"/>
    <col min="14030" max="14030" width="2.42578125" style="502" bestFit="1" customWidth="1"/>
    <col min="14031" max="14031" width="1.85546875" style="502" bestFit="1" customWidth="1"/>
    <col min="14032" max="14032" width="3.140625" style="502" bestFit="1" customWidth="1"/>
    <col min="14033" max="14033" width="2.28515625" style="502" bestFit="1" customWidth="1"/>
    <col min="14034" max="14034" width="1.85546875" style="502" bestFit="1" customWidth="1"/>
    <col min="14035" max="14035" width="25.85546875" style="502" customWidth="1"/>
    <col min="14036" max="14036" width="3" style="502" customWidth="1"/>
    <col min="14037" max="14037" width="3.85546875" style="502" customWidth="1"/>
    <col min="14038" max="14038" width="3.140625" style="502" bestFit="1" customWidth="1"/>
    <col min="14039" max="14039" width="2.28515625" style="502" bestFit="1" customWidth="1"/>
    <col min="14040" max="14040" width="1.85546875" style="502" bestFit="1" customWidth="1"/>
    <col min="14041" max="14041" width="3.140625" style="502" bestFit="1" customWidth="1"/>
    <col min="14042" max="14042" width="2.42578125" style="502" bestFit="1" customWidth="1"/>
    <col min="14043" max="14043" width="1.85546875" style="502" bestFit="1" customWidth="1"/>
    <col min="14044" max="14044" width="3.140625" style="502" bestFit="1" customWidth="1"/>
    <col min="14045" max="14045" width="2.140625" style="502" bestFit="1" customWidth="1"/>
    <col min="14046" max="14046" width="1.85546875" style="502" bestFit="1" customWidth="1"/>
    <col min="14047" max="14047" width="3.140625" style="502" bestFit="1" customWidth="1"/>
    <col min="14048" max="14048" width="2.140625" style="502" bestFit="1" customWidth="1"/>
    <col min="14049" max="14049" width="1.85546875" style="502" bestFit="1" customWidth="1"/>
    <col min="14050" max="14050" width="3.140625" style="502" bestFit="1" customWidth="1"/>
    <col min="14051" max="14051" width="2.28515625" style="502" bestFit="1" customWidth="1"/>
    <col min="14052" max="14052" width="1.85546875" style="502" bestFit="1" customWidth="1"/>
    <col min="14053" max="14053" width="3.140625" style="502" bestFit="1" customWidth="1"/>
    <col min="14054" max="14054" width="2" style="502" bestFit="1" customWidth="1"/>
    <col min="14055" max="14055" width="1.85546875" style="502" bestFit="1" customWidth="1"/>
    <col min="14056" max="14056" width="3.42578125" style="502" bestFit="1" customWidth="1"/>
    <col min="14057" max="14057" width="2" style="502" bestFit="1" customWidth="1"/>
    <col min="14058" max="14058" width="1.85546875" style="502" bestFit="1" customWidth="1"/>
    <col min="14059" max="14059" width="3.140625" style="502" bestFit="1" customWidth="1"/>
    <col min="14060" max="14060" width="2.140625" style="502" bestFit="1" customWidth="1"/>
    <col min="14061" max="14061" width="1.85546875" style="502" customWidth="1"/>
    <col min="14062" max="14062" width="3.140625" style="502" bestFit="1" customWidth="1"/>
    <col min="14063" max="14063" width="2.140625" style="502" customWidth="1"/>
    <col min="14064" max="14064" width="1.85546875" style="502" customWidth="1"/>
    <col min="14065" max="14073" width="0" style="502" hidden="1" customWidth="1"/>
    <col min="14074" max="14074" width="3" style="502" customWidth="1"/>
    <col min="14075" max="14076" width="4.42578125" style="502" bestFit="1" customWidth="1"/>
    <col min="14077" max="14077" width="3.140625" style="502" bestFit="1" customWidth="1"/>
    <col min="14078" max="14078" width="4.42578125" style="502" bestFit="1" customWidth="1"/>
    <col min="14079" max="14079" width="4" style="502" bestFit="1" customWidth="1"/>
    <col min="14080" max="14080" width="4.42578125" style="502" bestFit="1" customWidth="1"/>
    <col min="14081" max="14081" width="6.85546875" style="502" customWidth="1"/>
    <col min="14082" max="14082" width="6" style="502" customWidth="1"/>
    <col min="14083" max="14087" width="0" style="502" hidden="1" customWidth="1"/>
    <col min="14088" max="14262" width="9.140625" style="502"/>
    <col min="14263" max="14263" width="3.28515625" style="502" bestFit="1" customWidth="1"/>
    <col min="14264" max="14264" width="17.42578125" style="502" customWidth="1"/>
    <col min="14265" max="14265" width="7.140625" style="502" customWidth="1"/>
    <col min="14266" max="14266" width="8.7109375" style="502" customWidth="1"/>
    <col min="14267" max="14267" width="3.140625" style="502" bestFit="1" customWidth="1"/>
    <col min="14268" max="14268" width="2.42578125" style="502" bestFit="1" customWidth="1"/>
    <col min="14269" max="14269" width="1.85546875" style="502" bestFit="1" customWidth="1"/>
    <col min="14270" max="14270" width="3.140625" style="502" bestFit="1" customWidth="1"/>
    <col min="14271" max="14271" width="2.42578125" style="502" bestFit="1" customWidth="1"/>
    <col min="14272" max="14272" width="1.85546875" style="502" bestFit="1" customWidth="1"/>
    <col min="14273" max="14273" width="3.140625" style="502" bestFit="1" customWidth="1"/>
    <col min="14274" max="14274" width="2.42578125" style="502" bestFit="1" customWidth="1"/>
    <col min="14275" max="14275" width="1.85546875" style="502" bestFit="1" customWidth="1"/>
    <col min="14276" max="14276" width="3.140625" style="502" bestFit="1" customWidth="1"/>
    <col min="14277" max="14277" width="2.42578125" style="502" bestFit="1" customWidth="1"/>
    <col min="14278" max="14278" width="1.85546875" style="502" bestFit="1" customWidth="1"/>
    <col min="14279" max="14279" width="3.140625" style="502" bestFit="1" customWidth="1"/>
    <col min="14280" max="14280" width="2.42578125" style="502" bestFit="1" customWidth="1"/>
    <col min="14281" max="14281" width="1.85546875" style="502" bestFit="1" customWidth="1"/>
    <col min="14282" max="14282" width="3.140625" style="502" bestFit="1" customWidth="1"/>
    <col min="14283" max="14283" width="2.140625" style="502" bestFit="1" customWidth="1"/>
    <col min="14284" max="14284" width="1.85546875" style="502" bestFit="1" customWidth="1"/>
    <col min="14285" max="14285" width="3.140625" style="502" bestFit="1" customWidth="1"/>
    <col min="14286" max="14286" width="2.42578125" style="502" bestFit="1" customWidth="1"/>
    <col min="14287" max="14287" width="1.85546875" style="502" bestFit="1" customWidth="1"/>
    <col min="14288" max="14288" width="3.140625" style="502" bestFit="1" customWidth="1"/>
    <col min="14289" max="14289" width="2.28515625" style="502" bestFit="1" customWidth="1"/>
    <col min="14290" max="14290" width="1.85546875" style="502" bestFit="1" customWidth="1"/>
    <col min="14291" max="14291" width="25.85546875" style="502" customWidth="1"/>
    <col min="14292" max="14292" width="3" style="502" customWidth="1"/>
    <col min="14293" max="14293" width="3.85546875" style="502" customWidth="1"/>
    <col min="14294" max="14294" width="3.140625" style="502" bestFit="1" customWidth="1"/>
    <col min="14295" max="14295" width="2.28515625" style="502" bestFit="1" customWidth="1"/>
    <col min="14296" max="14296" width="1.85546875" style="502" bestFit="1" customWidth="1"/>
    <col min="14297" max="14297" width="3.140625" style="502" bestFit="1" customWidth="1"/>
    <col min="14298" max="14298" width="2.42578125" style="502" bestFit="1" customWidth="1"/>
    <col min="14299" max="14299" width="1.85546875" style="502" bestFit="1" customWidth="1"/>
    <col min="14300" max="14300" width="3.140625" style="502" bestFit="1" customWidth="1"/>
    <col min="14301" max="14301" width="2.140625" style="502" bestFit="1" customWidth="1"/>
    <col min="14302" max="14302" width="1.85546875" style="502" bestFit="1" customWidth="1"/>
    <col min="14303" max="14303" width="3.140625" style="502" bestFit="1" customWidth="1"/>
    <col min="14304" max="14304" width="2.140625" style="502" bestFit="1" customWidth="1"/>
    <col min="14305" max="14305" width="1.85546875" style="502" bestFit="1" customWidth="1"/>
    <col min="14306" max="14306" width="3.140625" style="502" bestFit="1" customWidth="1"/>
    <col min="14307" max="14307" width="2.28515625" style="502" bestFit="1" customWidth="1"/>
    <col min="14308" max="14308" width="1.85546875" style="502" bestFit="1" customWidth="1"/>
    <col min="14309" max="14309" width="3.140625" style="502" bestFit="1" customWidth="1"/>
    <col min="14310" max="14310" width="2" style="502" bestFit="1" customWidth="1"/>
    <col min="14311" max="14311" width="1.85546875" style="502" bestFit="1" customWidth="1"/>
    <col min="14312" max="14312" width="3.42578125" style="502" bestFit="1" customWidth="1"/>
    <col min="14313" max="14313" width="2" style="502" bestFit="1" customWidth="1"/>
    <col min="14314" max="14314" width="1.85546875" style="502" bestFit="1" customWidth="1"/>
    <col min="14315" max="14315" width="3.140625" style="502" bestFit="1" customWidth="1"/>
    <col min="14316" max="14316" width="2.140625" style="502" bestFit="1" customWidth="1"/>
    <col min="14317" max="14317" width="1.85546875" style="502" customWidth="1"/>
    <col min="14318" max="14318" width="3.140625" style="502" bestFit="1" customWidth="1"/>
    <col min="14319" max="14319" width="2.140625" style="502" customWidth="1"/>
    <col min="14320" max="14320" width="1.85546875" style="502" customWidth="1"/>
    <col min="14321" max="14329" width="0" style="502" hidden="1" customWidth="1"/>
    <col min="14330" max="14330" width="3" style="502" customWidth="1"/>
    <col min="14331" max="14332" width="4.42578125" style="502" bestFit="1" customWidth="1"/>
    <col min="14333" max="14333" width="3.140625" style="502" bestFit="1" customWidth="1"/>
    <col min="14334" max="14334" width="4.42578125" style="502" bestFit="1" customWidth="1"/>
    <col min="14335" max="14335" width="4" style="502" bestFit="1" customWidth="1"/>
    <col min="14336" max="14336" width="4.42578125" style="502" bestFit="1" customWidth="1"/>
    <col min="14337" max="14337" width="6.85546875" style="502" customWidth="1"/>
    <col min="14338" max="14338" width="6" style="502" customWidth="1"/>
    <col min="14339" max="14343" width="0" style="502" hidden="1" customWidth="1"/>
    <col min="14344" max="14518" width="9.140625" style="502"/>
    <col min="14519" max="14519" width="3.28515625" style="502" bestFit="1" customWidth="1"/>
    <col min="14520" max="14520" width="17.42578125" style="502" customWidth="1"/>
    <col min="14521" max="14521" width="7.140625" style="502" customWidth="1"/>
    <col min="14522" max="14522" width="8.7109375" style="502" customWidth="1"/>
    <col min="14523" max="14523" width="3.140625" style="502" bestFit="1" customWidth="1"/>
    <col min="14524" max="14524" width="2.42578125" style="502" bestFit="1" customWidth="1"/>
    <col min="14525" max="14525" width="1.85546875" style="502" bestFit="1" customWidth="1"/>
    <col min="14526" max="14526" width="3.140625" style="502" bestFit="1" customWidth="1"/>
    <col min="14527" max="14527" width="2.42578125" style="502" bestFit="1" customWidth="1"/>
    <col min="14528" max="14528" width="1.85546875" style="502" bestFit="1" customWidth="1"/>
    <col min="14529" max="14529" width="3.140625" style="502" bestFit="1" customWidth="1"/>
    <col min="14530" max="14530" width="2.42578125" style="502" bestFit="1" customWidth="1"/>
    <col min="14531" max="14531" width="1.85546875" style="502" bestFit="1" customWidth="1"/>
    <col min="14532" max="14532" width="3.140625" style="502" bestFit="1" customWidth="1"/>
    <col min="14533" max="14533" width="2.42578125" style="502" bestFit="1" customWidth="1"/>
    <col min="14534" max="14534" width="1.85546875" style="502" bestFit="1" customWidth="1"/>
    <col min="14535" max="14535" width="3.140625" style="502" bestFit="1" customWidth="1"/>
    <col min="14536" max="14536" width="2.42578125" style="502" bestFit="1" customWidth="1"/>
    <col min="14537" max="14537" width="1.85546875" style="502" bestFit="1" customWidth="1"/>
    <col min="14538" max="14538" width="3.140625" style="502" bestFit="1" customWidth="1"/>
    <col min="14539" max="14539" width="2.140625" style="502" bestFit="1" customWidth="1"/>
    <col min="14540" max="14540" width="1.85546875" style="502" bestFit="1" customWidth="1"/>
    <col min="14541" max="14541" width="3.140625" style="502" bestFit="1" customWidth="1"/>
    <col min="14542" max="14542" width="2.42578125" style="502" bestFit="1" customWidth="1"/>
    <col min="14543" max="14543" width="1.85546875" style="502" bestFit="1" customWidth="1"/>
    <col min="14544" max="14544" width="3.140625" style="502" bestFit="1" customWidth="1"/>
    <col min="14545" max="14545" width="2.28515625" style="502" bestFit="1" customWidth="1"/>
    <col min="14546" max="14546" width="1.85546875" style="502" bestFit="1" customWidth="1"/>
    <col min="14547" max="14547" width="25.85546875" style="502" customWidth="1"/>
    <col min="14548" max="14548" width="3" style="502" customWidth="1"/>
    <col min="14549" max="14549" width="3.85546875" style="502" customWidth="1"/>
    <col min="14550" max="14550" width="3.140625" style="502" bestFit="1" customWidth="1"/>
    <col min="14551" max="14551" width="2.28515625" style="502" bestFit="1" customWidth="1"/>
    <col min="14552" max="14552" width="1.85546875" style="502" bestFit="1" customWidth="1"/>
    <col min="14553" max="14553" width="3.140625" style="502" bestFit="1" customWidth="1"/>
    <col min="14554" max="14554" width="2.42578125" style="502" bestFit="1" customWidth="1"/>
    <col min="14555" max="14555" width="1.85546875" style="502" bestFit="1" customWidth="1"/>
    <col min="14556" max="14556" width="3.140625" style="502" bestFit="1" customWidth="1"/>
    <col min="14557" max="14557" width="2.140625" style="502" bestFit="1" customWidth="1"/>
    <col min="14558" max="14558" width="1.85546875" style="502" bestFit="1" customWidth="1"/>
    <col min="14559" max="14559" width="3.140625" style="502" bestFit="1" customWidth="1"/>
    <col min="14560" max="14560" width="2.140625" style="502" bestFit="1" customWidth="1"/>
    <col min="14561" max="14561" width="1.85546875" style="502" bestFit="1" customWidth="1"/>
    <col min="14562" max="14562" width="3.140625" style="502" bestFit="1" customWidth="1"/>
    <col min="14563" max="14563" width="2.28515625" style="502" bestFit="1" customWidth="1"/>
    <col min="14564" max="14564" width="1.85546875" style="502" bestFit="1" customWidth="1"/>
    <col min="14565" max="14565" width="3.140625" style="502" bestFit="1" customWidth="1"/>
    <col min="14566" max="14566" width="2" style="502" bestFit="1" customWidth="1"/>
    <col min="14567" max="14567" width="1.85546875" style="502" bestFit="1" customWidth="1"/>
    <col min="14568" max="14568" width="3.42578125" style="502" bestFit="1" customWidth="1"/>
    <col min="14569" max="14569" width="2" style="502" bestFit="1" customWidth="1"/>
    <col min="14570" max="14570" width="1.85546875" style="502" bestFit="1" customWidth="1"/>
    <col min="14571" max="14571" width="3.140625" style="502" bestFit="1" customWidth="1"/>
    <col min="14572" max="14572" width="2.140625" style="502" bestFit="1" customWidth="1"/>
    <col min="14573" max="14573" width="1.85546875" style="502" customWidth="1"/>
    <col min="14574" max="14574" width="3.140625" style="502" bestFit="1" customWidth="1"/>
    <col min="14575" max="14575" width="2.140625" style="502" customWidth="1"/>
    <col min="14576" max="14576" width="1.85546875" style="502" customWidth="1"/>
    <col min="14577" max="14585" width="0" style="502" hidden="1" customWidth="1"/>
    <col min="14586" max="14586" width="3" style="502" customWidth="1"/>
    <col min="14587" max="14588" width="4.42578125" style="502" bestFit="1" customWidth="1"/>
    <col min="14589" max="14589" width="3.140625" style="502" bestFit="1" customWidth="1"/>
    <col min="14590" max="14590" width="4.42578125" style="502" bestFit="1" customWidth="1"/>
    <col min="14591" max="14591" width="4" style="502" bestFit="1" customWidth="1"/>
    <col min="14592" max="14592" width="4.42578125" style="502" bestFit="1" customWidth="1"/>
    <col min="14593" max="14593" width="6.85546875" style="502" customWidth="1"/>
    <col min="14594" max="14594" width="6" style="502" customWidth="1"/>
    <col min="14595" max="14599" width="0" style="502" hidden="1" customWidth="1"/>
    <col min="14600" max="14774" width="9.140625" style="502"/>
    <col min="14775" max="14775" width="3.28515625" style="502" bestFit="1" customWidth="1"/>
    <col min="14776" max="14776" width="17.42578125" style="502" customWidth="1"/>
    <col min="14777" max="14777" width="7.140625" style="502" customWidth="1"/>
    <col min="14778" max="14778" width="8.7109375" style="502" customWidth="1"/>
    <col min="14779" max="14779" width="3.140625" style="502" bestFit="1" customWidth="1"/>
    <col min="14780" max="14780" width="2.42578125" style="502" bestFit="1" customWidth="1"/>
    <col min="14781" max="14781" width="1.85546875" style="502" bestFit="1" customWidth="1"/>
    <col min="14782" max="14782" width="3.140625" style="502" bestFit="1" customWidth="1"/>
    <col min="14783" max="14783" width="2.42578125" style="502" bestFit="1" customWidth="1"/>
    <col min="14784" max="14784" width="1.85546875" style="502" bestFit="1" customWidth="1"/>
    <col min="14785" max="14785" width="3.140625" style="502" bestFit="1" customWidth="1"/>
    <col min="14786" max="14786" width="2.42578125" style="502" bestFit="1" customWidth="1"/>
    <col min="14787" max="14787" width="1.85546875" style="502" bestFit="1" customWidth="1"/>
    <col min="14788" max="14788" width="3.140625" style="502" bestFit="1" customWidth="1"/>
    <col min="14789" max="14789" width="2.42578125" style="502" bestFit="1" customWidth="1"/>
    <col min="14790" max="14790" width="1.85546875" style="502" bestFit="1" customWidth="1"/>
    <col min="14791" max="14791" width="3.140625" style="502" bestFit="1" customWidth="1"/>
    <col min="14792" max="14792" width="2.42578125" style="502" bestFit="1" customWidth="1"/>
    <col min="14793" max="14793" width="1.85546875" style="502" bestFit="1" customWidth="1"/>
    <col min="14794" max="14794" width="3.140625" style="502" bestFit="1" customWidth="1"/>
    <col min="14795" max="14795" width="2.140625" style="502" bestFit="1" customWidth="1"/>
    <col min="14796" max="14796" width="1.85546875" style="502" bestFit="1" customWidth="1"/>
    <col min="14797" max="14797" width="3.140625" style="502" bestFit="1" customWidth="1"/>
    <col min="14798" max="14798" width="2.42578125" style="502" bestFit="1" customWidth="1"/>
    <col min="14799" max="14799" width="1.85546875" style="502" bestFit="1" customWidth="1"/>
    <col min="14800" max="14800" width="3.140625" style="502" bestFit="1" customWidth="1"/>
    <col min="14801" max="14801" width="2.28515625" style="502" bestFit="1" customWidth="1"/>
    <col min="14802" max="14802" width="1.85546875" style="502" bestFit="1" customWidth="1"/>
    <col min="14803" max="14803" width="25.85546875" style="502" customWidth="1"/>
    <col min="14804" max="14804" width="3" style="502" customWidth="1"/>
    <col min="14805" max="14805" width="3.85546875" style="502" customWidth="1"/>
    <col min="14806" max="14806" width="3.140625" style="502" bestFit="1" customWidth="1"/>
    <col min="14807" max="14807" width="2.28515625" style="502" bestFit="1" customWidth="1"/>
    <col min="14808" max="14808" width="1.85546875" style="502" bestFit="1" customWidth="1"/>
    <col min="14809" max="14809" width="3.140625" style="502" bestFit="1" customWidth="1"/>
    <col min="14810" max="14810" width="2.42578125" style="502" bestFit="1" customWidth="1"/>
    <col min="14811" max="14811" width="1.85546875" style="502" bestFit="1" customWidth="1"/>
    <col min="14812" max="14812" width="3.140625" style="502" bestFit="1" customWidth="1"/>
    <col min="14813" max="14813" width="2.140625" style="502" bestFit="1" customWidth="1"/>
    <col min="14814" max="14814" width="1.85546875" style="502" bestFit="1" customWidth="1"/>
    <col min="14815" max="14815" width="3.140625" style="502" bestFit="1" customWidth="1"/>
    <col min="14816" max="14816" width="2.140625" style="502" bestFit="1" customWidth="1"/>
    <col min="14817" max="14817" width="1.85546875" style="502" bestFit="1" customWidth="1"/>
    <col min="14818" max="14818" width="3.140625" style="502" bestFit="1" customWidth="1"/>
    <col min="14819" max="14819" width="2.28515625" style="502" bestFit="1" customWidth="1"/>
    <col min="14820" max="14820" width="1.85546875" style="502" bestFit="1" customWidth="1"/>
    <col min="14821" max="14821" width="3.140625" style="502" bestFit="1" customWidth="1"/>
    <col min="14822" max="14822" width="2" style="502" bestFit="1" customWidth="1"/>
    <col min="14823" max="14823" width="1.85546875" style="502" bestFit="1" customWidth="1"/>
    <col min="14824" max="14824" width="3.42578125" style="502" bestFit="1" customWidth="1"/>
    <col min="14825" max="14825" width="2" style="502" bestFit="1" customWidth="1"/>
    <col min="14826" max="14826" width="1.85546875" style="502" bestFit="1" customWidth="1"/>
    <col min="14827" max="14827" width="3.140625" style="502" bestFit="1" customWidth="1"/>
    <col min="14828" max="14828" width="2.140625" style="502" bestFit="1" customWidth="1"/>
    <col min="14829" max="14829" width="1.85546875" style="502" customWidth="1"/>
    <col min="14830" max="14830" width="3.140625" style="502" bestFit="1" customWidth="1"/>
    <col min="14831" max="14831" width="2.140625" style="502" customWidth="1"/>
    <col min="14832" max="14832" width="1.85546875" style="502" customWidth="1"/>
    <col min="14833" max="14841" width="0" style="502" hidden="1" customWidth="1"/>
    <col min="14842" max="14842" width="3" style="502" customWidth="1"/>
    <col min="14843" max="14844" width="4.42578125" style="502" bestFit="1" customWidth="1"/>
    <col min="14845" max="14845" width="3.140625" style="502" bestFit="1" customWidth="1"/>
    <col min="14846" max="14846" width="4.42578125" style="502" bestFit="1" customWidth="1"/>
    <col min="14847" max="14847" width="4" style="502" bestFit="1" customWidth="1"/>
    <col min="14848" max="14848" width="4.42578125" style="502" bestFit="1" customWidth="1"/>
    <col min="14849" max="14849" width="6.85546875" style="502" customWidth="1"/>
    <col min="14850" max="14850" width="6" style="502" customWidth="1"/>
    <col min="14851" max="14855" width="0" style="502" hidden="1" customWidth="1"/>
    <col min="14856" max="15030" width="9.140625" style="502"/>
    <col min="15031" max="15031" width="3.28515625" style="502" bestFit="1" customWidth="1"/>
    <col min="15032" max="15032" width="17.42578125" style="502" customWidth="1"/>
    <col min="15033" max="15033" width="7.140625" style="502" customWidth="1"/>
    <col min="15034" max="15034" width="8.7109375" style="502" customWidth="1"/>
    <col min="15035" max="15035" width="3.140625" style="502" bestFit="1" customWidth="1"/>
    <col min="15036" max="15036" width="2.42578125" style="502" bestFit="1" customWidth="1"/>
    <col min="15037" max="15037" width="1.85546875" style="502" bestFit="1" customWidth="1"/>
    <col min="15038" max="15038" width="3.140625" style="502" bestFit="1" customWidth="1"/>
    <col min="15039" max="15039" width="2.42578125" style="502" bestFit="1" customWidth="1"/>
    <col min="15040" max="15040" width="1.85546875" style="502" bestFit="1" customWidth="1"/>
    <col min="15041" max="15041" width="3.140625" style="502" bestFit="1" customWidth="1"/>
    <col min="15042" max="15042" width="2.42578125" style="502" bestFit="1" customWidth="1"/>
    <col min="15043" max="15043" width="1.85546875" style="502" bestFit="1" customWidth="1"/>
    <col min="15044" max="15044" width="3.140625" style="502" bestFit="1" customWidth="1"/>
    <col min="15045" max="15045" width="2.42578125" style="502" bestFit="1" customWidth="1"/>
    <col min="15046" max="15046" width="1.85546875" style="502" bestFit="1" customWidth="1"/>
    <col min="15047" max="15047" width="3.140625" style="502" bestFit="1" customWidth="1"/>
    <col min="15048" max="15048" width="2.42578125" style="502" bestFit="1" customWidth="1"/>
    <col min="15049" max="15049" width="1.85546875" style="502" bestFit="1" customWidth="1"/>
    <col min="15050" max="15050" width="3.140625" style="502" bestFit="1" customWidth="1"/>
    <col min="15051" max="15051" width="2.140625" style="502" bestFit="1" customWidth="1"/>
    <col min="15052" max="15052" width="1.85546875" style="502" bestFit="1" customWidth="1"/>
    <col min="15053" max="15053" width="3.140625" style="502" bestFit="1" customWidth="1"/>
    <col min="15054" max="15054" width="2.42578125" style="502" bestFit="1" customWidth="1"/>
    <col min="15055" max="15055" width="1.85546875" style="502" bestFit="1" customWidth="1"/>
    <col min="15056" max="15056" width="3.140625" style="502" bestFit="1" customWidth="1"/>
    <col min="15057" max="15057" width="2.28515625" style="502" bestFit="1" customWidth="1"/>
    <col min="15058" max="15058" width="1.85546875" style="502" bestFit="1" customWidth="1"/>
    <col min="15059" max="15059" width="25.85546875" style="502" customWidth="1"/>
    <col min="15060" max="15060" width="3" style="502" customWidth="1"/>
    <col min="15061" max="15061" width="3.85546875" style="502" customWidth="1"/>
    <col min="15062" max="15062" width="3.140625" style="502" bestFit="1" customWidth="1"/>
    <col min="15063" max="15063" width="2.28515625" style="502" bestFit="1" customWidth="1"/>
    <col min="15064" max="15064" width="1.85546875" style="502" bestFit="1" customWidth="1"/>
    <col min="15065" max="15065" width="3.140625" style="502" bestFit="1" customWidth="1"/>
    <col min="15066" max="15066" width="2.42578125" style="502" bestFit="1" customWidth="1"/>
    <col min="15067" max="15067" width="1.85546875" style="502" bestFit="1" customWidth="1"/>
    <col min="15068" max="15068" width="3.140625" style="502" bestFit="1" customWidth="1"/>
    <col min="15069" max="15069" width="2.140625" style="502" bestFit="1" customWidth="1"/>
    <col min="15070" max="15070" width="1.85546875" style="502" bestFit="1" customWidth="1"/>
    <col min="15071" max="15071" width="3.140625" style="502" bestFit="1" customWidth="1"/>
    <col min="15072" max="15072" width="2.140625" style="502" bestFit="1" customWidth="1"/>
    <col min="15073" max="15073" width="1.85546875" style="502" bestFit="1" customWidth="1"/>
    <col min="15074" max="15074" width="3.140625" style="502" bestFit="1" customWidth="1"/>
    <col min="15075" max="15075" width="2.28515625" style="502" bestFit="1" customWidth="1"/>
    <col min="15076" max="15076" width="1.85546875" style="502" bestFit="1" customWidth="1"/>
    <col min="15077" max="15077" width="3.140625" style="502" bestFit="1" customWidth="1"/>
    <col min="15078" max="15078" width="2" style="502" bestFit="1" customWidth="1"/>
    <col min="15079" max="15079" width="1.85546875" style="502" bestFit="1" customWidth="1"/>
    <col min="15080" max="15080" width="3.42578125" style="502" bestFit="1" customWidth="1"/>
    <col min="15081" max="15081" width="2" style="502" bestFit="1" customWidth="1"/>
    <col min="15082" max="15082" width="1.85546875" style="502" bestFit="1" customWidth="1"/>
    <col min="15083" max="15083" width="3.140625" style="502" bestFit="1" customWidth="1"/>
    <col min="15084" max="15084" width="2.140625" style="502" bestFit="1" customWidth="1"/>
    <col min="15085" max="15085" width="1.85546875" style="502" customWidth="1"/>
    <col min="15086" max="15086" width="3.140625" style="502" bestFit="1" customWidth="1"/>
    <col min="15087" max="15087" width="2.140625" style="502" customWidth="1"/>
    <col min="15088" max="15088" width="1.85546875" style="502" customWidth="1"/>
    <col min="15089" max="15097" width="0" style="502" hidden="1" customWidth="1"/>
    <col min="15098" max="15098" width="3" style="502" customWidth="1"/>
    <col min="15099" max="15100" width="4.42578125" style="502" bestFit="1" customWidth="1"/>
    <col min="15101" max="15101" width="3.140625" style="502" bestFit="1" customWidth="1"/>
    <col min="15102" max="15102" width="4.42578125" style="502" bestFit="1" customWidth="1"/>
    <col min="15103" max="15103" width="4" style="502" bestFit="1" customWidth="1"/>
    <col min="15104" max="15104" width="4.42578125" style="502" bestFit="1" customWidth="1"/>
    <col min="15105" max="15105" width="6.85546875" style="502" customWidth="1"/>
    <col min="15106" max="15106" width="6" style="502" customWidth="1"/>
    <col min="15107" max="15111" width="0" style="502" hidden="1" customWidth="1"/>
    <col min="15112" max="15286" width="9.140625" style="502"/>
    <col min="15287" max="15287" width="3.28515625" style="502" bestFit="1" customWidth="1"/>
    <col min="15288" max="15288" width="17.42578125" style="502" customWidth="1"/>
    <col min="15289" max="15289" width="7.140625" style="502" customWidth="1"/>
    <col min="15290" max="15290" width="8.7109375" style="502" customWidth="1"/>
    <col min="15291" max="15291" width="3.140625" style="502" bestFit="1" customWidth="1"/>
    <col min="15292" max="15292" width="2.42578125" style="502" bestFit="1" customWidth="1"/>
    <col min="15293" max="15293" width="1.85546875" style="502" bestFit="1" customWidth="1"/>
    <col min="15294" max="15294" width="3.140625" style="502" bestFit="1" customWidth="1"/>
    <col min="15295" max="15295" width="2.42578125" style="502" bestFit="1" customWidth="1"/>
    <col min="15296" max="15296" width="1.85546875" style="502" bestFit="1" customWidth="1"/>
    <col min="15297" max="15297" width="3.140625" style="502" bestFit="1" customWidth="1"/>
    <col min="15298" max="15298" width="2.42578125" style="502" bestFit="1" customWidth="1"/>
    <col min="15299" max="15299" width="1.85546875" style="502" bestFit="1" customWidth="1"/>
    <col min="15300" max="15300" width="3.140625" style="502" bestFit="1" customWidth="1"/>
    <col min="15301" max="15301" width="2.42578125" style="502" bestFit="1" customWidth="1"/>
    <col min="15302" max="15302" width="1.85546875" style="502" bestFit="1" customWidth="1"/>
    <col min="15303" max="15303" width="3.140625" style="502" bestFit="1" customWidth="1"/>
    <col min="15304" max="15304" width="2.42578125" style="502" bestFit="1" customWidth="1"/>
    <col min="15305" max="15305" width="1.85546875" style="502" bestFit="1" customWidth="1"/>
    <col min="15306" max="15306" width="3.140625" style="502" bestFit="1" customWidth="1"/>
    <col min="15307" max="15307" width="2.140625" style="502" bestFit="1" customWidth="1"/>
    <col min="15308" max="15308" width="1.85546875" style="502" bestFit="1" customWidth="1"/>
    <col min="15309" max="15309" width="3.140625" style="502" bestFit="1" customWidth="1"/>
    <col min="15310" max="15310" width="2.42578125" style="502" bestFit="1" customWidth="1"/>
    <col min="15311" max="15311" width="1.85546875" style="502" bestFit="1" customWidth="1"/>
    <col min="15312" max="15312" width="3.140625" style="502" bestFit="1" customWidth="1"/>
    <col min="15313" max="15313" width="2.28515625" style="502" bestFit="1" customWidth="1"/>
    <col min="15314" max="15314" width="1.85546875" style="502" bestFit="1" customWidth="1"/>
    <col min="15315" max="15315" width="25.85546875" style="502" customWidth="1"/>
    <col min="15316" max="15316" width="3" style="502" customWidth="1"/>
    <col min="15317" max="15317" width="3.85546875" style="502" customWidth="1"/>
    <col min="15318" max="15318" width="3.140625" style="502" bestFit="1" customWidth="1"/>
    <col min="15319" max="15319" width="2.28515625" style="502" bestFit="1" customWidth="1"/>
    <col min="15320" max="15320" width="1.85546875" style="502" bestFit="1" customWidth="1"/>
    <col min="15321" max="15321" width="3.140625" style="502" bestFit="1" customWidth="1"/>
    <col min="15322" max="15322" width="2.42578125" style="502" bestFit="1" customWidth="1"/>
    <col min="15323" max="15323" width="1.85546875" style="502" bestFit="1" customWidth="1"/>
    <col min="15324" max="15324" width="3.140625" style="502" bestFit="1" customWidth="1"/>
    <col min="15325" max="15325" width="2.140625" style="502" bestFit="1" customWidth="1"/>
    <col min="15326" max="15326" width="1.85546875" style="502" bestFit="1" customWidth="1"/>
    <col min="15327" max="15327" width="3.140625" style="502" bestFit="1" customWidth="1"/>
    <col min="15328" max="15328" width="2.140625" style="502" bestFit="1" customWidth="1"/>
    <col min="15329" max="15329" width="1.85546875" style="502" bestFit="1" customWidth="1"/>
    <col min="15330" max="15330" width="3.140625" style="502" bestFit="1" customWidth="1"/>
    <col min="15331" max="15331" width="2.28515625" style="502" bestFit="1" customWidth="1"/>
    <col min="15332" max="15332" width="1.85546875" style="502" bestFit="1" customWidth="1"/>
    <col min="15333" max="15333" width="3.140625" style="502" bestFit="1" customWidth="1"/>
    <col min="15334" max="15334" width="2" style="502" bestFit="1" customWidth="1"/>
    <col min="15335" max="15335" width="1.85546875" style="502" bestFit="1" customWidth="1"/>
    <col min="15336" max="15336" width="3.42578125" style="502" bestFit="1" customWidth="1"/>
    <col min="15337" max="15337" width="2" style="502" bestFit="1" customWidth="1"/>
    <col min="15338" max="15338" width="1.85546875" style="502" bestFit="1" customWidth="1"/>
    <col min="15339" max="15339" width="3.140625" style="502" bestFit="1" customWidth="1"/>
    <col min="15340" max="15340" width="2.140625" style="502" bestFit="1" customWidth="1"/>
    <col min="15341" max="15341" width="1.85546875" style="502" customWidth="1"/>
    <col min="15342" max="15342" width="3.140625" style="502" bestFit="1" customWidth="1"/>
    <col min="15343" max="15343" width="2.140625" style="502" customWidth="1"/>
    <col min="15344" max="15344" width="1.85546875" style="502" customWidth="1"/>
    <col min="15345" max="15353" width="0" style="502" hidden="1" customWidth="1"/>
    <col min="15354" max="15354" width="3" style="502" customWidth="1"/>
    <col min="15355" max="15356" width="4.42578125" style="502" bestFit="1" customWidth="1"/>
    <col min="15357" max="15357" width="3.140625" style="502" bestFit="1" customWidth="1"/>
    <col min="15358" max="15358" width="4.42578125" style="502" bestFit="1" customWidth="1"/>
    <col min="15359" max="15359" width="4" style="502" bestFit="1" customWidth="1"/>
    <col min="15360" max="15360" width="4.42578125" style="502" bestFit="1" customWidth="1"/>
    <col min="15361" max="15361" width="6.85546875" style="502" customWidth="1"/>
    <col min="15362" max="15362" width="6" style="502" customWidth="1"/>
    <col min="15363" max="15367" width="0" style="502" hidden="1" customWidth="1"/>
    <col min="15368" max="15542" width="9.140625" style="502"/>
    <col min="15543" max="15543" width="3.28515625" style="502" bestFit="1" customWidth="1"/>
    <col min="15544" max="15544" width="17.42578125" style="502" customWidth="1"/>
    <col min="15545" max="15545" width="7.140625" style="502" customWidth="1"/>
    <col min="15546" max="15546" width="8.7109375" style="502" customWidth="1"/>
    <col min="15547" max="15547" width="3.140625" style="502" bestFit="1" customWidth="1"/>
    <col min="15548" max="15548" width="2.42578125" style="502" bestFit="1" customWidth="1"/>
    <col min="15549" max="15549" width="1.85546875" style="502" bestFit="1" customWidth="1"/>
    <col min="15550" max="15550" width="3.140625" style="502" bestFit="1" customWidth="1"/>
    <col min="15551" max="15551" width="2.42578125" style="502" bestFit="1" customWidth="1"/>
    <col min="15552" max="15552" width="1.85546875" style="502" bestFit="1" customWidth="1"/>
    <col min="15553" max="15553" width="3.140625" style="502" bestFit="1" customWidth="1"/>
    <col min="15554" max="15554" width="2.42578125" style="502" bestFit="1" customWidth="1"/>
    <col min="15555" max="15555" width="1.85546875" style="502" bestFit="1" customWidth="1"/>
    <col min="15556" max="15556" width="3.140625" style="502" bestFit="1" customWidth="1"/>
    <col min="15557" max="15557" width="2.42578125" style="502" bestFit="1" customWidth="1"/>
    <col min="15558" max="15558" width="1.85546875" style="502" bestFit="1" customWidth="1"/>
    <col min="15559" max="15559" width="3.140625" style="502" bestFit="1" customWidth="1"/>
    <col min="15560" max="15560" width="2.42578125" style="502" bestFit="1" customWidth="1"/>
    <col min="15561" max="15561" width="1.85546875" style="502" bestFit="1" customWidth="1"/>
    <col min="15562" max="15562" width="3.140625" style="502" bestFit="1" customWidth="1"/>
    <col min="15563" max="15563" width="2.140625" style="502" bestFit="1" customWidth="1"/>
    <col min="15564" max="15564" width="1.85546875" style="502" bestFit="1" customWidth="1"/>
    <col min="15565" max="15565" width="3.140625" style="502" bestFit="1" customWidth="1"/>
    <col min="15566" max="15566" width="2.42578125" style="502" bestFit="1" customWidth="1"/>
    <col min="15567" max="15567" width="1.85546875" style="502" bestFit="1" customWidth="1"/>
    <col min="15568" max="15568" width="3.140625" style="502" bestFit="1" customWidth="1"/>
    <col min="15569" max="15569" width="2.28515625" style="502" bestFit="1" customWidth="1"/>
    <col min="15570" max="15570" width="1.85546875" style="502" bestFit="1" customWidth="1"/>
    <col min="15571" max="15571" width="25.85546875" style="502" customWidth="1"/>
    <col min="15572" max="15572" width="3" style="502" customWidth="1"/>
    <col min="15573" max="15573" width="3.85546875" style="502" customWidth="1"/>
    <col min="15574" max="15574" width="3.140625" style="502" bestFit="1" customWidth="1"/>
    <col min="15575" max="15575" width="2.28515625" style="502" bestFit="1" customWidth="1"/>
    <col min="15576" max="15576" width="1.85546875" style="502" bestFit="1" customWidth="1"/>
    <col min="15577" max="15577" width="3.140625" style="502" bestFit="1" customWidth="1"/>
    <col min="15578" max="15578" width="2.42578125" style="502" bestFit="1" customWidth="1"/>
    <col min="15579" max="15579" width="1.85546875" style="502" bestFit="1" customWidth="1"/>
    <col min="15580" max="15580" width="3.140625" style="502" bestFit="1" customWidth="1"/>
    <col min="15581" max="15581" width="2.140625" style="502" bestFit="1" customWidth="1"/>
    <col min="15582" max="15582" width="1.85546875" style="502" bestFit="1" customWidth="1"/>
    <col min="15583" max="15583" width="3.140625" style="502" bestFit="1" customWidth="1"/>
    <col min="15584" max="15584" width="2.140625" style="502" bestFit="1" customWidth="1"/>
    <col min="15585" max="15585" width="1.85546875" style="502" bestFit="1" customWidth="1"/>
    <col min="15586" max="15586" width="3.140625" style="502" bestFit="1" customWidth="1"/>
    <col min="15587" max="15587" width="2.28515625" style="502" bestFit="1" customWidth="1"/>
    <col min="15588" max="15588" width="1.85546875" style="502" bestFit="1" customWidth="1"/>
    <col min="15589" max="15589" width="3.140625" style="502" bestFit="1" customWidth="1"/>
    <col min="15590" max="15590" width="2" style="502" bestFit="1" customWidth="1"/>
    <col min="15591" max="15591" width="1.85546875" style="502" bestFit="1" customWidth="1"/>
    <col min="15592" max="15592" width="3.42578125" style="502" bestFit="1" customWidth="1"/>
    <col min="15593" max="15593" width="2" style="502" bestFit="1" customWidth="1"/>
    <col min="15594" max="15594" width="1.85546875" style="502" bestFit="1" customWidth="1"/>
    <col min="15595" max="15595" width="3.140625" style="502" bestFit="1" customWidth="1"/>
    <col min="15596" max="15596" width="2.140625" style="502" bestFit="1" customWidth="1"/>
    <col min="15597" max="15597" width="1.85546875" style="502" customWidth="1"/>
    <col min="15598" max="15598" width="3.140625" style="502" bestFit="1" customWidth="1"/>
    <col min="15599" max="15599" width="2.140625" style="502" customWidth="1"/>
    <col min="15600" max="15600" width="1.85546875" style="502" customWidth="1"/>
    <col min="15601" max="15609" width="0" style="502" hidden="1" customWidth="1"/>
    <col min="15610" max="15610" width="3" style="502" customWidth="1"/>
    <col min="15611" max="15612" width="4.42578125" style="502" bestFit="1" customWidth="1"/>
    <col min="15613" max="15613" width="3.140625" style="502" bestFit="1" customWidth="1"/>
    <col min="15614" max="15614" width="4.42578125" style="502" bestFit="1" customWidth="1"/>
    <col min="15615" max="15615" width="4" style="502" bestFit="1" customWidth="1"/>
    <col min="15616" max="15616" width="4.42578125" style="502" bestFit="1" customWidth="1"/>
    <col min="15617" max="15617" width="6.85546875" style="502" customWidth="1"/>
    <col min="15618" max="15618" width="6" style="502" customWidth="1"/>
    <col min="15619" max="15623" width="0" style="502" hidden="1" customWidth="1"/>
    <col min="15624" max="15798" width="9.140625" style="502"/>
    <col min="15799" max="15799" width="3.28515625" style="502" bestFit="1" customWidth="1"/>
    <col min="15800" max="15800" width="17.42578125" style="502" customWidth="1"/>
    <col min="15801" max="15801" width="7.140625" style="502" customWidth="1"/>
    <col min="15802" max="15802" width="8.7109375" style="502" customWidth="1"/>
    <col min="15803" max="15803" width="3.140625" style="502" bestFit="1" customWidth="1"/>
    <col min="15804" max="15804" width="2.42578125" style="502" bestFit="1" customWidth="1"/>
    <col min="15805" max="15805" width="1.85546875" style="502" bestFit="1" customWidth="1"/>
    <col min="15806" max="15806" width="3.140625" style="502" bestFit="1" customWidth="1"/>
    <col min="15807" max="15807" width="2.42578125" style="502" bestFit="1" customWidth="1"/>
    <col min="15808" max="15808" width="1.85546875" style="502" bestFit="1" customWidth="1"/>
    <col min="15809" max="15809" width="3.140625" style="502" bestFit="1" customWidth="1"/>
    <col min="15810" max="15810" width="2.42578125" style="502" bestFit="1" customWidth="1"/>
    <col min="15811" max="15811" width="1.85546875" style="502" bestFit="1" customWidth="1"/>
    <col min="15812" max="15812" width="3.140625" style="502" bestFit="1" customWidth="1"/>
    <col min="15813" max="15813" width="2.42578125" style="502" bestFit="1" customWidth="1"/>
    <col min="15814" max="15814" width="1.85546875" style="502" bestFit="1" customWidth="1"/>
    <col min="15815" max="15815" width="3.140625" style="502" bestFit="1" customWidth="1"/>
    <col min="15816" max="15816" width="2.42578125" style="502" bestFit="1" customWidth="1"/>
    <col min="15817" max="15817" width="1.85546875" style="502" bestFit="1" customWidth="1"/>
    <col min="15818" max="15818" width="3.140625" style="502" bestFit="1" customWidth="1"/>
    <col min="15819" max="15819" width="2.140625" style="502" bestFit="1" customWidth="1"/>
    <col min="15820" max="15820" width="1.85546875" style="502" bestFit="1" customWidth="1"/>
    <col min="15821" max="15821" width="3.140625" style="502" bestFit="1" customWidth="1"/>
    <col min="15822" max="15822" width="2.42578125" style="502" bestFit="1" customWidth="1"/>
    <col min="15823" max="15823" width="1.85546875" style="502" bestFit="1" customWidth="1"/>
    <col min="15824" max="15824" width="3.140625" style="502" bestFit="1" customWidth="1"/>
    <col min="15825" max="15825" width="2.28515625" style="502" bestFit="1" customWidth="1"/>
    <col min="15826" max="15826" width="1.85546875" style="502" bestFit="1" customWidth="1"/>
    <col min="15827" max="15827" width="25.85546875" style="502" customWidth="1"/>
    <col min="15828" max="15828" width="3" style="502" customWidth="1"/>
    <col min="15829" max="15829" width="3.85546875" style="502" customWidth="1"/>
    <col min="15830" max="15830" width="3.140625" style="502" bestFit="1" customWidth="1"/>
    <col min="15831" max="15831" width="2.28515625" style="502" bestFit="1" customWidth="1"/>
    <col min="15832" max="15832" width="1.85546875" style="502" bestFit="1" customWidth="1"/>
    <col min="15833" max="15833" width="3.140625" style="502" bestFit="1" customWidth="1"/>
    <col min="15834" max="15834" width="2.42578125" style="502" bestFit="1" customWidth="1"/>
    <col min="15835" max="15835" width="1.85546875" style="502" bestFit="1" customWidth="1"/>
    <col min="15836" max="15836" width="3.140625" style="502" bestFit="1" customWidth="1"/>
    <col min="15837" max="15837" width="2.140625" style="502" bestFit="1" customWidth="1"/>
    <col min="15838" max="15838" width="1.85546875" style="502" bestFit="1" customWidth="1"/>
    <col min="15839" max="15839" width="3.140625" style="502" bestFit="1" customWidth="1"/>
    <col min="15840" max="15840" width="2.140625" style="502" bestFit="1" customWidth="1"/>
    <col min="15841" max="15841" width="1.85546875" style="502" bestFit="1" customWidth="1"/>
    <col min="15842" max="15842" width="3.140625" style="502" bestFit="1" customWidth="1"/>
    <col min="15843" max="15843" width="2.28515625" style="502" bestFit="1" customWidth="1"/>
    <col min="15844" max="15844" width="1.85546875" style="502" bestFit="1" customWidth="1"/>
    <col min="15845" max="15845" width="3.140625" style="502" bestFit="1" customWidth="1"/>
    <col min="15846" max="15846" width="2" style="502" bestFit="1" customWidth="1"/>
    <col min="15847" max="15847" width="1.85546875" style="502" bestFit="1" customWidth="1"/>
    <col min="15848" max="15848" width="3.42578125" style="502" bestFit="1" customWidth="1"/>
    <col min="15849" max="15849" width="2" style="502" bestFit="1" customWidth="1"/>
    <col min="15850" max="15850" width="1.85546875" style="502" bestFit="1" customWidth="1"/>
    <col min="15851" max="15851" width="3.140625" style="502" bestFit="1" customWidth="1"/>
    <col min="15852" max="15852" width="2.140625" style="502" bestFit="1" customWidth="1"/>
    <col min="15853" max="15853" width="1.85546875" style="502" customWidth="1"/>
    <col min="15854" max="15854" width="3.140625" style="502" bestFit="1" customWidth="1"/>
    <col min="15855" max="15855" width="2.140625" style="502" customWidth="1"/>
    <col min="15856" max="15856" width="1.85546875" style="502" customWidth="1"/>
    <col min="15857" max="15865" width="0" style="502" hidden="1" customWidth="1"/>
    <col min="15866" max="15866" width="3" style="502" customWidth="1"/>
    <col min="15867" max="15868" width="4.42578125" style="502" bestFit="1" customWidth="1"/>
    <col min="15869" max="15869" width="3.140625" style="502" bestFit="1" customWidth="1"/>
    <col min="15870" max="15870" width="4.42578125" style="502" bestFit="1" customWidth="1"/>
    <col min="15871" max="15871" width="4" style="502" bestFit="1" customWidth="1"/>
    <col min="15872" max="15872" width="4.42578125" style="502" bestFit="1" customWidth="1"/>
    <col min="15873" max="15873" width="6.85546875" style="502" customWidth="1"/>
    <col min="15874" max="15874" width="6" style="502" customWidth="1"/>
    <col min="15875" max="15879" width="0" style="502" hidden="1" customWidth="1"/>
    <col min="15880" max="16054" width="9.140625" style="502"/>
    <col min="16055" max="16055" width="3.28515625" style="502" bestFit="1" customWidth="1"/>
    <col min="16056" max="16056" width="17.42578125" style="502" customWidth="1"/>
    <col min="16057" max="16057" width="7.140625" style="502" customWidth="1"/>
    <col min="16058" max="16058" width="8.7109375" style="502" customWidth="1"/>
    <col min="16059" max="16059" width="3.140625" style="502" bestFit="1" customWidth="1"/>
    <col min="16060" max="16060" width="2.42578125" style="502" bestFit="1" customWidth="1"/>
    <col min="16061" max="16061" width="1.85546875" style="502" bestFit="1" customWidth="1"/>
    <col min="16062" max="16062" width="3.140625" style="502" bestFit="1" customWidth="1"/>
    <col min="16063" max="16063" width="2.42578125" style="502" bestFit="1" customWidth="1"/>
    <col min="16064" max="16064" width="1.85546875" style="502" bestFit="1" customWidth="1"/>
    <col min="16065" max="16065" width="3.140625" style="502" bestFit="1" customWidth="1"/>
    <col min="16066" max="16066" width="2.42578125" style="502" bestFit="1" customWidth="1"/>
    <col min="16067" max="16067" width="1.85546875" style="502" bestFit="1" customWidth="1"/>
    <col min="16068" max="16068" width="3.140625" style="502" bestFit="1" customWidth="1"/>
    <col min="16069" max="16069" width="2.42578125" style="502" bestFit="1" customWidth="1"/>
    <col min="16070" max="16070" width="1.85546875" style="502" bestFit="1" customWidth="1"/>
    <col min="16071" max="16071" width="3.140625" style="502" bestFit="1" customWidth="1"/>
    <col min="16072" max="16072" width="2.42578125" style="502" bestFit="1" customWidth="1"/>
    <col min="16073" max="16073" width="1.85546875" style="502" bestFit="1" customWidth="1"/>
    <col min="16074" max="16074" width="3.140625" style="502" bestFit="1" customWidth="1"/>
    <col min="16075" max="16075" width="2.140625" style="502" bestFit="1" customWidth="1"/>
    <col min="16076" max="16076" width="1.85546875" style="502" bestFit="1" customWidth="1"/>
    <col min="16077" max="16077" width="3.140625" style="502" bestFit="1" customWidth="1"/>
    <col min="16078" max="16078" width="2.42578125" style="502" bestFit="1" customWidth="1"/>
    <col min="16079" max="16079" width="1.85546875" style="502" bestFit="1" customWidth="1"/>
    <col min="16080" max="16080" width="3.140625" style="502" bestFit="1" customWidth="1"/>
    <col min="16081" max="16081" width="2.28515625" style="502" bestFit="1" customWidth="1"/>
    <col min="16082" max="16082" width="1.85546875" style="502" bestFit="1" customWidth="1"/>
    <col min="16083" max="16083" width="25.85546875" style="502" customWidth="1"/>
    <col min="16084" max="16084" width="3" style="502" customWidth="1"/>
    <col min="16085" max="16085" width="3.85546875" style="502" customWidth="1"/>
    <col min="16086" max="16086" width="3.140625" style="502" bestFit="1" customWidth="1"/>
    <col min="16087" max="16087" width="2.28515625" style="502" bestFit="1" customWidth="1"/>
    <col min="16088" max="16088" width="1.85546875" style="502" bestFit="1" customWidth="1"/>
    <col min="16089" max="16089" width="3.140625" style="502" bestFit="1" customWidth="1"/>
    <col min="16090" max="16090" width="2.42578125" style="502" bestFit="1" customWidth="1"/>
    <col min="16091" max="16091" width="1.85546875" style="502" bestFit="1" customWidth="1"/>
    <col min="16092" max="16092" width="3.140625" style="502" bestFit="1" customWidth="1"/>
    <col min="16093" max="16093" width="2.140625" style="502" bestFit="1" customWidth="1"/>
    <col min="16094" max="16094" width="1.85546875" style="502" bestFit="1" customWidth="1"/>
    <col min="16095" max="16095" width="3.140625" style="502" bestFit="1" customWidth="1"/>
    <col min="16096" max="16096" width="2.140625" style="502" bestFit="1" customWidth="1"/>
    <col min="16097" max="16097" width="1.85546875" style="502" bestFit="1" customWidth="1"/>
    <col min="16098" max="16098" width="3.140625" style="502" bestFit="1" customWidth="1"/>
    <col min="16099" max="16099" width="2.28515625" style="502" bestFit="1" customWidth="1"/>
    <col min="16100" max="16100" width="1.85546875" style="502" bestFit="1" customWidth="1"/>
    <col min="16101" max="16101" width="3.140625" style="502" bestFit="1" customWidth="1"/>
    <col min="16102" max="16102" width="2" style="502" bestFit="1" customWidth="1"/>
    <col min="16103" max="16103" width="1.85546875" style="502" bestFit="1" customWidth="1"/>
    <col min="16104" max="16104" width="3.42578125" style="502" bestFit="1" customWidth="1"/>
    <col min="16105" max="16105" width="2" style="502" bestFit="1" customWidth="1"/>
    <col min="16106" max="16106" width="1.85546875" style="502" bestFit="1" customWidth="1"/>
    <col min="16107" max="16107" width="3.140625" style="502" bestFit="1" customWidth="1"/>
    <col min="16108" max="16108" width="2.140625" style="502" bestFit="1" customWidth="1"/>
    <col min="16109" max="16109" width="1.85546875" style="502" customWidth="1"/>
    <col min="16110" max="16110" width="3.140625" style="502" bestFit="1" customWidth="1"/>
    <col min="16111" max="16111" width="2.140625" style="502" customWidth="1"/>
    <col min="16112" max="16112" width="1.85546875" style="502" customWidth="1"/>
    <col min="16113" max="16121" width="0" style="502" hidden="1" customWidth="1"/>
    <col min="16122" max="16122" width="3" style="502" customWidth="1"/>
    <col min="16123" max="16124" width="4.42578125" style="502" bestFit="1" customWidth="1"/>
    <col min="16125" max="16125" width="3.140625" style="502" bestFit="1" customWidth="1"/>
    <col min="16126" max="16126" width="4.42578125" style="502" bestFit="1" customWidth="1"/>
    <col min="16127" max="16127" width="4" style="502" bestFit="1" customWidth="1"/>
    <col min="16128" max="16128" width="4.42578125" style="502" bestFit="1" customWidth="1"/>
    <col min="16129" max="16129" width="6.85546875" style="502" customWidth="1"/>
    <col min="16130" max="16130" width="6" style="502" customWidth="1"/>
    <col min="16131" max="16135" width="0" style="502" hidden="1" customWidth="1"/>
    <col min="16136" max="16384" width="9.140625" style="502"/>
  </cols>
  <sheetData>
    <row r="1" spans="1:16">
      <c r="D1" s="504"/>
      <c r="E1" s="496"/>
      <c r="F1" s="496"/>
      <c r="G1" s="496"/>
      <c r="H1" s="496"/>
    </row>
    <row r="2" spans="1:16" ht="15.75" thickBot="1">
      <c r="D2" s="504"/>
      <c r="E2" s="496"/>
      <c r="F2" s="496"/>
      <c r="G2" s="496"/>
      <c r="H2" s="496"/>
    </row>
    <row r="3" spans="1:16" ht="15.75" thickBot="1">
      <c r="B3" s="825" t="s">
        <v>595</v>
      </c>
      <c r="C3" s="825"/>
      <c r="D3" s="535">
        <v>120000</v>
      </c>
      <c r="E3" s="496"/>
      <c r="F3" s="496"/>
      <c r="G3" s="496"/>
      <c r="H3" s="496"/>
    </row>
    <row r="4" spans="1:16" s="496" customFormat="1" ht="44.25" thickTop="1" thickBot="1">
      <c r="A4" s="505" t="s">
        <v>576</v>
      </c>
      <c r="B4" s="529" t="s">
        <v>591</v>
      </c>
      <c r="C4" s="532" t="s">
        <v>572</v>
      </c>
      <c r="D4" s="505" t="s">
        <v>251</v>
      </c>
      <c r="E4" s="505" t="s">
        <v>592</v>
      </c>
      <c r="F4" s="505" t="s">
        <v>593</v>
      </c>
      <c r="G4" s="505" t="s">
        <v>427</v>
      </c>
      <c r="H4" s="505" t="s">
        <v>594</v>
      </c>
      <c r="I4" s="506" t="s">
        <v>596</v>
      </c>
      <c r="J4" s="506" t="s">
        <v>600</v>
      </c>
      <c r="K4" s="506" t="s">
        <v>597</v>
      </c>
      <c r="L4" s="506" t="s">
        <v>598</v>
      </c>
      <c r="M4" s="505" t="s">
        <v>599</v>
      </c>
      <c r="N4" s="508"/>
      <c r="O4" s="826" t="s">
        <v>186</v>
      </c>
      <c r="P4" s="827"/>
    </row>
    <row r="5" spans="1:16" s="497" customFormat="1" ht="17.25" customHeight="1">
      <c r="A5" s="509">
        <v>1</v>
      </c>
      <c r="B5" s="530" t="s">
        <v>577</v>
      </c>
      <c r="C5" s="533" t="s">
        <v>90</v>
      </c>
      <c r="D5" s="510" t="s">
        <v>297</v>
      </c>
      <c r="E5" s="510" t="s">
        <v>297</v>
      </c>
      <c r="F5" s="510" t="s">
        <v>297</v>
      </c>
      <c r="G5" s="511" t="s">
        <v>297</v>
      </c>
      <c r="H5" s="510"/>
      <c r="I5" s="510"/>
      <c r="J5" s="512"/>
      <c r="K5" s="513">
        <v>1000000</v>
      </c>
      <c r="L5" s="514"/>
      <c r="M5" s="515"/>
      <c r="N5" s="507"/>
      <c r="O5" s="536" t="s">
        <v>251</v>
      </c>
      <c r="P5" s="537">
        <v>3</v>
      </c>
    </row>
    <row r="6" spans="1:16" s="497" customFormat="1" ht="17.25" customHeight="1">
      <c r="A6" s="498">
        <v>2</v>
      </c>
      <c r="B6" s="499" t="s">
        <v>578</v>
      </c>
      <c r="C6" s="500" t="s">
        <v>122</v>
      </c>
      <c r="D6" s="516" t="s">
        <v>297</v>
      </c>
      <c r="E6" s="516" t="s">
        <v>297</v>
      </c>
      <c r="F6" s="516"/>
      <c r="G6" s="517" t="s">
        <v>297</v>
      </c>
      <c r="H6" s="516" t="s">
        <v>297</v>
      </c>
      <c r="I6" s="516"/>
      <c r="J6" s="518"/>
      <c r="K6" s="519">
        <v>1080000</v>
      </c>
      <c r="L6" s="520"/>
      <c r="M6" s="521"/>
      <c r="N6" s="507"/>
      <c r="O6" s="538" t="s">
        <v>592</v>
      </c>
      <c r="P6" s="539">
        <v>2</v>
      </c>
    </row>
    <row r="7" spans="1:16" s="497" customFormat="1" ht="17.25" customHeight="1">
      <c r="A7" s="498">
        <v>3</v>
      </c>
      <c r="B7" s="499" t="s">
        <v>579</v>
      </c>
      <c r="C7" s="500" t="s">
        <v>580</v>
      </c>
      <c r="D7" s="516" t="s">
        <v>297</v>
      </c>
      <c r="E7" s="516"/>
      <c r="F7" s="516" t="s">
        <v>297</v>
      </c>
      <c r="G7" s="517" t="s">
        <v>297</v>
      </c>
      <c r="H7" s="516" t="s">
        <v>297</v>
      </c>
      <c r="I7" s="516"/>
      <c r="J7" s="518"/>
      <c r="K7" s="519">
        <v>700000</v>
      </c>
      <c r="L7" s="520"/>
      <c r="M7" s="521"/>
      <c r="N7" s="507"/>
      <c r="O7" s="538" t="s">
        <v>593</v>
      </c>
      <c r="P7" s="539">
        <v>3</v>
      </c>
    </row>
    <row r="8" spans="1:16" s="497" customFormat="1" ht="17.25" customHeight="1">
      <c r="A8" s="498">
        <v>4</v>
      </c>
      <c r="B8" s="499" t="s">
        <v>581</v>
      </c>
      <c r="C8" s="500" t="s">
        <v>181</v>
      </c>
      <c r="D8" s="516" t="s">
        <v>297</v>
      </c>
      <c r="E8" s="516" t="s">
        <v>297</v>
      </c>
      <c r="F8" s="516" t="s">
        <v>297</v>
      </c>
      <c r="G8" s="517"/>
      <c r="H8" s="516" t="s">
        <v>297</v>
      </c>
      <c r="I8" s="516"/>
      <c r="J8" s="518"/>
      <c r="K8" s="519">
        <v>1320000</v>
      </c>
      <c r="L8" s="520"/>
      <c r="M8" s="521"/>
      <c r="N8" s="507"/>
      <c r="O8" s="538" t="s">
        <v>427</v>
      </c>
      <c r="P8" s="539">
        <v>1</v>
      </c>
    </row>
    <row r="9" spans="1:16" s="497" customFormat="1" ht="17.25" customHeight="1" thickBot="1">
      <c r="A9" s="498">
        <v>5</v>
      </c>
      <c r="B9" s="499" t="s">
        <v>582</v>
      </c>
      <c r="C9" s="500" t="s">
        <v>345</v>
      </c>
      <c r="D9" s="516"/>
      <c r="E9" s="516" t="s">
        <v>297</v>
      </c>
      <c r="F9" s="516" t="s">
        <v>297</v>
      </c>
      <c r="G9" s="517" t="s">
        <v>297</v>
      </c>
      <c r="H9" s="516" t="s">
        <v>297</v>
      </c>
      <c r="I9" s="516"/>
      <c r="J9" s="518"/>
      <c r="K9" s="519">
        <v>1080000</v>
      </c>
      <c r="L9" s="520"/>
      <c r="M9" s="521"/>
      <c r="N9" s="507"/>
      <c r="O9" s="540" t="s">
        <v>594</v>
      </c>
      <c r="P9" s="541">
        <v>3</v>
      </c>
    </row>
    <row r="10" spans="1:16" s="497" customFormat="1" ht="17.25" customHeight="1" thickTop="1">
      <c r="A10" s="498">
        <v>6</v>
      </c>
      <c r="B10" s="499" t="s">
        <v>99</v>
      </c>
      <c r="C10" s="500" t="s">
        <v>583</v>
      </c>
      <c r="D10" s="516" t="s">
        <v>297</v>
      </c>
      <c r="E10" s="516" t="s">
        <v>297</v>
      </c>
      <c r="F10" s="516" t="s">
        <v>297</v>
      </c>
      <c r="G10" s="517" t="s">
        <v>297</v>
      </c>
      <c r="H10" s="516"/>
      <c r="I10" s="516"/>
      <c r="J10" s="518"/>
      <c r="K10" s="519">
        <v>1080000</v>
      </c>
      <c r="L10" s="520"/>
      <c r="M10" s="521"/>
      <c r="N10" s="507"/>
    </row>
    <row r="11" spans="1:16" s="497" customFormat="1" ht="17.25" customHeight="1">
      <c r="A11" s="498">
        <v>7</v>
      </c>
      <c r="B11" s="499" t="s">
        <v>584</v>
      </c>
      <c r="C11" s="500" t="s">
        <v>585</v>
      </c>
      <c r="D11" s="516" t="s">
        <v>297</v>
      </c>
      <c r="E11" s="516" t="s">
        <v>297</v>
      </c>
      <c r="F11" s="516"/>
      <c r="G11" s="517" t="s">
        <v>297</v>
      </c>
      <c r="H11" s="516" t="s">
        <v>297</v>
      </c>
      <c r="I11" s="516"/>
      <c r="J11" s="518"/>
      <c r="K11" s="519">
        <v>1080000</v>
      </c>
      <c r="L11" s="520"/>
      <c r="M11" s="521"/>
      <c r="N11" s="507"/>
    </row>
    <row r="12" spans="1:16" s="497" customFormat="1" ht="17.25" customHeight="1">
      <c r="A12" s="498">
        <v>8</v>
      </c>
      <c r="B12" s="499" t="s">
        <v>586</v>
      </c>
      <c r="C12" s="500" t="s">
        <v>21</v>
      </c>
      <c r="D12" s="516" t="s">
        <v>297</v>
      </c>
      <c r="E12" s="516"/>
      <c r="F12" s="516" t="s">
        <v>297</v>
      </c>
      <c r="G12" s="517" t="s">
        <v>297</v>
      </c>
      <c r="H12" s="516" t="s">
        <v>297</v>
      </c>
      <c r="I12" s="516"/>
      <c r="J12" s="518"/>
      <c r="K12" s="519">
        <v>800000</v>
      </c>
      <c r="L12" s="520"/>
      <c r="M12" s="521"/>
      <c r="N12" s="507"/>
    </row>
    <row r="13" spans="1:16" s="497" customFormat="1" ht="17.25" customHeight="1">
      <c r="A13" s="498">
        <v>9</v>
      </c>
      <c r="B13" s="499" t="s">
        <v>538</v>
      </c>
      <c r="C13" s="500" t="s">
        <v>418</v>
      </c>
      <c r="D13" s="516"/>
      <c r="E13" s="516" t="s">
        <v>297</v>
      </c>
      <c r="F13" s="516" t="s">
        <v>297</v>
      </c>
      <c r="G13" s="517"/>
      <c r="H13" s="516" t="s">
        <v>297</v>
      </c>
      <c r="I13" s="516"/>
      <c r="J13" s="518"/>
      <c r="K13" s="519">
        <v>960000</v>
      </c>
      <c r="L13" s="520"/>
      <c r="M13" s="521"/>
      <c r="N13" s="507"/>
    </row>
    <row r="14" spans="1:16" s="497" customFormat="1" ht="17.25" customHeight="1">
      <c r="A14" s="498">
        <v>10</v>
      </c>
      <c r="B14" s="499" t="s">
        <v>295</v>
      </c>
      <c r="C14" s="500" t="s">
        <v>418</v>
      </c>
      <c r="D14" s="516" t="s">
        <v>297</v>
      </c>
      <c r="E14" s="516" t="s">
        <v>297</v>
      </c>
      <c r="F14" s="516" t="s">
        <v>297</v>
      </c>
      <c r="G14" s="517" t="s">
        <v>297</v>
      </c>
      <c r="H14" s="516"/>
      <c r="I14" s="516"/>
      <c r="J14" s="518"/>
      <c r="K14" s="519">
        <v>1080000</v>
      </c>
      <c r="L14" s="520"/>
      <c r="M14" s="521"/>
      <c r="N14" s="507"/>
    </row>
    <row r="15" spans="1:16" s="497" customFormat="1" ht="17.25" customHeight="1">
      <c r="A15" s="498">
        <v>11</v>
      </c>
      <c r="B15" s="499" t="s">
        <v>103</v>
      </c>
      <c r="C15" s="500" t="s">
        <v>418</v>
      </c>
      <c r="D15" s="516" t="s">
        <v>297</v>
      </c>
      <c r="E15" s="516" t="s">
        <v>297</v>
      </c>
      <c r="F15" s="516"/>
      <c r="G15" s="517" t="s">
        <v>297</v>
      </c>
      <c r="H15" s="516" t="s">
        <v>297</v>
      </c>
      <c r="I15" s="516"/>
      <c r="J15" s="518"/>
      <c r="K15" s="519">
        <v>1080000</v>
      </c>
      <c r="L15" s="520"/>
      <c r="M15" s="521"/>
      <c r="N15" s="507"/>
    </row>
    <row r="16" spans="1:16" s="497" customFormat="1" ht="17.25" customHeight="1">
      <c r="A16" s="498">
        <v>12</v>
      </c>
      <c r="B16" s="499" t="s">
        <v>587</v>
      </c>
      <c r="C16" s="500" t="s">
        <v>545</v>
      </c>
      <c r="D16" s="516" t="s">
        <v>297</v>
      </c>
      <c r="E16" s="516"/>
      <c r="F16" s="516" t="s">
        <v>297</v>
      </c>
      <c r="G16" s="517" t="s">
        <v>297</v>
      </c>
      <c r="H16" s="516" t="s">
        <v>297</v>
      </c>
      <c r="I16" s="516"/>
      <c r="J16" s="518"/>
      <c r="K16" s="519">
        <v>1000000</v>
      </c>
      <c r="L16" s="520"/>
      <c r="M16" s="521"/>
      <c r="N16" s="507"/>
    </row>
    <row r="17" spans="1:14" s="497" customFormat="1" ht="17.25" customHeight="1">
      <c r="A17" s="498">
        <v>13</v>
      </c>
      <c r="B17" s="499" t="s">
        <v>116</v>
      </c>
      <c r="C17" s="500" t="s">
        <v>588</v>
      </c>
      <c r="D17" s="516" t="s">
        <v>297</v>
      </c>
      <c r="E17" s="516" t="s">
        <v>297</v>
      </c>
      <c r="F17" s="516" t="s">
        <v>297</v>
      </c>
      <c r="G17" s="517" t="s">
        <v>297</v>
      </c>
      <c r="H17" s="516"/>
      <c r="I17" s="516"/>
      <c r="J17" s="518"/>
      <c r="K17" s="519">
        <v>1080000</v>
      </c>
      <c r="L17" s="520"/>
      <c r="M17" s="521"/>
      <c r="N17" s="507"/>
    </row>
    <row r="18" spans="1:14" s="497" customFormat="1" ht="17.25" customHeight="1" thickBot="1">
      <c r="A18" s="522">
        <v>14</v>
      </c>
      <c r="B18" s="531" t="s">
        <v>589</v>
      </c>
      <c r="C18" s="534" t="s">
        <v>590</v>
      </c>
      <c r="D18" s="523"/>
      <c r="E18" s="523" t="s">
        <v>297</v>
      </c>
      <c r="F18" s="523" t="s">
        <v>297</v>
      </c>
      <c r="G18" s="524" t="s">
        <v>297</v>
      </c>
      <c r="H18" s="523" t="s">
        <v>297</v>
      </c>
      <c r="I18" s="523"/>
      <c r="J18" s="525"/>
      <c r="K18" s="526">
        <v>1080000</v>
      </c>
      <c r="L18" s="527"/>
      <c r="M18" s="528"/>
      <c r="N18" s="507"/>
    </row>
    <row r="19" spans="1:14" s="496" customFormat="1">
      <c r="C19" s="501"/>
      <c r="D19" s="501"/>
      <c r="E19" s="501"/>
      <c r="F19" s="501"/>
      <c r="G19" s="501"/>
      <c r="H19" s="501"/>
      <c r="I19" s="501"/>
      <c r="J19" s="501"/>
    </row>
    <row r="20" spans="1:14" s="496" customFormat="1">
      <c r="A20" s="17" t="s">
        <v>192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"/>
    </row>
    <row r="21" spans="1:14" s="496" customFormat="1">
      <c r="A21" s="19" t="s">
        <v>193</v>
      </c>
      <c r="B21" s="18" t="s">
        <v>516</v>
      </c>
      <c r="C21" s="18"/>
      <c r="D21" s="18"/>
      <c r="E21" s="18"/>
      <c r="F21" s="18"/>
      <c r="G21" s="18"/>
      <c r="H21" s="18"/>
      <c r="I21" s="18"/>
      <c r="J21" s="18"/>
      <c r="K21" s="18"/>
      <c r="L21" s="1"/>
    </row>
    <row r="22" spans="1:14" s="496" customFormat="1">
      <c r="A22" s="18"/>
      <c r="B22" s="667" t="s">
        <v>602</v>
      </c>
      <c r="C22" s="667"/>
      <c r="D22" s="667"/>
      <c r="E22" s="667"/>
      <c r="F22" s="667"/>
      <c r="G22" s="667"/>
      <c r="H22" s="667"/>
      <c r="I22" s="667"/>
      <c r="J22" s="667"/>
      <c r="K22" s="667"/>
      <c r="L22" s="667"/>
    </row>
    <row r="23" spans="1:14" s="496" customFormat="1">
      <c r="A23" s="18"/>
      <c r="B23" s="727" t="s">
        <v>609</v>
      </c>
      <c r="C23" s="727"/>
      <c r="D23" s="727"/>
      <c r="E23" s="727"/>
      <c r="F23" s="727"/>
      <c r="G23" s="727"/>
      <c r="H23" s="727"/>
      <c r="I23" s="727"/>
      <c r="J23" s="727"/>
      <c r="K23" s="727"/>
      <c r="L23" s="239"/>
    </row>
    <row r="24" spans="1:14" s="496" customFormat="1">
      <c r="A24" s="18"/>
      <c r="B24" s="727" t="s">
        <v>610</v>
      </c>
      <c r="C24" s="727"/>
      <c r="D24" s="727"/>
      <c r="E24" s="727"/>
      <c r="F24" s="727"/>
      <c r="G24" s="727"/>
      <c r="H24" s="727"/>
      <c r="I24" s="727"/>
      <c r="J24" s="727"/>
      <c r="K24" s="727"/>
      <c r="L24" s="727"/>
    </row>
    <row r="25" spans="1:14" s="496" customFormat="1">
      <c r="A25" s="18"/>
      <c r="B25" s="727" t="s">
        <v>603</v>
      </c>
      <c r="C25" s="727"/>
      <c r="D25" s="727"/>
      <c r="E25" s="727"/>
      <c r="F25" s="727"/>
      <c r="G25" s="727"/>
      <c r="H25" s="727"/>
      <c r="I25" s="727"/>
      <c r="J25" s="727"/>
      <c r="K25" s="727"/>
      <c r="L25" s="727"/>
      <c r="M25" s="727"/>
    </row>
    <row r="26" spans="1:14" s="496" customFormat="1">
      <c r="A26" s="476" t="s">
        <v>195</v>
      </c>
      <c r="B26" s="727" t="s">
        <v>570</v>
      </c>
      <c r="C26" s="727"/>
      <c r="D26" s="727"/>
      <c r="E26" s="727"/>
      <c r="F26" s="727"/>
      <c r="G26" s="727"/>
      <c r="H26" s="727"/>
      <c r="I26" s="727"/>
      <c r="J26" s="727"/>
      <c r="K26" s="727"/>
      <c r="L26" s="727"/>
    </row>
    <row r="27" spans="1:14" s="496" customFormat="1">
      <c r="A27" s="18"/>
      <c r="B27" s="337" t="s">
        <v>604</v>
      </c>
      <c r="C27" s="401"/>
      <c r="D27" s="401"/>
      <c r="E27" s="401"/>
      <c r="F27" s="401"/>
      <c r="G27" s="401"/>
      <c r="H27" s="401"/>
      <c r="I27" s="401"/>
      <c r="J27" s="401"/>
      <c r="K27" s="401"/>
      <c r="L27" s="401"/>
    </row>
    <row r="28" spans="1:14" s="496" customFormat="1">
      <c r="A28" s="18"/>
      <c r="B28" s="727" t="s">
        <v>611</v>
      </c>
      <c r="C28" s="727"/>
      <c r="D28" s="727"/>
      <c r="E28" s="727"/>
      <c r="F28" s="727"/>
      <c r="G28" s="727"/>
      <c r="H28" s="727"/>
      <c r="I28" s="727"/>
      <c r="J28" s="727"/>
      <c r="K28" s="401"/>
      <c r="L28" s="401"/>
    </row>
    <row r="29" spans="1:14" s="496" customFormat="1">
      <c r="A29" s="18"/>
      <c r="B29" s="727" t="s">
        <v>605</v>
      </c>
      <c r="C29" s="727"/>
      <c r="D29" s="727"/>
      <c r="E29" s="727"/>
      <c r="F29" s="727"/>
      <c r="G29" s="727"/>
      <c r="H29" s="727"/>
      <c r="I29" s="727"/>
      <c r="J29" s="727"/>
      <c r="K29" s="401"/>
      <c r="L29" s="401"/>
    </row>
    <row r="30" spans="1:14" s="496" customFormat="1">
      <c r="A30" s="18"/>
      <c r="B30" s="727" t="s">
        <v>606</v>
      </c>
      <c r="C30" s="727"/>
      <c r="D30" s="727"/>
      <c r="E30" s="727"/>
      <c r="F30" s="727"/>
      <c r="G30" s="727"/>
      <c r="H30" s="727"/>
      <c r="I30" s="727"/>
      <c r="J30" s="727"/>
      <c r="K30" s="401"/>
      <c r="L30" s="401"/>
    </row>
    <row r="31" spans="1:14" s="496" customFormat="1">
      <c r="A31" s="18"/>
      <c r="B31" s="727" t="s">
        <v>601</v>
      </c>
      <c r="C31" s="727"/>
      <c r="D31" s="727"/>
      <c r="E31" s="727"/>
      <c r="F31" s="727"/>
      <c r="G31" s="727"/>
      <c r="H31" s="727"/>
      <c r="I31" s="727"/>
      <c r="J31" s="727"/>
      <c r="K31" s="727"/>
      <c r="L31" s="727"/>
    </row>
    <row r="32" spans="1:14" s="496" customFormat="1">
      <c r="A32" s="19" t="s">
        <v>197</v>
      </c>
      <c r="B32" s="368" t="s">
        <v>196</v>
      </c>
      <c r="C32" s="18"/>
      <c r="D32" s="18"/>
      <c r="E32" s="18"/>
      <c r="F32" s="18"/>
      <c r="G32" s="18"/>
      <c r="H32" s="18"/>
      <c r="I32" s="18"/>
      <c r="J32" s="18"/>
      <c r="K32" s="18"/>
      <c r="L32" s="1"/>
    </row>
    <row r="33" spans="1:12" s="496" customFormat="1">
      <c r="A33" s="19" t="s">
        <v>198</v>
      </c>
      <c r="B33" s="18" t="s">
        <v>612</v>
      </c>
      <c r="C33" s="18"/>
      <c r="D33" s="18"/>
      <c r="E33" s="18"/>
      <c r="F33" s="18"/>
      <c r="G33" s="18"/>
      <c r="H33" s="18"/>
      <c r="I33" s="18"/>
      <c r="J33" s="18"/>
      <c r="K33" s="18"/>
      <c r="L33" s="1"/>
    </row>
    <row r="34" spans="1:12" s="496" customFormat="1">
      <c r="A34" s="19" t="s">
        <v>228</v>
      </c>
      <c r="B34" s="18" t="s">
        <v>210</v>
      </c>
      <c r="C34" s="18"/>
      <c r="D34" s="18"/>
      <c r="E34" s="18"/>
      <c r="F34" s="18"/>
      <c r="G34" s="18"/>
      <c r="H34" s="18"/>
      <c r="I34" s="18"/>
      <c r="J34" s="18"/>
      <c r="K34" s="18"/>
      <c r="L34" s="1"/>
    </row>
    <row r="35" spans="1:12" s="496" customFormat="1">
      <c r="C35" s="501"/>
      <c r="D35" s="501"/>
      <c r="E35" s="501"/>
      <c r="F35" s="501"/>
      <c r="G35" s="501"/>
      <c r="H35" s="501"/>
      <c r="I35" s="501"/>
      <c r="J35" s="501"/>
    </row>
    <row r="36" spans="1:12" s="496" customFormat="1">
      <c r="C36" s="501"/>
      <c r="D36" s="501"/>
      <c r="E36" s="501"/>
      <c r="F36" s="501"/>
      <c r="G36" s="501"/>
      <c r="H36" s="501"/>
      <c r="I36" s="501"/>
      <c r="J36" s="501"/>
    </row>
    <row r="37" spans="1:12" s="496" customFormat="1">
      <c r="C37" s="501"/>
      <c r="D37" s="501"/>
      <c r="E37" s="501"/>
      <c r="F37" s="501"/>
      <c r="G37" s="501"/>
      <c r="H37" s="501"/>
      <c r="I37" s="501"/>
      <c r="J37" s="501"/>
    </row>
    <row r="38" spans="1:12" s="496" customFormat="1">
      <c r="C38" s="501"/>
      <c r="D38" s="501"/>
      <c r="E38" s="501"/>
      <c r="F38" s="501"/>
      <c r="G38" s="501"/>
      <c r="H38" s="501"/>
      <c r="I38" s="501"/>
      <c r="J38" s="501"/>
    </row>
    <row r="39" spans="1:12" s="496" customFormat="1">
      <c r="C39" s="501"/>
      <c r="D39" s="501"/>
      <c r="E39" s="501"/>
      <c r="F39" s="501"/>
      <c r="G39" s="501"/>
      <c r="H39" s="501"/>
      <c r="I39" s="501"/>
      <c r="J39" s="501"/>
    </row>
    <row r="40" spans="1:12" s="496" customFormat="1">
      <c r="C40" s="501"/>
      <c r="D40" s="501"/>
      <c r="E40" s="501"/>
      <c r="F40" s="501"/>
      <c r="G40" s="501"/>
      <c r="H40" s="501"/>
      <c r="I40" s="501"/>
      <c r="J40" s="501"/>
    </row>
    <row r="41" spans="1:12" s="496" customFormat="1">
      <c r="C41" s="501"/>
      <c r="D41" s="501"/>
      <c r="E41" s="501"/>
      <c r="F41" s="501"/>
      <c r="G41" s="501"/>
      <c r="H41" s="501"/>
      <c r="I41" s="501"/>
      <c r="J41" s="501"/>
    </row>
    <row r="42" spans="1:12" s="496" customFormat="1">
      <c r="C42" s="501"/>
      <c r="D42" s="501"/>
      <c r="E42" s="501"/>
      <c r="F42" s="501"/>
      <c r="G42" s="501"/>
      <c r="H42" s="501"/>
      <c r="I42" s="501"/>
      <c r="J42" s="501"/>
    </row>
    <row r="43" spans="1:12" s="496" customFormat="1">
      <c r="C43" s="501"/>
      <c r="D43" s="501"/>
      <c r="E43" s="501"/>
      <c r="F43" s="501"/>
      <c r="G43" s="501"/>
      <c r="H43" s="501"/>
      <c r="I43" s="501"/>
      <c r="J43" s="501"/>
    </row>
    <row r="44" spans="1:12" s="496" customFormat="1">
      <c r="C44" s="501"/>
      <c r="D44" s="501"/>
      <c r="E44" s="501"/>
      <c r="F44" s="501"/>
      <c r="G44" s="501"/>
      <c r="H44" s="501"/>
      <c r="I44" s="501"/>
      <c r="J44" s="501"/>
    </row>
    <row r="45" spans="1:12" s="496" customFormat="1">
      <c r="C45" s="501"/>
      <c r="D45" s="501"/>
      <c r="E45" s="501"/>
      <c r="F45" s="501"/>
      <c r="G45" s="501"/>
      <c r="H45" s="501"/>
      <c r="I45" s="501"/>
      <c r="J45" s="501"/>
    </row>
    <row r="46" spans="1:12" s="496" customFormat="1">
      <c r="C46" s="501"/>
      <c r="D46" s="501"/>
      <c r="E46" s="501"/>
      <c r="F46" s="501"/>
      <c r="G46" s="501"/>
      <c r="H46" s="501"/>
      <c r="I46" s="501"/>
      <c r="J46" s="501"/>
    </row>
    <row r="47" spans="1:12" s="496" customFormat="1">
      <c r="C47" s="501"/>
      <c r="D47" s="501"/>
      <c r="E47" s="501"/>
      <c r="F47" s="501"/>
      <c r="G47" s="501"/>
      <c r="H47" s="501"/>
      <c r="I47" s="501"/>
      <c r="J47" s="501"/>
    </row>
    <row r="48" spans="1:12" s="496" customFormat="1">
      <c r="C48" s="501"/>
      <c r="D48" s="501"/>
      <c r="E48" s="501"/>
      <c r="F48" s="501"/>
      <c r="G48" s="501"/>
      <c r="H48" s="501"/>
      <c r="I48" s="501"/>
      <c r="J48" s="501"/>
    </row>
    <row r="49" spans="3:10" s="496" customFormat="1">
      <c r="C49" s="501"/>
      <c r="D49" s="501"/>
      <c r="E49" s="501"/>
      <c r="F49" s="501"/>
      <c r="G49" s="501"/>
      <c r="H49" s="501"/>
      <c r="I49" s="501"/>
      <c r="J49" s="501"/>
    </row>
    <row r="50" spans="3:10" s="496" customFormat="1">
      <c r="C50" s="501"/>
      <c r="D50" s="501"/>
      <c r="E50" s="501"/>
      <c r="F50" s="501"/>
      <c r="G50" s="501"/>
      <c r="H50" s="501"/>
      <c r="I50" s="501"/>
      <c r="J50" s="501"/>
    </row>
    <row r="51" spans="3:10" s="496" customFormat="1">
      <c r="C51" s="501"/>
      <c r="D51" s="501"/>
      <c r="E51" s="501"/>
      <c r="F51" s="501"/>
      <c r="G51" s="501"/>
      <c r="H51" s="501"/>
      <c r="I51" s="501"/>
      <c r="J51" s="501"/>
    </row>
    <row r="52" spans="3:10" s="496" customFormat="1">
      <c r="C52" s="501"/>
      <c r="D52" s="501"/>
      <c r="E52" s="501"/>
      <c r="F52" s="501"/>
      <c r="G52" s="501"/>
      <c r="H52" s="501"/>
      <c r="I52" s="501"/>
      <c r="J52" s="501"/>
    </row>
    <row r="53" spans="3:10" s="496" customFormat="1">
      <c r="C53" s="501"/>
      <c r="D53" s="501"/>
      <c r="E53" s="501"/>
      <c r="F53" s="501"/>
      <c r="G53" s="501"/>
      <c r="H53" s="501"/>
      <c r="I53" s="501"/>
      <c r="J53" s="501"/>
    </row>
    <row r="54" spans="3:10" s="496" customFormat="1">
      <c r="C54" s="501"/>
      <c r="D54" s="501"/>
      <c r="E54" s="501"/>
      <c r="F54" s="501"/>
      <c r="G54" s="501"/>
      <c r="H54" s="501"/>
      <c r="I54" s="501"/>
      <c r="J54" s="501"/>
    </row>
    <row r="55" spans="3:10" s="496" customFormat="1">
      <c r="C55" s="501"/>
      <c r="D55" s="501"/>
      <c r="E55" s="501"/>
      <c r="F55" s="501"/>
      <c r="G55" s="501"/>
      <c r="H55" s="501"/>
      <c r="I55" s="501"/>
      <c r="J55" s="501"/>
    </row>
    <row r="56" spans="3:10" s="496" customFormat="1">
      <c r="C56" s="501"/>
      <c r="D56" s="501"/>
      <c r="E56" s="501"/>
      <c r="F56" s="501"/>
      <c r="G56" s="501"/>
      <c r="H56" s="501"/>
      <c r="I56" s="501"/>
      <c r="J56" s="501"/>
    </row>
    <row r="57" spans="3:10" s="496" customFormat="1">
      <c r="C57" s="501"/>
      <c r="D57" s="501"/>
      <c r="E57" s="501"/>
      <c r="F57" s="501"/>
      <c r="G57" s="501"/>
      <c r="H57" s="501"/>
      <c r="I57" s="501"/>
      <c r="J57" s="501"/>
    </row>
    <row r="58" spans="3:10" s="496" customFormat="1">
      <c r="C58" s="501"/>
      <c r="D58" s="501"/>
      <c r="E58" s="501"/>
      <c r="F58" s="501"/>
      <c r="G58" s="501"/>
      <c r="H58" s="501"/>
      <c r="I58" s="501"/>
      <c r="J58" s="501"/>
    </row>
    <row r="59" spans="3:10" s="496" customFormat="1">
      <c r="C59" s="501"/>
      <c r="D59" s="501"/>
      <c r="E59" s="501"/>
      <c r="F59" s="501"/>
      <c r="G59" s="501"/>
      <c r="H59" s="501"/>
      <c r="I59" s="501"/>
      <c r="J59" s="501"/>
    </row>
    <row r="60" spans="3:10" s="496" customFormat="1">
      <c r="C60" s="501"/>
      <c r="D60" s="501"/>
      <c r="E60" s="501"/>
      <c r="F60" s="501"/>
      <c r="G60" s="501"/>
      <c r="H60" s="501"/>
      <c r="I60" s="501"/>
      <c r="J60" s="501"/>
    </row>
    <row r="61" spans="3:10" s="496" customFormat="1">
      <c r="C61" s="501"/>
      <c r="D61" s="501"/>
      <c r="E61" s="501"/>
      <c r="F61" s="501"/>
      <c r="G61" s="501"/>
      <c r="H61" s="501"/>
      <c r="I61" s="501"/>
      <c r="J61" s="501"/>
    </row>
    <row r="62" spans="3:10" s="496" customFormat="1">
      <c r="C62" s="501"/>
      <c r="D62" s="501"/>
      <c r="E62" s="501"/>
      <c r="F62" s="501"/>
      <c r="G62" s="501"/>
      <c r="H62" s="501"/>
      <c r="I62" s="501"/>
      <c r="J62" s="501"/>
    </row>
    <row r="63" spans="3:10" s="496" customFormat="1">
      <c r="C63" s="501"/>
      <c r="D63" s="501"/>
      <c r="E63" s="501"/>
      <c r="F63" s="501"/>
      <c r="G63" s="501"/>
      <c r="H63" s="501"/>
      <c r="I63" s="501"/>
      <c r="J63" s="501"/>
    </row>
    <row r="64" spans="3:10" s="496" customFormat="1">
      <c r="C64" s="501"/>
      <c r="D64" s="501"/>
      <c r="E64" s="501"/>
      <c r="F64" s="501"/>
      <c r="G64" s="501"/>
      <c r="H64" s="501"/>
      <c r="I64" s="501"/>
      <c r="J64" s="501"/>
    </row>
    <row r="65" spans="3:10" s="496" customFormat="1">
      <c r="C65" s="501"/>
      <c r="D65" s="501"/>
      <c r="E65" s="501"/>
      <c r="F65" s="501"/>
      <c r="G65" s="501"/>
      <c r="H65" s="501"/>
      <c r="I65" s="501"/>
      <c r="J65" s="501"/>
    </row>
    <row r="66" spans="3:10" s="496" customFormat="1">
      <c r="C66" s="501"/>
      <c r="D66" s="501"/>
      <c r="E66" s="501"/>
      <c r="F66" s="501"/>
      <c r="G66" s="501"/>
      <c r="H66" s="501"/>
      <c r="I66" s="501"/>
      <c r="J66" s="501"/>
    </row>
    <row r="67" spans="3:10" s="496" customFormat="1">
      <c r="C67" s="501"/>
      <c r="D67" s="501"/>
      <c r="E67" s="501"/>
      <c r="F67" s="501"/>
      <c r="G67" s="501"/>
      <c r="H67" s="501"/>
      <c r="I67" s="501"/>
      <c r="J67" s="501"/>
    </row>
    <row r="68" spans="3:10" s="496" customFormat="1">
      <c r="C68" s="501"/>
      <c r="D68" s="501"/>
      <c r="E68" s="501"/>
      <c r="F68" s="501"/>
      <c r="G68" s="501"/>
      <c r="H68" s="501"/>
      <c r="I68" s="501"/>
      <c r="J68" s="501"/>
    </row>
    <row r="69" spans="3:10" s="496" customFormat="1">
      <c r="C69" s="501"/>
      <c r="D69" s="501"/>
      <c r="E69" s="501"/>
      <c r="F69" s="501"/>
      <c r="G69" s="501"/>
      <c r="H69" s="501"/>
      <c r="I69" s="501"/>
      <c r="J69" s="501"/>
    </row>
    <row r="70" spans="3:10" s="496" customFormat="1">
      <c r="C70" s="501"/>
      <c r="D70" s="501"/>
      <c r="E70" s="501"/>
      <c r="F70" s="501"/>
      <c r="G70" s="501"/>
      <c r="H70" s="501"/>
      <c r="I70" s="501"/>
      <c r="J70" s="501"/>
    </row>
    <row r="71" spans="3:10" s="496" customFormat="1">
      <c r="C71" s="501"/>
      <c r="D71" s="501"/>
      <c r="E71" s="501"/>
      <c r="F71" s="501"/>
      <c r="G71" s="501"/>
      <c r="H71" s="501"/>
      <c r="I71" s="501"/>
      <c r="J71" s="501"/>
    </row>
    <row r="72" spans="3:10" s="496" customFormat="1">
      <c r="C72" s="501"/>
      <c r="D72" s="501"/>
      <c r="E72" s="501"/>
      <c r="F72" s="501"/>
      <c r="G72" s="501"/>
      <c r="H72" s="501"/>
      <c r="I72" s="501"/>
      <c r="J72" s="501"/>
    </row>
    <row r="73" spans="3:10" s="496" customFormat="1">
      <c r="C73" s="501"/>
      <c r="D73" s="501"/>
      <c r="E73" s="501"/>
      <c r="F73" s="501"/>
      <c r="G73" s="501"/>
      <c r="H73" s="501"/>
      <c r="I73" s="501"/>
      <c r="J73" s="501"/>
    </row>
    <row r="74" spans="3:10" s="496" customFormat="1">
      <c r="C74" s="501"/>
      <c r="D74" s="501"/>
      <c r="E74" s="501"/>
      <c r="F74" s="501"/>
      <c r="G74" s="501"/>
      <c r="H74" s="501"/>
      <c r="I74" s="501"/>
      <c r="J74" s="501"/>
    </row>
    <row r="75" spans="3:10" s="496" customFormat="1">
      <c r="C75" s="501"/>
      <c r="D75" s="501"/>
      <c r="E75" s="501"/>
      <c r="F75" s="501"/>
      <c r="G75" s="501"/>
      <c r="H75" s="501"/>
      <c r="I75" s="501"/>
      <c r="J75" s="501"/>
    </row>
    <row r="76" spans="3:10" s="496" customFormat="1">
      <c r="C76" s="501"/>
      <c r="D76" s="501"/>
      <c r="E76" s="501"/>
      <c r="F76" s="501"/>
      <c r="G76" s="501"/>
      <c r="H76" s="501"/>
      <c r="I76" s="501"/>
      <c r="J76" s="501"/>
    </row>
    <row r="77" spans="3:10" s="496" customFormat="1">
      <c r="C77" s="501"/>
      <c r="D77" s="501"/>
      <c r="E77" s="501"/>
      <c r="F77" s="501"/>
      <c r="G77" s="501"/>
      <c r="H77" s="501"/>
      <c r="I77" s="501"/>
      <c r="J77" s="501"/>
    </row>
    <row r="78" spans="3:10" s="496" customFormat="1">
      <c r="C78" s="501"/>
      <c r="D78" s="501"/>
      <c r="E78" s="501"/>
      <c r="F78" s="501"/>
      <c r="G78" s="501"/>
      <c r="H78" s="501"/>
      <c r="I78" s="501"/>
      <c r="J78" s="501"/>
    </row>
    <row r="79" spans="3:10" s="496" customFormat="1">
      <c r="C79" s="501"/>
      <c r="D79" s="501"/>
      <c r="E79" s="501"/>
      <c r="F79" s="501"/>
      <c r="G79" s="501"/>
      <c r="H79" s="501"/>
      <c r="I79" s="501"/>
      <c r="J79" s="501"/>
    </row>
    <row r="80" spans="3:10" s="496" customFormat="1">
      <c r="C80" s="501"/>
      <c r="D80" s="501"/>
      <c r="E80" s="501"/>
      <c r="F80" s="501"/>
      <c r="G80" s="501"/>
      <c r="H80" s="501"/>
      <c r="I80" s="501"/>
      <c r="J80" s="501"/>
    </row>
    <row r="81" spans="3:10" s="496" customFormat="1">
      <c r="C81" s="501"/>
      <c r="D81" s="501"/>
      <c r="E81" s="501"/>
      <c r="F81" s="501"/>
      <c r="G81" s="501"/>
      <c r="H81" s="501"/>
      <c r="I81" s="501"/>
      <c r="J81" s="501"/>
    </row>
    <row r="82" spans="3:10" s="496" customFormat="1">
      <c r="C82" s="501"/>
      <c r="D82" s="501"/>
      <c r="E82" s="501"/>
      <c r="F82" s="501"/>
      <c r="G82" s="501"/>
      <c r="H82" s="501"/>
      <c r="I82" s="501"/>
      <c r="J82" s="501"/>
    </row>
    <row r="83" spans="3:10" s="496" customFormat="1">
      <c r="C83" s="501"/>
      <c r="D83" s="501"/>
      <c r="E83" s="501"/>
      <c r="F83" s="501"/>
      <c r="G83" s="501"/>
      <c r="H83" s="501"/>
      <c r="I83" s="501"/>
      <c r="J83" s="501"/>
    </row>
    <row r="84" spans="3:10" s="496" customFormat="1">
      <c r="C84" s="501"/>
      <c r="D84" s="501"/>
      <c r="E84" s="501"/>
      <c r="F84" s="501"/>
      <c r="G84" s="501"/>
      <c r="H84" s="501"/>
      <c r="I84" s="501"/>
      <c r="J84" s="501"/>
    </row>
    <row r="85" spans="3:10" s="496" customFormat="1">
      <c r="C85" s="501"/>
      <c r="D85" s="501"/>
      <c r="E85" s="501"/>
      <c r="F85" s="501"/>
      <c r="G85" s="501"/>
      <c r="H85" s="501"/>
      <c r="I85" s="501"/>
      <c r="J85" s="501"/>
    </row>
    <row r="86" spans="3:10" s="496" customFormat="1">
      <c r="C86" s="501"/>
      <c r="D86" s="501"/>
      <c r="E86" s="501"/>
      <c r="F86" s="501"/>
      <c r="G86" s="501"/>
      <c r="H86" s="501"/>
      <c r="I86" s="501"/>
      <c r="J86" s="501"/>
    </row>
    <row r="87" spans="3:10" s="496" customFormat="1">
      <c r="C87" s="501"/>
      <c r="D87" s="501"/>
      <c r="E87" s="501"/>
      <c r="F87" s="501"/>
      <c r="G87" s="501"/>
      <c r="H87" s="501"/>
      <c r="I87" s="501"/>
      <c r="J87" s="501"/>
    </row>
    <row r="88" spans="3:10" s="496" customFormat="1">
      <c r="C88" s="501"/>
      <c r="D88" s="501"/>
      <c r="E88" s="501"/>
      <c r="F88" s="501"/>
      <c r="G88" s="501"/>
      <c r="H88" s="501"/>
      <c r="I88" s="501"/>
      <c r="J88" s="501"/>
    </row>
    <row r="89" spans="3:10">
      <c r="C89"/>
      <c r="D89"/>
      <c r="E89"/>
      <c r="F89"/>
      <c r="G89"/>
      <c r="H89"/>
      <c r="I89"/>
      <c r="J89"/>
    </row>
    <row r="90" spans="3:10">
      <c r="C90"/>
      <c r="D90"/>
      <c r="E90"/>
      <c r="F90"/>
      <c r="G90"/>
      <c r="H90"/>
      <c r="I90"/>
      <c r="J90"/>
    </row>
    <row r="91" spans="3:10">
      <c r="C91"/>
      <c r="D91"/>
      <c r="E91"/>
      <c r="F91"/>
      <c r="G91"/>
      <c r="H91"/>
      <c r="I91"/>
      <c r="J91"/>
    </row>
    <row r="92" spans="3:10">
      <c r="C92"/>
      <c r="D92"/>
      <c r="E92"/>
      <c r="F92"/>
      <c r="G92"/>
      <c r="H92"/>
      <c r="I92"/>
      <c r="J92"/>
    </row>
    <row r="93" spans="3:10">
      <c r="C93"/>
      <c r="D93"/>
      <c r="E93"/>
      <c r="F93"/>
      <c r="G93"/>
      <c r="H93"/>
      <c r="I93"/>
      <c r="J93"/>
    </row>
    <row r="94" spans="3:10">
      <c r="C94"/>
      <c r="D94"/>
      <c r="E94"/>
      <c r="F94"/>
      <c r="G94"/>
      <c r="H94"/>
      <c r="I94"/>
      <c r="J94"/>
    </row>
    <row r="95" spans="3:10">
      <c r="C95"/>
      <c r="D95"/>
      <c r="E95"/>
      <c r="F95"/>
      <c r="G95"/>
      <c r="H95"/>
      <c r="I95"/>
      <c r="J95"/>
    </row>
    <row r="96" spans="3:10">
      <c r="C96"/>
      <c r="D96"/>
      <c r="E96"/>
      <c r="F96"/>
      <c r="G96"/>
      <c r="H96"/>
      <c r="I96"/>
      <c r="J96"/>
    </row>
    <row r="97" spans="3:10">
      <c r="C97"/>
      <c r="D97"/>
      <c r="E97"/>
      <c r="F97"/>
      <c r="G97"/>
      <c r="H97"/>
      <c r="I97"/>
      <c r="J97"/>
    </row>
    <row r="98" spans="3:10">
      <c r="C98"/>
      <c r="D98"/>
      <c r="E98"/>
      <c r="F98"/>
      <c r="G98"/>
      <c r="H98"/>
      <c r="I98"/>
      <c r="J98"/>
    </row>
    <row r="99" spans="3:10">
      <c r="C99"/>
      <c r="D99"/>
      <c r="E99"/>
      <c r="F99"/>
      <c r="G99"/>
      <c r="H99"/>
      <c r="I99"/>
      <c r="J99"/>
    </row>
    <row r="100" spans="3:10">
      <c r="C100"/>
      <c r="D100"/>
      <c r="E100"/>
      <c r="F100"/>
      <c r="G100"/>
      <c r="H100"/>
      <c r="I100"/>
      <c r="J100"/>
    </row>
    <row r="101" spans="3:10">
      <c r="C101"/>
      <c r="D101"/>
      <c r="E101"/>
      <c r="F101"/>
      <c r="G101"/>
      <c r="H101"/>
      <c r="I101"/>
      <c r="J101"/>
    </row>
    <row r="102" spans="3:10">
      <c r="C102"/>
      <c r="D102"/>
      <c r="E102"/>
      <c r="F102"/>
      <c r="G102"/>
      <c r="H102"/>
      <c r="I102"/>
      <c r="J102"/>
    </row>
    <row r="103" spans="3:10">
      <c r="C103"/>
      <c r="D103"/>
      <c r="E103"/>
      <c r="F103"/>
      <c r="G103"/>
      <c r="H103"/>
      <c r="I103"/>
      <c r="J103"/>
    </row>
    <row r="104" spans="3:10">
      <c r="C104"/>
      <c r="D104"/>
      <c r="E104"/>
      <c r="F104"/>
      <c r="G104"/>
      <c r="H104"/>
      <c r="I104"/>
      <c r="J104"/>
    </row>
    <row r="105" spans="3:10">
      <c r="C105"/>
      <c r="D105"/>
      <c r="E105"/>
      <c r="F105"/>
      <c r="G105"/>
      <c r="H105"/>
      <c r="I105"/>
      <c r="J105"/>
    </row>
    <row r="106" spans="3:10">
      <c r="C106"/>
      <c r="D106"/>
      <c r="E106"/>
      <c r="F106"/>
      <c r="G106"/>
      <c r="H106"/>
      <c r="I106"/>
      <c r="J106"/>
    </row>
    <row r="107" spans="3:10">
      <c r="C107"/>
      <c r="D107"/>
      <c r="E107"/>
      <c r="F107"/>
      <c r="G107"/>
      <c r="H107"/>
      <c r="I107"/>
      <c r="J107"/>
    </row>
    <row r="108" spans="3:10">
      <c r="C108"/>
      <c r="D108"/>
      <c r="E108"/>
      <c r="F108"/>
      <c r="G108"/>
      <c r="H108"/>
      <c r="I108"/>
      <c r="J108"/>
    </row>
    <row r="109" spans="3:10">
      <c r="C109"/>
      <c r="D109"/>
      <c r="E109"/>
      <c r="F109"/>
      <c r="G109"/>
      <c r="H109"/>
      <c r="I109"/>
      <c r="J109"/>
    </row>
    <row r="110" spans="3:10">
      <c r="C110"/>
      <c r="D110"/>
      <c r="E110"/>
      <c r="F110"/>
      <c r="G110"/>
      <c r="H110"/>
      <c r="I110"/>
      <c r="J110"/>
    </row>
    <row r="111" spans="3:10">
      <c r="C111"/>
      <c r="D111"/>
      <c r="E111"/>
      <c r="F111"/>
      <c r="G111"/>
      <c r="H111"/>
      <c r="I111"/>
      <c r="J111"/>
    </row>
    <row r="112" spans="3:10">
      <c r="C112"/>
      <c r="D112"/>
      <c r="E112"/>
      <c r="F112"/>
      <c r="G112"/>
      <c r="H112"/>
      <c r="I112"/>
      <c r="J112"/>
    </row>
    <row r="113" spans="3:10">
      <c r="C113"/>
      <c r="D113"/>
      <c r="E113"/>
      <c r="F113"/>
      <c r="G113"/>
      <c r="H113"/>
      <c r="I113"/>
      <c r="J113"/>
    </row>
    <row r="114" spans="3:10">
      <c r="C114"/>
      <c r="D114"/>
      <c r="E114"/>
      <c r="F114"/>
      <c r="G114"/>
      <c r="H114"/>
      <c r="I114"/>
      <c r="J114"/>
    </row>
    <row r="115" spans="3:10">
      <c r="C115"/>
      <c r="D115"/>
      <c r="E115"/>
      <c r="F115"/>
      <c r="G115"/>
      <c r="H115"/>
      <c r="I115"/>
      <c r="J115"/>
    </row>
    <row r="116" spans="3:10">
      <c r="C116"/>
      <c r="D116"/>
      <c r="E116"/>
      <c r="F116"/>
      <c r="G116"/>
      <c r="H116"/>
      <c r="I116"/>
      <c r="J116"/>
    </row>
    <row r="117" spans="3:10">
      <c r="C117"/>
      <c r="D117"/>
      <c r="E117"/>
      <c r="F117"/>
      <c r="G117"/>
      <c r="H117"/>
      <c r="I117"/>
      <c r="J117"/>
    </row>
    <row r="118" spans="3:10">
      <c r="C118"/>
      <c r="D118"/>
      <c r="E118"/>
      <c r="F118"/>
      <c r="G118"/>
      <c r="H118"/>
      <c r="I118"/>
      <c r="J118"/>
    </row>
    <row r="119" spans="3:10">
      <c r="C119"/>
      <c r="D119"/>
      <c r="E119"/>
      <c r="F119"/>
      <c r="G119"/>
      <c r="H119"/>
      <c r="I119"/>
      <c r="J119"/>
    </row>
    <row r="120" spans="3:10">
      <c r="C120"/>
      <c r="D120"/>
      <c r="E120"/>
      <c r="F120"/>
      <c r="G120"/>
      <c r="H120"/>
      <c r="I120"/>
      <c r="J120"/>
    </row>
    <row r="121" spans="3:10">
      <c r="C121"/>
      <c r="D121"/>
      <c r="E121"/>
      <c r="F121"/>
      <c r="G121"/>
      <c r="H121"/>
      <c r="I121"/>
      <c r="J121"/>
    </row>
    <row r="122" spans="3:10">
      <c r="C122"/>
      <c r="D122"/>
      <c r="E122"/>
      <c r="F122"/>
      <c r="G122"/>
      <c r="H122"/>
      <c r="I122"/>
      <c r="J122"/>
    </row>
    <row r="123" spans="3:10">
      <c r="C123"/>
      <c r="D123"/>
      <c r="E123"/>
      <c r="F123"/>
      <c r="G123"/>
      <c r="H123"/>
      <c r="I123"/>
      <c r="J123"/>
    </row>
    <row r="124" spans="3:10">
      <c r="C124"/>
      <c r="D124"/>
      <c r="E124"/>
      <c r="F124"/>
      <c r="G124"/>
      <c r="H124"/>
      <c r="I124"/>
      <c r="J124"/>
    </row>
    <row r="125" spans="3:10">
      <c r="C125"/>
      <c r="D125"/>
      <c r="E125"/>
      <c r="F125"/>
      <c r="G125"/>
      <c r="H125"/>
      <c r="I125"/>
      <c r="J125"/>
    </row>
    <row r="126" spans="3:10">
      <c r="C126"/>
      <c r="D126"/>
      <c r="E126"/>
      <c r="F126"/>
      <c r="G126"/>
      <c r="H126"/>
      <c r="I126"/>
      <c r="J126"/>
    </row>
    <row r="127" spans="3:10">
      <c r="C127"/>
      <c r="D127"/>
      <c r="E127"/>
      <c r="F127"/>
      <c r="G127"/>
      <c r="H127"/>
      <c r="I127"/>
      <c r="J127"/>
    </row>
    <row r="128" spans="3:10">
      <c r="C128"/>
      <c r="D128"/>
      <c r="E128"/>
      <c r="F128"/>
      <c r="G128"/>
      <c r="H128"/>
      <c r="I128"/>
      <c r="J128"/>
    </row>
    <row r="129" spans="3:10">
      <c r="C129"/>
      <c r="D129"/>
      <c r="E129"/>
      <c r="F129"/>
      <c r="G129"/>
      <c r="H129"/>
      <c r="I129"/>
      <c r="J129"/>
    </row>
    <row r="130" spans="3:10">
      <c r="C130"/>
      <c r="D130"/>
      <c r="E130"/>
      <c r="F130"/>
      <c r="G130"/>
      <c r="H130"/>
      <c r="I130"/>
      <c r="J130"/>
    </row>
    <row r="131" spans="3:10">
      <c r="C131"/>
      <c r="D131"/>
      <c r="E131"/>
      <c r="F131"/>
      <c r="G131"/>
      <c r="H131"/>
      <c r="I131"/>
      <c r="J131"/>
    </row>
    <row r="132" spans="3:10">
      <c r="C132"/>
      <c r="D132"/>
      <c r="E132"/>
      <c r="F132"/>
      <c r="G132"/>
      <c r="H132"/>
      <c r="I132"/>
      <c r="J132"/>
    </row>
    <row r="133" spans="3:10">
      <c r="C133"/>
      <c r="D133"/>
      <c r="E133"/>
      <c r="F133"/>
      <c r="G133"/>
      <c r="H133"/>
      <c r="I133"/>
      <c r="J133"/>
    </row>
    <row r="134" spans="3:10">
      <c r="C134"/>
      <c r="D134"/>
      <c r="E134"/>
      <c r="F134"/>
      <c r="G134"/>
      <c r="H134"/>
      <c r="I134"/>
      <c r="J134"/>
    </row>
    <row r="135" spans="3:10">
      <c r="C135"/>
      <c r="D135"/>
      <c r="E135"/>
      <c r="F135"/>
      <c r="G135"/>
      <c r="H135"/>
      <c r="I135"/>
      <c r="J135"/>
    </row>
  </sheetData>
  <mergeCells count="11">
    <mergeCell ref="B31:L31"/>
    <mergeCell ref="B3:C3"/>
    <mergeCell ref="O4:P4"/>
    <mergeCell ref="B22:L22"/>
    <mergeCell ref="B23:K23"/>
    <mergeCell ref="B24:L24"/>
    <mergeCell ref="B25:M25"/>
    <mergeCell ref="B26:L26"/>
    <mergeCell ref="B28:J28"/>
    <mergeCell ref="B29:J29"/>
    <mergeCell ref="B30:J30"/>
  </mergeCells>
  <conditionalFormatting sqref="H5:I18 A5:E18">
    <cfRule type="cellIs" priority="16" stopIfTrue="1" operator="lessThan">
      <formula>1.4</formula>
    </cfRule>
  </conditionalFormatting>
  <conditionalFormatting sqref="D5:D18">
    <cfRule type="cellIs" priority="15" stopIfTrue="1" operator="lessThan">
      <formula>1.4</formula>
    </cfRule>
  </conditionalFormatting>
  <conditionalFormatting sqref="E5:E18">
    <cfRule type="cellIs" priority="14" stopIfTrue="1" operator="lessThan">
      <formula>1.4</formula>
    </cfRule>
  </conditionalFormatting>
  <conditionalFormatting sqref="G5:G18">
    <cfRule type="cellIs" priority="13" stopIfTrue="1" operator="lessThan">
      <formula>1.4</formula>
    </cfRule>
  </conditionalFormatting>
  <conditionalFormatting sqref="H5:I18">
    <cfRule type="cellIs" priority="12" stopIfTrue="1" operator="lessThan">
      <formula>1.4</formula>
    </cfRule>
  </conditionalFormatting>
  <conditionalFormatting sqref="K5:K18">
    <cfRule type="cellIs" priority="3" stopIfTrue="1" operator="lessThan">
      <formula>1.4</formula>
    </cfRule>
  </conditionalFormatting>
  <conditionalFormatting sqref="K5:K18">
    <cfRule type="cellIs" priority="2" stopIfTrue="1" operator="lessThan">
      <formula>1.4</formula>
    </cfRule>
  </conditionalFormatting>
  <conditionalFormatting sqref="L5:L1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A11" workbookViewId="0">
      <selection activeCell="I5" sqref="I5:K14"/>
    </sheetView>
  </sheetViews>
  <sheetFormatPr defaultColWidth="8.85546875" defaultRowHeight="12.75"/>
  <cols>
    <col min="2" max="2" width="14.7109375" customWidth="1"/>
    <col min="3" max="3" width="7" bestFit="1" customWidth="1"/>
    <col min="4" max="4" width="7.42578125" bestFit="1" customWidth="1"/>
    <col min="5" max="5" width="5.7109375" bestFit="1" customWidth="1"/>
    <col min="6" max="7" width="4.85546875" bestFit="1" customWidth="1"/>
    <col min="8" max="8" width="5" bestFit="1" customWidth="1"/>
    <col min="9" max="9" width="7.42578125" bestFit="1" customWidth="1"/>
    <col min="10" max="10" width="5.7109375" bestFit="1" customWidth="1"/>
    <col min="11" max="11" width="6" bestFit="1" customWidth="1"/>
  </cols>
  <sheetData>
    <row r="2" spans="1:14" ht="15.75">
      <c r="A2" s="779" t="s">
        <v>535</v>
      </c>
      <c r="B2" s="779"/>
      <c r="C2" s="779"/>
      <c r="D2" s="779"/>
      <c r="E2" s="779"/>
      <c r="F2" s="779"/>
      <c r="G2" s="779"/>
      <c r="H2" s="779"/>
      <c r="I2" s="779"/>
      <c r="J2" s="779"/>
      <c r="K2" s="779"/>
      <c r="L2" s="316"/>
    </row>
    <row r="3" spans="1:14" ht="16.5" thickBot="1">
      <c r="A3" s="316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</row>
    <row r="4" spans="1:14" ht="32.1" customHeight="1" thickTop="1" thickBot="1">
      <c r="A4" s="491" t="s">
        <v>548</v>
      </c>
      <c r="B4" s="491" t="s">
        <v>571</v>
      </c>
      <c r="C4" s="491" t="s">
        <v>572</v>
      </c>
      <c r="D4" s="492" t="s">
        <v>549</v>
      </c>
      <c r="E4" s="491" t="s">
        <v>291</v>
      </c>
      <c r="F4" s="491" t="s">
        <v>304</v>
      </c>
      <c r="G4" s="491" t="s">
        <v>311</v>
      </c>
      <c r="H4" s="491" t="s">
        <v>551</v>
      </c>
      <c r="I4" s="492" t="s">
        <v>550</v>
      </c>
      <c r="J4" s="492" t="s">
        <v>546</v>
      </c>
      <c r="K4" s="492" t="s">
        <v>547</v>
      </c>
      <c r="L4" s="316"/>
      <c r="M4" s="828" t="s">
        <v>556</v>
      </c>
      <c r="N4" s="829"/>
    </row>
    <row r="5" spans="1:14" ht="15.75">
      <c r="A5" s="483" t="s">
        <v>39</v>
      </c>
      <c r="B5" s="484" t="s">
        <v>540</v>
      </c>
      <c r="C5" s="485" t="s">
        <v>536</v>
      </c>
      <c r="D5" s="486" t="s">
        <v>552</v>
      </c>
      <c r="E5" s="487">
        <v>10</v>
      </c>
      <c r="F5" s="487">
        <v>9</v>
      </c>
      <c r="G5" s="487">
        <v>7</v>
      </c>
      <c r="H5" s="488"/>
      <c r="I5" s="487"/>
      <c r="J5" s="489"/>
      <c r="K5" s="490"/>
      <c r="L5" s="316"/>
      <c r="M5" s="469" t="s">
        <v>176</v>
      </c>
      <c r="N5" s="470" t="s">
        <v>175</v>
      </c>
    </row>
    <row r="6" spans="1:14" ht="16.5" thickBot="1">
      <c r="A6" s="322" t="s">
        <v>40</v>
      </c>
      <c r="B6" s="323" t="s">
        <v>541</v>
      </c>
      <c r="C6" s="324" t="s">
        <v>100</v>
      </c>
      <c r="D6" s="464" t="s">
        <v>552</v>
      </c>
      <c r="E6" s="326">
        <v>10</v>
      </c>
      <c r="F6" s="326"/>
      <c r="G6" s="326">
        <v>9</v>
      </c>
      <c r="H6" s="466">
        <v>10</v>
      </c>
      <c r="I6" s="326"/>
      <c r="J6" s="467"/>
      <c r="K6" s="481"/>
      <c r="L6" s="316"/>
      <c r="M6" s="471">
        <v>16</v>
      </c>
      <c r="N6" s="472">
        <v>17.5</v>
      </c>
    </row>
    <row r="7" spans="1:14" ht="17.25" thickTop="1" thickBot="1">
      <c r="A7" s="322" t="s">
        <v>565</v>
      </c>
      <c r="B7" s="323" t="s">
        <v>538</v>
      </c>
      <c r="C7" s="324" t="s">
        <v>420</v>
      </c>
      <c r="D7" s="464" t="s">
        <v>553</v>
      </c>
      <c r="E7" s="326">
        <v>9</v>
      </c>
      <c r="F7" s="326">
        <v>10</v>
      </c>
      <c r="G7" s="326">
        <v>9</v>
      </c>
      <c r="H7" s="466"/>
      <c r="I7" s="326"/>
      <c r="J7" s="467"/>
      <c r="K7" s="481"/>
      <c r="L7" s="316"/>
    </row>
    <row r="8" spans="1:14" ht="15.75">
      <c r="A8" s="322" t="s">
        <v>564</v>
      </c>
      <c r="B8" s="323" t="s">
        <v>542</v>
      </c>
      <c r="C8" s="324" t="s">
        <v>123</v>
      </c>
      <c r="D8" s="464" t="s">
        <v>552</v>
      </c>
      <c r="E8" s="326">
        <v>7</v>
      </c>
      <c r="F8" s="326"/>
      <c r="G8" s="326">
        <v>3</v>
      </c>
      <c r="H8" s="466">
        <v>6</v>
      </c>
      <c r="I8" s="326"/>
      <c r="J8" s="467"/>
      <c r="K8" s="481"/>
      <c r="L8" s="316"/>
      <c r="M8" s="830" t="s">
        <v>557</v>
      </c>
      <c r="N8" s="831"/>
    </row>
    <row r="9" spans="1:14" ht="15.75">
      <c r="A9" s="322" t="s">
        <v>563</v>
      </c>
      <c r="B9" s="323" t="s">
        <v>537</v>
      </c>
      <c r="C9" s="324" t="s">
        <v>543</v>
      </c>
      <c r="D9" s="464" t="s">
        <v>554</v>
      </c>
      <c r="E9" s="326">
        <v>3</v>
      </c>
      <c r="F9" s="326">
        <v>7</v>
      </c>
      <c r="G9" s="326">
        <v>8</v>
      </c>
      <c r="H9" s="477"/>
      <c r="I9" s="326"/>
      <c r="J9" s="467"/>
      <c r="K9" s="481"/>
      <c r="L9" s="316"/>
      <c r="M9" s="493" t="s">
        <v>554</v>
      </c>
      <c r="N9" s="473">
        <v>1.5</v>
      </c>
    </row>
    <row r="10" spans="1:14" ht="15.75">
      <c r="A10" s="322" t="s">
        <v>561</v>
      </c>
      <c r="B10" s="323" t="s">
        <v>99</v>
      </c>
      <c r="C10" s="324" t="s">
        <v>19</v>
      </c>
      <c r="D10" s="464" t="s">
        <v>553</v>
      </c>
      <c r="E10" s="326">
        <v>8</v>
      </c>
      <c r="F10" s="326"/>
      <c r="G10" s="326">
        <v>9</v>
      </c>
      <c r="H10" s="466">
        <v>7</v>
      </c>
      <c r="I10" s="478"/>
      <c r="J10" s="467"/>
      <c r="K10" s="481"/>
      <c r="L10" s="316"/>
      <c r="M10" s="493" t="s">
        <v>553</v>
      </c>
      <c r="N10" s="473">
        <v>1</v>
      </c>
    </row>
    <row r="11" spans="1:14" ht="15.75">
      <c r="A11" s="322" t="s">
        <v>562</v>
      </c>
      <c r="B11" s="323" t="s">
        <v>340</v>
      </c>
      <c r="C11" s="324" t="s">
        <v>539</v>
      </c>
      <c r="D11" s="464" t="s">
        <v>552</v>
      </c>
      <c r="E11" s="326">
        <v>4</v>
      </c>
      <c r="F11" s="326">
        <v>5</v>
      </c>
      <c r="G11" s="326">
        <v>8</v>
      </c>
      <c r="H11" s="466"/>
      <c r="I11" s="478"/>
      <c r="J11" s="467"/>
      <c r="K11" s="481"/>
      <c r="L11" s="316"/>
      <c r="M11" s="494" t="s">
        <v>555</v>
      </c>
      <c r="N11" s="474">
        <v>0.5</v>
      </c>
    </row>
    <row r="12" spans="1:14" ht="16.5" thickBot="1">
      <c r="A12" s="322" t="s">
        <v>560</v>
      </c>
      <c r="B12" s="323" t="s">
        <v>538</v>
      </c>
      <c r="C12" s="324" t="s">
        <v>304</v>
      </c>
      <c r="D12" s="464" t="s">
        <v>555</v>
      </c>
      <c r="E12" s="326">
        <v>5</v>
      </c>
      <c r="F12" s="326">
        <v>2</v>
      </c>
      <c r="G12" s="326">
        <v>10</v>
      </c>
      <c r="H12" s="466"/>
      <c r="I12" s="478"/>
      <c r="J12" s="467"/>
      <c r="K12" s="481"/>
      <c r="L12" s="316"/>
      <c r="M12" s="495" t="s">
        <v>552</v>
      </c>
      <c r="N12" s="475">
        <v>0</v>
      </c>
    </row>
    <row r="13" spans="1:14" ht="15.75">
      <c r="A13" s="322" t="s">
        <v>559</v>
      </c>
      <c r="B13" s="323" t="s">
        <v>538</v>
      </c>
      <c r="C13" s="324" t="s">
        <v>544</v>
      </c>
      <c r="D13" s="464" t="s">
        <v>552</v>
      </c>
      <c r="E13" s="326">
        <v>1</v>
      </c>
      <c r="F13" s="326"/>
      <c r="G13" s="326">
        <v>8</v>
      </c>
      <c r="H13" s="466">
        <v>6</v>
      </c>
      <c r="I13" s="478"/>
      <c r="J13" s="467"/>
      <c r="K13" s="481"/>
      <c r="L13" s="316"/>
    </row>
    <row r="14" spans="1:14" ht="16.5" thickBot="1">
      <c r="A14" s="327" t="s">
        <v>558</v>
      </c>
      <c r="B14" s="328" t="s">
        <v>436</v>
      </c>
      <c r="C14" s="329" t="s">
        <v>545</v>
      </c>
      <c r="D14" s="465" t="s">
        <v>552</v>
      </c>
      <c r="E14" s="331">
        <v>4</v>
      </c>
      <c r="F14" s="331">
        <v>7</v>
      </c>
      <c r="G14" s="331">
        <v>6</v>
      </c>
      <c r="H14" s="480"/>
      <c r="I14" s="479"/>
      <c r="J14" s="468"/>
      <c r="K14" s="482"/>
      <c r="L14" s="316"/>
    </row>
    <row r="15" spans="1:14" ht="15.75">
      <c r="A15" s="316"/>
      <c r="B15" s="316"/>
      <c r="C15" s="332"/>
      <c r="D15" s="332"/>
      <c r="E15" s="332"/>
      <c r="F15" s="332"/>
      <c r="G15" s="332"/>
      <c r="H15" s="332"/>
      <c r="I15" s="332"/>
      <c r="J15" s="332"/>
      <c r="K15" s="332"/>
      <c r="L15" s="316"/>
    </row>
    <row r="16" spans="1:14" ht="15">
      <c r="A16" s="17" t="s">
        <v>192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"/>
    </row>
    <row r="17" spans="1:12" ht="15">
      <c r="A17" s="19" t="s">
        <v>193</v>
      </c>
      <c r="B17" s="18" t="s">
        <v>516</v>
      </c>
      <c r="C17" s="18"/>
      <c r="D17" s="18"/>
      <c r="E17" s="18"/>
      <c r="F17" s="18"/>
      <c r="G17" s="18"/>
      <c r="H17" s="18"/>
      <c r="I17" s="18"/>
      <c r="J17" s="18"/>
      <c r="K17" s="18"/>
      <c r="L17" s="1"/>
    </row>
    <row r="18" spans="1:12" ht="15">
      <c r="A18" s="18"/>
      <c r="B18" s="667" t="s">
        <v>566</v>
      </c>
      <c r="C18" s="667"/>
      <c r="D18" s="667"/>
      <c r="E18" s="667"/>
      <c r="F18" s="667"/>
      <c r="G18" s="667"/>
      <c r="H18" s="667"/>
      <c r="I18" s="667"/>
      <c r="J18" s="667"/>
      <c r="K18" s="667"/>
      <c r="L18" s="667"/>
    </row>
    <row r="19" spans="1:12" ht="15">
      <c r="A19" s="18"/>
      <c r="B19" s="727" t="s">
        <v>567</v>
      </c>
      <c r="C19" s="727"/>
      <c r="D19" s="727"/>
      <c r="E19" s="727"/>
      <c r="F19" s="727"/>
      <c r="G19" s="727"/>
      <c r="H19" s="727"/>
      <c r="I19" s="727"/>
      <c r="J19" s="727"/>
      <c r="K19" s="727"/>
      <c r="L19" s="239"/>
    </row>
    <row r="20" spans="1:12" ht="15">
      <c r="A20" s="18"/>
      <c r="B20" s="727" t="s">
        <v>568</v>
      </c>
      <c r="C20" s="727"/>
      <c r="D20" s="727"/>
      <c r="E20" s="727"/>
      <c r="F20" s="727"/>
      <c r="G20" s="727"/>
      <c r="H20" s="727"/>
      <c r="I20" s="727"/>
      <c r="J20" s="727"/>
      <c r="K20" s="727"/>
      <c r="L20" s="727"/>
    </row>
    <row r="21" spans="1:12" ht="15">
      <c r="A21" s="476" t="s">
        <v>195</v>
      </c>
      <c r="B21" s="727" t="s">
        <v>570</v>
      </c>
      <c r="C21" s="727"/>
      <c r="D21" s="727"/>
      <c r="E21" s="727"/>
      <c r="F21" s="727"/>
      <c r="G21" s="727"/>
      <c r="H21" s="727"/>
      <c r="I21" s="727"/>
      <c r="J21" s="727"/>
      <c r="K21" s="727"/>
      <c r="L21" s="727"/>
    </row>
    <row r="22" spans="1:12" ht="14.1" customHeight="1">
      <c r="A22" s="18"/>
      <c r="B22" s="337" t="s">
        <v>575</v>
      </c>
    </row>
    <row r="23" spans="1:12" ht="14.1" customHeight="1">
      <c r="A23" s="18"/>
      <c r="B23" s="727" t="s">
        <v>574</v>
      </c>
      <c r="C23" s="727"/>
      <c r="D23" s="727"/>
      <c r="E23" s="727"/>
      <c r="F23" s="727"/>
      <c r="G23" s="727"/>
      <c r="H23" s="727"/>
      <c r="I23" s="727"/>
      <c r="J23" s="727"/>
    </row>
    <row r="24" spans="1:12" ht="14.45" customHeight="1">
      <c r="A24" s="18"/>
      <c r="B24" s="727" t="s">
        <v>573</v>
      </c>
      <c r="C24" s="727"/>
      <c r="D24" s="727"/>
      <c r="E24" s="727"/>
      <c r="F24" s="727"/>
      <c r="G24" s="727"/>
      <c r="H24" s="727"/>
      <c r="I24" s="727"/>
      <c r="J24" s="727"/>
    </row>
    <row r="25" spans="1:12" ht="14.45" customHeight="1">
      <c r="A25" s="18"/>
      <c r="B25" s="727" t="s">
        <v>608</v>
      </c>
      <c r="C25" s="727"/>
      <c r="D25" s="727"/>
      <c r="E25" s="727"/>
      <c r="F25" s="727"/>
      <c r="G25" s="727"/>
      <c r="H25" s="727"/>
      <c r="I25" s="727"/>
      <c r="J25" s="727"/>
      <c r="K25" s="727"/>
      <c r="L25" s="727"/>
    </row>
    <row r="26" spans="1:12" ht="14.45" customHeight="1">
      <c r="A26" s="18"/>
      <c r="B26" s="727" t="s">
        <v>601</v>
      </c>
      <c r="C26" s="727"/>
      <c r="D26" s="727"/>
      <c r="E26" s="727"/>
      <c r="F26" s="727"/>
      <c r="G26" s="727"/>
      <c r="H26" s="727"/>
      <c r="I26" s="727"/>
      <c r="J26" s="727"/>
      <c r="K26" s="727"/>
      <c r="L26" s="727"/>
    </row>
    <row r="27" spans="1:12" ht="15">
      <c r="A27" s="19" t="s">
        <v>197</v>
      </c>
      <c r="B27" s="312" t="s">
        <v>196</v>
      </c>
      <c r="C27" s="18"/>
      <c r="D27" s="18"/>
      <c r="E27" s="18"/>
      <c r="F27" s="18"/>
      <c r="G27" s="18"/>
      <c r="H27" s="18"/>
      <c r="I27" s="18"/>
      <c r="J27" s="18"/>
      <c r="K27" s="18"/>
      <c r="L27" s="1"/>
    </row>
    <row r="28" spans="1:12" ht="15">
      <c r="A28" s="19" t="s">
        <v>198</v>
      </c>
      <c r="B28" s="18" t="s">
        <v>607</v>
      </c>
      <c r="C28" s="18"/>
      <c r="D28" s="18"/>
      <c r="E28" s="18"/>
      <c r="F28" s="18"/>
      <c r="G28" s="18"/>
      <c r="H28" s="18"/>
      <c r="I28" s="18"/>
      <c r="J28" s="18"/>
      <c r="K28" s="18"/>
      <c r="L28" s="1"/>
    </row>
    <row r="29" spans="1:12" ht="15">
      <c r="A29" s="19" t="s">
        <v>228</v>
      </c>
      <c r="B29" s="18" t="s">
        <v>210</v>
      </c>
      <c r="C29" s="18"/>
      <c r="D29" s="18"/>
      <c r="E29" s="18"/>
      <c r="F29" s="18"/>
      <c r="G29" s="18"/>
      <c r="H29" s="18"/>
      <c r="I29" s="18"/>
      <c r="J29" s="18"/>
      <c r="K29" s="18"/>
      <c r="L29" s="1"/>
    </row>
  </sheetData>
  <mergeCells count="11">
    <mergeCell ref="A2:K2"/>
    <mergeCell ref="B25:L25"/>
    <mergeCell ref="B26:L26"/>
    <mergeCell ref="M4:N4"/>
    <mergeCell ref="M8:N8"/>
    <mergeCell ref="B23:J23"/>
    <mergeCell ref="B24:J24"/>
    <mergeCell ref="B18:L18"/>
    <mergeCell ref="B19:K19"/>
    <mergeCell ref="B20:L20"/>
    <mergeCell ref="B21:L21"/>
  </mergeCells>
  <conditionalFormatting sqref="A5:H14">
    <cfRule type="cellIs" priority="1" stopIfTrue="1" operator="lessThan">
      <formula>1.4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H13" sqref="H13"/>
    </sheetView>
  </sheetViews>
  <sheetFormatPr defaultColWidth="8.85546875" defaultRowHeight="12.75"/>
  <cols>
    <col min="1" max="1" width="8.42578125" bestFit="1" customWidth="1"/>
    <col min="3" max="3" width="8.140625" customWidth="1"/>
    <col min="4" max="4" width="7.42578125" customWidth="1"/>
    <col min="5" max="5" width="9.140625" customWidth="1"/>
    <col min="6" max="6" width="9.42578125" bestFit="1" customWidth="1"/>
  </cols>
  <sheetData>
    <row r="1" spans="1:13" ht="15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3" ht="15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</row>
    <row r="3" spans="1:13" ht="13.5" thickBot="1"/>
    <row r="4" spans="1:13" ht="32.25" thickBot="1">
      <c r="A4" s="258" t="s">
        <v>37</v>
      </c>
      <c r="B4" s="259" t="s">
        <v>371</v>
      </c>
      <c r="C4" s="259" t="s">
        <v>372</v>
      </c>
      <c r="D4" s="259" t="s">
        <v>373</v>
      </c>
      <c r="E4" s="259" t="s">
        <v>387</v>
      </c>
      <c r="F4" s="260" t="s">
        <v>374</v>
      </c>
    </row>
    <row r="5" spans="1:13" ht="15.75">
      <c r="A5" s="261">
        <v>1</v>
      </c>
      <c r="B5" s="262" t="s">
        <v>375</v>
      </c>
      <c r="C5" s="263">
        <v>10</v>
      </c>
      <c r="D5" s="263">
        <v>2.2999999999999998</v>
      </c>
      <c r="E5" s="263"/>
      <c r="F5" s="266">
        <v>41609</v>
      </c>
    </row>
    <row r="6" spans="1:13" ht="15.75">
      <c r="A6" s="267">
        <v>2</v>
      </c>
      <c r="B6" s="268" t="s">
        <v>376</v>
      </c>
      <c r="C6" s="264">
        <v>6</v>
      </c>
      <c r="D6" s="264">
        <v>2.7</v>
      </c>
      <c r="E6" s="264"/>
      <c r="F6" s="269">
        <v>41609</v>
      </c>
    </row>
    <row r="7" spans="1:13" ht="15.75">
      <c r="A7" s="267">
        <v>3</v>
      </c>
      <c r="B7" s="268" t="s">
        <v>376</v>
      </c>
      <c r="C7" s="264">
        <v>7</v>
      </c>
      <c r="D7" s="264">
        <v>2.7</v>
      </c>
      <c r="E7" s="264"/>
      <c r="F7" s="269">
        <v>41609</v>
      </c>
    </row>
    <row r="8" spans="1:13" ht="15.75">
      <c r="A8" s="267">
        <v>4</v>
      </c>
      <c r="B8" s="268" t="s">
        <v>377</v>
      </c>
      <c r="C8" s="264">
        <v>12</v>
      </c>
      <c r="D8" s="264">
        <v>3.4</v>
      </c>
      <c r="E8" s="264"/>
      <c r="F8" s="269">
        <v>41609</v>
      </c>
    </row>
    <row r="9" spans="1:13" ht="15.75">
      <c r="A9" s="267">
        <v>5</v>
      </c>
      <c r="B9" s="268" t="s">
        <v>20</v>
      </c>
      <c r="C9" s="264">
        <v>8</v>
      </c>
      <c r="D9" s="264">
        <v>2.4</v>
      </c>
      <c r="E9" s="264"/>
      <c r="F9" s="269">
        <v>41609</v>
      </c>
    </row>
    <row r="10" spans="1:13" ht="15.75">
      <c r="A10" s="267">
        <v>6</v>
      </c>
      <c r="B10" s="268" t="s">
        <v>378</v>
      </c>
      <c r="C10" s="264">
        <v>12</v>
      </c>
      <c r="D10" s="264">
        <v>1.7</v>
      </c>
      <c r="E10" s="264"/>
      <c r="F10" s="269">
        <v>41609</v>
      </c>
    </row>
    <row r="11" spans="1:13" ht="15.75">
      <c r="A11" s="267">
        <v>7</v>
      </c>
      <c r="B11" s="268" t="s">
        <v>379</v>
      </c>
      <c r="C11" s="264">
        <v>6</v>
      </c>
      <c r="D11" s="264">
        <v>1.2</v>
      </c>
      <c r="E11" s="264"/>
      <c r="F11" s="269">
        <v>41609</v>
      </c>
    </row>
    <row r="12" spans="1:13" ht="15.75">
      <c r="A12" s="267">
        <v>8</v>
      </c>
      <c r="B12" s="268" t="s">
        <v>376</v>
      </c>
      <c r="C12" s="264">
        <v>5</v>
      </c>
      <c r="D12" s="264">
        <v>2.7</v>
      </c>
      <c r="E12" s="264"/>
      <c r="F12" s="269">
        <v>41610</v>
      </c>
    </row>
    <row r="13" spans="1:13" ht="15.75">
      <c r="A13" s="267">
        <v>9</v>
      </c>
      <c r="B13" s="268" t="s">
        <v>377</v>
      </c>
      <c r="C13" s="264">
        <v>14</v>
      </c>
      <c r="D13" s="264">
        <v>3.4</v>
      </c>
      <c r="E13" s="264"/>
      <c r="F13" s="269">
        <v>41610</v>
      </c>
    </row>
    <row r="14" spans="1:13" ht="15.75">
      <c r="A14" s="267">
        <v>10</v>
      </c>
      <c r="B14" s="268" t="s">
        <v>377</v>
      </c>
      <c r="C14" s="264">
        <v>11</v>
      </c>
      <c r="D14" s="264">
        <v>3.4</v>
      </c>
      <c r="E14" s="264"/>
      <c r="F14" s="269">
        <v>41610</v>
      </c>
    </row>
    <row r="15" spans="1:13" ht="15.75">
      <c r="A15" s="267">
        <v>11</v>
      </c>
      <c r="B15" s="268" t="s">
        <v>377</v>
      </c>
      <c r="C15" s="264">
        <v>16</v>
      </c>
      <c r="D15" s="264">
        <v>3.4</v>
      </c>
      <c r="E15" s="264"/>
      <c r="F15" s="269">
        <v>41610</v>
      </c>
    </row>
    <row r="16" spans="1:13" ht="15.75">
      <c r="A16" s="267">
        <v>12</v>
      </c>
      <c r="B16" s="268" t="s">
        <v>20</v>
      </c>
      <c r="C16" s="264">
        <v>4</v>
      </c>
      <c r="D16" s="264">
        <v>2.4</v>
      </c>
      <c r="E16" s="264"/>
      <c r="F16" s="269">
        <v>41610</v>
      </c>
    </row>
    <row r="17" spans="1:9" ht="15.75">
      <c r="A17" s="267">
        <v>13</v>
      </c>
      <c r="B17" s="268" t="s">
        <v>20</v>
      </c>
      <c r="C17" s="264">
        <v>8</v>
      </c>
      <c r="D17" s="264">
        <v>2.4</v>
      </c>
      <c r="E17" s="264"/>
      <c r="F17" s="269">
        <v>41610</v>
      </c>
    </row>
    <row r="18" spans="1:9" ht="15.75">
      <c r="A18" s="267">
        <v>14</v>
      </c>
      <c r="B18" s="268" t="s">
        <v>379</v>
      </c>
      <c r="C18" s="264">
        <v>12</v>
      </c>
      <c r="D18" s="264">
        <v>1.2</v>
      </c>
      <c r="E18" s="264"/>
      <c r="F18" s="269">
        <v>41610</v>
      </c>
    </row>
    <row r="19" spans="1:9" ht="15.75">
      <c r="A19" s="267">
        <v>15</v>
      </c>
      <c r="B19" s="268" t="s">
        <v>375</v>
      </c>
      <c r="C19" s="264">
        <v>15</v>
      </c>
      <c r="D19" s="264">
        <v>2.2999999999999998</v>
      </c>
      <c r="E19" s="264"/>
      <c r="F19" s="269">
        <v>41611</v>
      </c>
    </row>
    <row r="20" spans="1:9" ht="15.75">
      <c r="A20" s="267">
        <v>16</v>
      </c>
      <c r="B20" s="268" t="s">
        <v>377</v>
      </c>
      <c r="C20" s="264">
        <v>13</v>
      </c>
      <c r="D20" s="264">
        <v>3.4</v>
      </c>
      <c r="E20" s="264"/>
      <c r="F20" s="269">
        <v>41611</v>
      </c>
    </row>
    <row r="21" spans="1:9" ht="15.75">
      <c r="A21" s="267">
        <v>17</v>
      </c>
      <c r="B21" s="268" t="s">
        <v>20</v>
      </c>
      <c r="C21" s="264">
        <v>24</v>
      </c>
      <c r="D21" s="264">
        <v>2.4</v>
      </c>
      <c r="E21" s="264"/>
      <c r="F21" s="269">
        <v>41611</v>
      </c>
    </row>
    <row r="22" spans="1:9" ht="15.75">
      <c r="A22" s="267">
        <v>18</v>
      </c>
      <c r="B22" s="268" t="s">
        <v>378</v>
      </c>
      <c r="C22" s="264">
        <v>14</v>
      </c>
      <c r="D22" s="264">
        <v>1.7</v>
      </c>
      <c r="E22" s="264"/>
      <c r="F22" s="269">
        <v>41611</v>
      </c>
    </row>
    <row r="23" spans="1:9" ht="15.75">
      <c r="A23" s="267">
        <v>19</v>
      </c>
      <c r="B23" s="268" t="s">
        <v>378</v>
      </c>
      <c r="C23" s="264">
        <v>34</v>
      </c>
      <c r="D23" s="264">
        <v>1.7</v>
      </c>
      <c r="E23" s="264"/>
      <c r="F23" s="269">
        <v>41611</v>
      </c>
    </row>
    <row r="24" spans="1:9" ht="16.5" thickBot="1">
      <c r="A24" s="270">
        <v>20</v>
      </c>
      <c r="B24" s="271" t="s">
        <v>379</v>
      </c>
      <c r="C24" s="265">
        <v>3</v>
      </c>
      <c r="D24" s="265">
        <v>1.2</v>
      </c>
      <c r="E24" s="265"/>
      <c r="F24" s="272">
        <v>41611</v>
      </c>
    </row>
    <row r="25" spans="1:9">
      <c r="A25" s="273"/>
      <c r="C25" s="273"/>
      <c r="D25" s="273"/>
      <c r="E25" s="273"/>
      <c r="F25" s="273"/>
    </row>
    <row r="26" spans="1:9" ht="15">
      <c r="A26" s="17" t="s">
        <v>192</v>
      </c>
      <c r="B26" s="18"/>
      <c r="C26" s="18"/>
      <c r="D26" s="18"/>
      <c r="E26" s="18"/>
      <c r="F26" s="18"/>
      <c r="G26" s="18"/>
      <c r="H26" s="18"/>
    </row>
    <row r="27" spans="1:9" ht="15">
      <c r="A27" s="19" t="s">
        <v>193</v>
      </c>
      <c r="B27" s="832" t="s">
        <v>380</v>
      </c>
      <c r="C27" s="832"/>
      <c r="D27" s="832"/>
      <c r="E27" s="832"/>
      <c r="F27" s="832"/>
      <c r="G27" s="832"/>
      <c r="H27" s="832"/>
      <c r="I27" s="832"/>
    </row>
    <row r="28" spans="1:9" ht="15">
      <c r="A28" s="19" t="s">
        <v>195</v>
      </c>
      <c r="B28" s="62" t="s">
        <v>196</v>
      </c>
      <c r="C28" s="18"/>
      <c r="D28" s="18"/>
      <c r="E28" s="18"/>
      <c r="F28" s="18"/>
      <c r="G28" s="18"/>
      <c r="H28" s="18"/>
    </row>
    <row r="29" spans="1:9" ht="15">
      <c r="A29" s="19" t="s">
        <v>197</v>
      </c>
      <c r="B29" s="832" t="s">
        <v>381</v>
      </c>
      <c r="C29" s="832"/>
      <c r="D29" s="832"/>
      <c r="E29" s="832"/>
      <c r="F29" s="832"/>
      <c r="G29" s="832"/>
      <c r="H29" s="18"/>
    </row>
    <row r="30" spans="1:9" ht="15">
      <c r="A30" s="19"/>
      <c r="B30" s="274" t="s">
        <v>382</v>
      </c>
      <c r="C30" s="274"/>
      <c r="D30" s="274"/>
      <c r="E30" s="274"/>
      <c r="F30" s="274"/>
      <c r="G30" s="274"/>
      <c r="H30" s="18"/>
    </row>
    <row r="31" spans="1:9" ht="15">
      <c r="A31" s="19"/>
      <c r="B31" s="274" t="s">
        <v>383</v>
      </c>
      <c r="C31" s="274"/>
      <c r="D31" s="274"/>
      <c r="E31" s="274"/>
      <c r="F31" s="274"/>
      <c r="G31" s="274"/>
      <c r="H31" s="18"/>
    </row>
    <row r="32" spans="1:9" ht="15">
      <c r="A32" s="19"/>
      <c r="B32" s="274" t="s">
        <v>384</v>
      </c>
      <c r="C32" s="274"/>
      <c r="D32" s="274"/>
      <c r="E32" s="274"/>
      <c r="F32" s="274"/>
      <c r="G32" s="274"/>
      <c r="H32" s="18"/>
    </row>
    <row r="33" spans="1:9" ht="15">
      <c r="A33" s="19"/>
      <c r="B33" s="832" t="s">
        <v>385</v>
      </c>
      <c r="C33" s="832"/>
      <c r="D33" s="832"/>
      <c r="E33" s="832"/>
      <c r="F33" s="832"/>
      <c r="G33" s="832"/>
      <c r="H33" s="832"/>
      <c r="I33" s="832"/>
    </row>
    <row r="34" spans="1:9" ht="15">
      <c r="A34" s="19"/>
      <c r="B34" s="274" t="s">
        <v>386</v>
      </c>
      <c r="C34" s="274"/>
      <c r="D34" s="274"/>
      <c r="E34" s="274"/>
      <c r="F34" s="274"/>
      <c r="G34" s="274"/>
      <c r="H34" s="18"/>
    </row>
    <row r="35" spans="1:9" ht="15">
      <c r="A35" s="19" t="s">
        <v>198</v>
      </c>
      <c r="B35" s="18" t="s">
        <v>467</v>
      </c>
      <c r="C35" s="18"/>
      <c r="D35" s="18"/>
      <c r="E35" s="18"/>
      <c r="F35" s="18"/>
      <c r="G35" s="18"/>
      <c r="H35" s="18"/>
    </row>
    <row r="36" spans="1:9" ht="15">
      <c r="A36" s="19" t="s">
        <v>228</v>
      </c>
      <c r="B36" s="18" t="s">
        <v>210</v>
      </c>
      <c r="C36" s="18"/>
      <c r="D36" s="18"/>
      <c r="E36" s="18"/>
      <c r="F36" s="18"/>
      <c r="G36" s="18"/>
      <c r="H36" s="18"/>
    </row>
  </sheetData>
  <mergeCells count="3">
    <mergeCell ref="B29:G29"/>
    <mergeCell ref="B27:I27"/>
    <mergeCell ref="B33:I3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4" workbookViewId="0">
      <selection activeCell="B27" sqref="B27:J27"/>
    </sheetView>
  </sheetViews>
  <sheetFormatPr defaultColWidth="8.85546875" defaultRowHeight="12.75"/>
  <cols>
    <col min="1" max="1" width="8.42578125" bestFit="1" customWidth="1"/>
    <col min="2" max="2" width="9.7109375" customWidth="1"/>
    <col min="3" max="3" width="10.7109375" customWidth="1"/>
    <col min="4" max="4" width="9.7109375" customWidth="1"/>
    <col min="5" max="6" width="9.140625" customWidth="1"/>
    <col min="7" max="7" width="11.42578125" customWidth="1"/>
  </cols>
  <sheetData>
    <row r="1" spans="1:14" ht="15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</row>
    <row r="2" spans="1:14" ht="15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</row>
    <row r="3" spans="1:14" ht="13.5" thickBot="1"/>
    <row r="4" spans="1:14" ht="13.5" thickBot="1">
      <c r="A4" s="258" t="s">
        <v>37</v>
      </c>
      <c r="B4" s="259" t="s">
        <v>411</v>
      </c>
      <c r="C4" s="259" t="s">
        <v>412</v>
      </c>
      <c r="D4" s="259" t="s">
        <v>413</v>
      </c>
      <c r="E4" s="259" t="s">
        <v>414</v>
      </c>
      <c r="F4" s="298" t="s">
        <v>424</v>
      </c>
      <c r="G4" s="260" t="s">
        <v>415</v>
      </c>
      <c r="I4" s="833" t="s">
        <v>184</v>
      </c>
      <c r="J4" s="834"/>
      <c r="K4" s="835"/>
    </row>
    <row r="5" spans="1:14" ht="15.75">
      <c r="A5" s="261">
        <v>1</v>
      </c>
      <c r="B5" s="295">
        <v>41668</v>
      </c>
      <c r="C5" s="263" t="s">
        <v>418</v>
      </c>
      <c r="D5" s="263" t="s">
        <v>416</v>
      </c>
      <c r="E5" s="263" t="s">
        <v>421</v>
      </c>
      <c r="F5" s="299">
        <v>5</v>
      </c>
      <c r="G5" s="308"/>
      <c r="I5" s="305" t="s">
        <v>421</v>
      </c>
      <c r="J5" s="306" t="s">
        <v>422</v>
      </c>
      <c r="K5" s="307" t="s">
        <v>423</v>
      </c>
    </row>
    <row r="6" spans="1:14" ht="16.5" thickBot="1">
      <c r="A6" s="267">
        <v>2</v>
      </c>
      <c r="B6" s="296">
        <v>41668</v>
      </c>
      <c r="C6" s="264" t="s">
        <v>329</v>
      </c>
      <c r="D6" s="264" t="s">
        <v>416</v>
      </c>
      <c r="E6" s="264" t="s">
        <v>422</v>
      </c>
      <c r="F6" s="300">
        <v>4</v>
      </c>
      <c r="G6" s="309"/>
      <c r="I6" s="302">
        <v>35000</v>
      </c>
      <c r="J6" s="303">
        <v>25000</v>
      </c>
      <c r="K6" s="304">
        <v>40000</v>
      </c>
    </row>
    <row r="7" spans="1:14" ht="15.75">
      <c r="A7" s="267">
        <v>3</v>
      </c>
      <c r="B7" s="296">
        <v>41668</v>
      </c>
      <c r="C7" s="264" t="s">
        <v>419</v>
      </c>
      <c r="D7" s="264" t="s">
        <v>417</v>
      </c>
      <c r="E7" s="264" t="s">
        <v>422</v>
      </c>
      <c r="F7" s="300">
        <v>7</v>
      </c>
      <c r="G7" s="309"/>
    </row>
    <row r="8" spans="1:14" ht="15.75">
      <c r="A8" s="267">
        <v>4</v>
      </c>
      <c r="B8" s="296">
        <v>41669</v>
      </c>
      <c r="C8" s="264" t="s">
        <v>420</v>
      </c>
      <c r="D8" s="264" t="s">
        <v>417</v>
      </c>
      <c r="E8" s="264" t="s">
        <v>423</v>
      </c>
      <c r="F8" s="300">
        <v>15</v>
      </c>
      <c r="G8" s="309"/>
    </row>
    <row r="9" spans="1:14" ht="15.75">
      <c r="A9" s="267">
        <v>5</v>
      </c>
      <c r="B9" s="296">
        <v>41669</v>
      </c>
      <c r="C9" s="264" t="s">
        <v>329</v>
      </c>
      <c r="D9" s="264" t="s">
        <v>416</v>
      </c>
      <c r="E9" s="264" t="s">
        <v>423</v>
      </c>
      <c r="F9" s="300">
        <v>8</v>
      </c>
      <c r="G9" s="309"/>
    </row>
    <row r="10" spans="1:14" ht="15.75">
      <c r="A10" s="267">
        <v>6</v>
      </c>
      <c r="B10" s="296">
        <v>41670</v>
      </c>
      <c r="C10" s="264" t="s">
        <v>329</v>
      </c>
      <c r="D10" s="264" t="s">
        <v>416</v>
      </c>
      <c r="E10" s="264" t="s">
        <v>421</v>
      </c>
      <c r="F10" s="300">
        <v>12</v>
      </c>
      <c r="G10" s="309"/>
    </row>
    <row r="11" spans="1:14" ht="15.75">
      <c r="A11" s="267">
        <v>7</v>
      </c>
      <c r="B11" s="296">
        <v>41670</v>
      </c>
      <c r="C11" s="264" t="s">
        <v>420</v>
      </c>
      <c r="D11" s="264" t="s">
        <v>417</v>
      </c>
      <c r="E11" s="264" t="s">
        <v>421</v>
      </c>
      <c r="F11" s="300">
        <v>11</v>
      </c>
      <c r="G11" s="309"/>
    </row>
    <row r="12" spans="1:14" ht="15.75">
      <c r="A12" s="267">
        <v>8</v>
      </c>
      <c r="B12" s="296">
        <v>41670</v>
      </c>
      <c r="C12" s="264" t="s">
        <v>419</v>
      </c>
      <c r="D12" s="264" t="s">
        <v>417</v>
      </c>
      <c r="E12" s="264" t="s">
        <v>422</v>
      </c>
      <c r="F12" s="300">
        <v>10</v>
      </c>
      <c r="G12" s="309"/>
    </row>
    <row r="13" spans="1:14" ht="15.75">
      <c r="A13" s="267">
        <v>9</v>
      </c>
      <c r="B13" s="296">
        <v>41671</v>
      </c>
      <c r="C13" s="264" t="s">
        <v>418</v>
      </c>
      <c r="D13" s="264" t="s">
        <v>416</v>
      </c>
      <c r="E13" s="264" t="s">
        <v>422</v>
      </c>
      <c r="F13" s="300">
        <v>8</v>
      </c>
      <c r="G13" s="309"/>
    </row>
    <row r="14" spans="1:14" ht="15.75">
      <c r="A14" s="267">
        <v>10</v>
      </c>
      <c r="B14" s="296">
        <v>41671</v>
      </c>
      <c r="C14" s="264" t="s">
        <v>418</v>
      </c>
      <c r="D14" s="264" t="s">
        <v>416</v>
      </c>
      <c r="E14" s="264" t="s">
        <v>423</v>
      </c>
      <c r="F14" s="300">
        <v>9</v>
      </c>
      <c r="G14" s="309"/>
    </row>
    <row r="15" spans="1:14" ht="15.75">
      <c r="A15" s="267">
        <v>11</v>
      </c>
      <c r="B15" s="296">
        <v>41671</v>
      </c>
      <c r="C15" s="264" t="s">
        <v>419</v>
      </c>
      <c r="D15" s="264" t="s">
        <v>417</v>
      </c>
      <c r="E15" s="264" t="s">
        <v>421</v>
      </c>
      <c r="F15" s="300">
        <v>15</v>
      </c>
      <c r="G15" s="309"/>
    </row>
    <row r="16" spans="1:14" ht="15.75">
      <c r="A16" s="267">
        <v>12</v>
      </c>
      <c r="B16" s="296">
        <v>41671</v>
      </c>
      <c r="C16" s="264" t="s">
        <v>419</v>
      </c>
      <c r="D16" s="264" t="s">
        <v>417</v>
      </c>
      <c r="E16" s="264" t="s">
        <v>422</v>
      </c>
      <c r="F16" s="300">
        <v>14</v>
      </c>
      <c r="G16" s="309"/>
    </row>
    <row r="17" spans="1:10" ht="15.75">
      <c r="A17" s="267">
        <v>13</v>
      </c>
      <c r="B17" s="296">
        <v>41672</v>
      </c>
      <c r="C17" s="264" t="s">
        <v>329</v>
      </c>
      <c r="D17" s="264" t="s">
        <v>416</v>
      </c>
      <c r="E17" s="264" t="s">
        <v>421</v>
      </c>
      <c r="F17" s="300">
        <v>17</v>
      </c>
      <c r="G17" s="309"/>
    </row>
    <row r="18" spans="1:10" ht="15.75">
      <c r="A18" s="267">
        <v>14</v>
      </c>
      <c r="B18" s="296">
        <v>41672</v>
      </c>
      <c r="C18" s="264" t="s">
        <v>418</v>
      </c>
      <c r="D18" s="264" t="s">
        <v>416</v>
      </c>
      <c r="E18" s="264" t="s">
        <v>421</v>
      </c>
      <c r="F18" s="300">
        <v>16</v>
      </c>
      <c r="G18" s="309"/>
    </row>
    <row r="19" spans="1:10" ht="15.75">
      <c r="A19" s="267">
        <v>15</v>
      </c>
      <c r="B19" s="296">
        <v>41672</v>
      </c>
      <c r="C19" s="264" t="s">
        <v>329</v>
      </c>
      <c r="D19" s="264" t="s">
        <v>417</v>
      </c>
      <c r="E19" s="264" t="s">
        <v>422</v>
      </c>
      <c r="F19" s="300">
        <v>13</v>
      </c>
      <c r="G19" s="309"/>
    </row>
    <row r="20" spans="1:10" ht="15.75">
      <c r="A20" s="267">
        <v>16</v>
      </c>
      <c r="B20" s="296">
        <v>41672</v>
      </c>
      <c r="C20" s="264" t="s">
        <v>419</v>
      </c>
      <c r="D20" s="264" t="s">
        <v>417</v>
      </c>
      <c r="E20" s="264" t="s">
        <v>423</v>
      </c>
      <c r="F20" s="300">
        <v>12</v>
      </c>
      <c r="G20" s="309"/>
    </row>
    <row r="21" spans="1:10" ht="15.75">
      <c r="A21" s="267">
        <v>17</v>
      </c>
      <c r="B21" s="296">
        <v>41673</v>
      </c>
      <c r="C21" s="264" t="s">
        <v>418</v>
      </c>
      <c r="D21" s="264" t="s">
        <v>416</v>
      </c>
      <c r="E21" s="264" t="s">
        <v>422</v>
      </c>
      <c r="F21" s="300">
        <v>18</v>
      </c>
      <c r="G21" s="309"/>
    </row>
    <row r="22" spans="1:10" ht="15.75">
      <c r="A22" s="267">
        <v>18</v>
      </c>
      <c r="B22" s="296">
        <v>41673</v>
      </c>
      <c r="C22" s="264" t="s">
        <v>419</v>
      </c>
      <c r="D22" s="264" t="s">
        <v>417</v>
      </c>
      <c r="E22" s="264" t="s">
        <v>423</v>
      </c>
      <c r="F22" s="300">
        <v>16</v>
      </c>
      <c r="G22" s="309"/>
    </row>
    <row r="23" spans="1:10" ht="15.75">
      <c r="A23" s="267">
        <v>19</v>
      </c>
      <c r="B23" s="296">
        <v>41673</v>
      </c>
      <c r="C23" s="264" t="s">
        <v>329</v>
      </c>
      <c r="D23" s="264" t="s">
        <v>417</v>
      </c>
      <c r="E23" s="264" t="s">
        <v>421</v>
      </c>
      <c r="F23" s="300">
        <v>8</v>
      </c>
      <c r="G23" s="309"/>
    </row>
    <row r="24" spans="1:10" ht="16.5" thickBot="1">
      <c r="A24" s="270">
        <v>20</v>
      </c>
      <c r="B24" s="297">
        <v>41674</v>
      </c>
      <c r="C24" s="265" t="s">
        <v>420</v>
      </c>
      <c r="D24" s="265" t="s">
        <v>416</v>
      </c>
      <c r="E24" s="265" t="s">
        <v>422</v>
      </c>
      <c r="F24" s="301">
        <v>9</v>
      </c>
      <c r="G24" s="310"/>
    </row>
    <row r="25" spans="1:10">
      <c r="A25" s="273"/>
      <c r="C25" s="273"/>
      <c r="D25" s="273"/>
      <c r="E25" s="273"/>
      <c r="F25" s="273"/>
      <c r="G25" s="273"/>
    </row>
    <row r="26" spans="1:10" ht="15">
      <c r="A26" s="17" t="s">
        <v>192</v>
      </c>
      <c r="B26" s="18"/>
      <c r="C26" s="18"/>
      <c r="D26" s="18"/>
      <c r="E26" s="18"/>
      <c r="F26" s="18"/>
      <c r="G26" s="18"/>
      <c r="H26" s="18"/>
      <c r="I26" s="18"/>
    </row>
    <row r="27" spans="1:10" ht="15">
      <c r="A27" s="19" t="s">
        <v>193</v>
      </c>
      <c r="B27" s="832" t="s">
        <v>380</v>
      </c>
      <c r="C27" s="832"/>
      <c r="D27" s="832"/>
      <c r="E27" s="832"/>
      <c r="F27" s="832"/>
      <c r="G27" s="832"/>
      <c r="H27" s="832"/>
      <c r="I27" s="832"/>
      <c r="J27" s="832"/>
    </row>
    <row r="28" spans="1:10" ht="15">
      <c r="A28" s="19" t="s">
        <v>195</v>
      </c>
      <c r="B28" s="275" t="s">
        <v>196</v>
      </c>
      <c r="C28" s="18"/>
      <c r="D28" s="18"/>
      <c r="E28" s="18"/>
      <c r="F28" s="18"/>
      <c r="G28" s="18"/>
      <c r="H28" s="18"/>
      <c r="I28" s="18"/>
    </row>
    <row r="29" spans="1:10" ht="15">
      <c r="A29" s="19" t="s">
        <v>197</v>
      </c>
      <c r="B29" s="832" t="s">
        <v>425</v>
      </c>
      <c r="C29" s="832"/>
      <c r="D29" s="832"/>
      <c r="E29" s="832"/>
      <c r="F29" s="832"/>
      <c r="G29" s="832"/>
      <c r="H29" s="832"/>
      <c r="I29" s="832"/>
    </row>
    <row r="30" spans="1:10" ht="15">
      <c r="A30" s="19" t="s">
        <v>198</v>
      </c>
      <c r="B30" s="18" t="s">
        <v>468</v>
      </c>
      <c r="C30" s="18"/>
      <c r="D30" s="18"/>
      <c r="E30" s="18"/>
      <c r="F30" s="18"/>
      <c r="G30" s="18"/>
      <c r="H30" s="18"/>
      <c r="I30" s="18"/>
    </row>
    <row r="31" spans="1:10" ht="15">
      <c r="A31" s="19" t="s">
        <v>228</v>
      </c>
      <c r="B31" s="18" t="s">
        <v>210</v>
      </c>
      <c r="C31" s="18"/>
      <c r="D31" s="18"/>
      <c r="E31" s="18"/>
      <c r="F31" s="18"/>
      <c r="G31" s="18"/>
      <c r="H31" s="18"/>
      <c r="I31" s="18"/>
    </row>
  </sheetData>
  <sortState ref="B6:B25">
    <sortCondition ref="B5"/>
  </sortState>
  <mergeCells count="3">
    <mergeCell ref="B27:J27"/>
    <mergeCell ref="I4:K4"/>
    <mergeCell ref="B29:I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3" zoomScale="190" zoomScaleNormal="190" zoomScalePageLayoutView="190" workbookViewId="0">
      <selection activeCell="F6" sqref="F6"/>
    </sheetView>
  </sheetViews>
  <sheetFormatPr defaultColWidth="8.85546875" defaultRowHeight="12.75"/>
  <cols>
    <col min="1" max="2" width="8.85546875" style="1"/>
    <col min="3" max="3" width="11.85546875" style="1" customWidth="1"/>
    <col min="4" max="7" width="8.85546875" style="1"/>
    <col min="8" max="8" width="9.28515625" style="1" customWidth="1"/>
    <col min="9" max="9" width="11.42578125" style="1" customWidth="1"/>
    <col min="10" max="16384" width="8.85546875" style="1"/>
  </cols>
  <sheetData>
    <row r="1" spans="1:9" s="18" customFormat="1" ht="15">
      <c r="A1" s="669" t="s">
        <v>212</v>
      </c>
      <c r="B1" s="669"/>
      <c r="C1" s="669"/>
      <c r="D1" s="669"/>
      <c r="E1" s="669"/>
      <c r="F1" s="669"/>
      <c r="G1" s="669"/>
      <c r="H1" s="669"/>
      <c r="I1" s="669"/>
    </row>
    <row r="3" spans="1:9" ht="32.450000000000003" customHeight="1" thickBot="1">
      <c r="A3" s="665" t="s">
        <v>205</v>
      </c>
      <c r="B3" s="666"/>
      <c r="C3" s="666"/>
      <c r="D3" s="666"/>
      <c r="E3" s="666"/>
      <c r="F3" s="666"/>
      <c r="G3" s="666"/>
      <c r="H3" s="666"/>
      <c r="I3" s="666"/>
    </row>
    <row r="4" spans="1:9" ht="14.25" thickBot="1">
      <c r="D4" s="39" t="s">
        <v>154</v>
      </c>
      <c r="E4" s="40">
        <v>350000</v>
      </c>
    </row>
    <row r="5" spans="1:9" ht="14.25" customHeight="1" thickTop="1">
      <c r="A5" s="36" t="s">
        <v>37</v>
      </c>
      <c r="B5" s="37" t="s">
        <v>38</v>
      </c>
      <c r="C5" s="668" t="s">
        <v>43</v>
      </c>
      <c r="D5" s="668"/>
      <c r="E5" s="37" t="s">
        <v>52</v>
      </c>
      <c r="F5" s="37" t="s">
        <v>53</v>
      </c>
      <c r="G5" s="37" t="s">
        <v>54</v>
      </c>
      <c r="H5" s="37" t="s">
        <v>55</v>
      </c>
      <c r="I5" s="38" t="s">
        <v>56</v>
      </c>
    </row>
    <row r="6" spans="1:9" ht="16.5" customHeight="1">
      <c r="A6" s="21">
        <v>1</v>
      </c>
      <c r="B6" s="22" t="s">
        <v>39</v>
      </c>
      <c r="C6" s="30" t="s">
        <v>44</v>
      </c>
      <c r="D6" s="33" t="s">
        <v>45</v>
      </c>
      <c r="E6" s="22">
        <v>3.01</v>
      </c>
      <c r="F6" s="22" t="s">
        <v>30</v>
      </c>
      <c r="G6" s="22" t="s">
        <v>30</v>
      </c>
      <c r="H6" s="22" t="s">
        <v>30</v>
      </c>
      <c r="I6" s="23" t="s">
        <v>30</v>
      </c>
    </row>
    <row r="7" spans="1:9" ht="15.75">
      <c r="A7" s="27">
        <v>2</v>
      </c>
      <c r="B7" s="28" t="s">
        <v>40</v>
      </c>
      <c r="C7" s="31" t="s">
        <v>46</v>
      </c>
      <c r="D7" s="34" t="s">
        <v>47</v>
      </c>
      <c r="E7" s="28">
        <v>2.9</v>
      </c>
      <c r="F7" s="22" t="s">
        <v>30</v>
      </c>
      <c r="G7" s="28" t="s">
        <v>30</v>
      </c>
      <c r="H7" s="28" t="s">
        <v>30</v>
      </c>
      <c r="I7" s="29" t="s">
        <v>30</v>
      </c>
    </row>
    <row r="8" spans="1:9" ht="15.75">
      <c r="A8" s="27">
        <v>3</v>
      </c>
      <c r="B8" s="28" t="s">
        <v>41</v>
      </c>
      <c r="C8" s="31" t="s">
        <v>48</v>
      </c>
      <c r="D8" s="34" t="s">
        <v>49</v>
      </c>
      <c r="E8" s="28">
        <v>3.3</v>
      </c>
      <c r="F8" s="22" t="s">
        <v>30</v>
      </c>
      <c r="G8" s="28" t="s">
        <v>30</v>
      </c>
      <c r="H8" s="28" t="s">
        <v>30</v>
      </c>
      <c r="I8" s="29" t="s">
        <v>30</v>
      </c>
    </row>
    <row r="9" spans="1:9" ht="16.5" thickBot="1">
      <c r="A9" s="24">
        <v>4</v>
      </c>
      <c r="B9" s="25" t="s">
        <v>42</v>
      </c>
      <c r="C9" s="32" t="s">
        <v>50</v>
      </c>
      <c r="D9" s="35" t="s">
        <v>51</v>
      </c>
      <c r="E9" s="25">
        <v>3.1</v>
      </c>
      <c r="F9" s="22" t="s">
        <v>30</v>
      </c>
      <c r="G9" s="25" t="s">
        <v>30</v>
      </c>
      <c r="H9" s="25" t="s">
        <v>30</v>
      </c>
      <c r="I9" s="26" t="s">
        <v>30</v>
      </c>
    </row>
    <row r="10" spans="1:9" ht="13.5" thickTop="1"/>
    <row r="11" spans="1:9" ht="15">
      <c r="A11" s="17" t="s">
        <v>192</v>
      </c>
      <c r="B11" s="18"/>
      <c r="C11" s="18"/>
      <c r="D11" s="18"/>
      <c r="E11" s="18"/>
      <c r="F11" s="18"/>
      <c r="G11" s="18"/>
      <c r="H11" s="18"/>
      <c r="I11" s="18"/>
    </row>
    <row r="12" spans="1:9" ht="15">
      <c r="A12" s="19" t="s">
        <v>193</v>
      </c>
      <c r="B12" s="18" t="s">
        <v>194</v>
      </c>
      <c r="C12" s="18"/>
      <c r="D12" s="18"/>
      <c r="E12" s="18"/>
      <c r="F12" s="18"/>
      <c r="G12" s="18"/>
      <c r="H12" s="18"/>
      <c r="I12" s="18"/>
    </row>
    <row r="13" spans="1:9" ht="29.1" customHeight="1">
      <c r="A13" s="18"/>
      <c r="B13" s="667" t="s">
        <v>206</v>
      </c>
      <c r="C13" s="667"/>
      <c r="D13" s="667"/>
      <c r="E13" s="667"/>
      <c r="F13" s="667"/>
      <c r="G13" s="667"/>
      <c r="H13" s="667"/>
      <c r="I13" s="667"/>
    </row>
    <row r="14" spans="1:9" ht="15">
      <c r="A14" s="18"/>
      <c r="B14" s="18" t="s">
        <v>207</v>
      </c>
      <c r="C14" s="18"/>
      <c r="D14" s="18"/>
      <c r="E14" s="18"/>
      <c r="F14" s="18"/>
      <c r="G14" s="18"/>
      <c r="H14" s="18"/>
      <c r="I14" s="18"/>
    </row>
    <row r="15" spans="1:9" ht="15">
      <c r="A15" s="18"/>
      <c r="B15" s="18" t="s">
        <v>208</v>
      </c>
      <c r="C15" s="18"/>
      <c r="D15" s="18"/>
      <c r="E15" s="18"/>
      <c r="F15" s="18"/>
      <c r="G15" s="18"/>
      <c r="H15" s="18"/>
      <c r="I15" s="18"/>
    </row>
    <row r="16" spans="1:9" ht="15">
      <c r="A16" s="18"/>
      <c r="B16" s="18" t="s">
        <v>209</v>
      </c>
      <c r="C16" s="18"/>
      <c r="D16" s="18"/>
      <c r="E16" s="18"/>
      <c r="F16" s="18"/>
      <c r="G16" s="18"/>
      <c r="H16" s="18"/>
      <c r="I16" s="18"/>
    </row>
    <row r="17" spans="1:9" ht="15">
      <c r="A17" s="19" t="s">
        <v>195</v>
      </c>
      <c r="B17" s="18" t="s">
        <v>196</v>
      </c>
      <c r="C17" s="18"/>
      <c r="D17" s="18"/>
      <c r="E17" s="18"/>
      <c r="F17" s="18"/>
      <c r="G17" s="18"/>
      <c r="H17" s="18"/>
      <c r="I17" s="18"/>
    </row>
    <row r="18" spans="1:9" ht="15">
      <c r="A18" s="19" t="s">
        <v>197</v>
      </c>
      <c r="B18" s="18" t="s">
        <v>477</v>
      </c>
      <c r="C18" s="18"/>
      <c r="D18" s="18"/>
      <c r="E18" s="18"/>
      <c r="F18" s="18"/>
      <c r="G18" s="18"/>
      <c r="H18" s="18"/>
      <c r="I18" s="18"/>
    </row>
    <row r="19" spans="1:9" ht="15">
      <c r="A19" s="19" t="s">
        <v>198</v>
      </c>
      <c r="B19" s="18" t="s">
        <v>210</v>
      </c>
      <c r="C19" s="18"/>
      <c r="D19" s="18"/>
      <c r="E19" s="18"/>
      <c r="F19" s="18"/>
      <c r="G19" s="18"/>
      <c r="H19" s="18"/>
      <c r="I19" s="18"/>
    </row>
  </sheetData>
  <mergeCells count="4">
    <mergeCell ref="A3:I3"/>
    <mergeCell ref="C5:D5"/>
    <mergeCell ref="A1:I1"/>
    <mergeCell ref="B13:I13"/>
  </mergeCells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70" zoomScaleNormal="170" zoomScalePageLayoutView="170" workbookViewId="0">
      <selection activeCell="F11" sqref="F11"/>
    </sheetView>
  </sheetViews>
  <sheetFormatPr defaultColWidth="8.85546875" defaultRowHeight="14.25"/>
  <cols>
    <col min="1" max="1" width="6.42578125" style="41" bestFit="1" customWidth="1"/>
    <col min="2" max="2" width="9.28515625" style="41" bestFit="1" customWidth="1"/>
    <col min="3" max="3" width="15.42578125" style="41" bestFit="1" customWidth="1"/>
    <col min="4" max="4" width="6.42578125" style="41" bestFit="1" customWidth="1"/>
    <col min="5" max="5" width="8.85546875" style="41"/>
    <col min="6" max="6" width="4.85546875" style="41" bestFit="1" customWidth="1"/>
    <col min="7" max="7" width="7.28515625" style="41" bestFit="1" customWidth="1"/>
    <col min="8" max="8" width="5.140625" style="41" bestFit="1" customWidth="1"/>
    <col min="9" max="9" width="7" style="41" bestFit="1" customWidth="1"/>
    <col min="10" max="10" width="14.28515625" style="41" customWidth="1"/>
    <col min="11" max="16384" width="8.85546875" style="41"/>
  </cols>
  <sheetData>
    <row r="1" spans="1:10" ht="15" customHeight="1">
      <c r="A1" s="673" t="s">
        <v>217</v>
      </c>
      <c r="B1" s="673"/>
      <c r="C1" s="673"/>
      <c r="D1" s="673"/>
      <c r="E1" s="673"/>
      <c r="F1" s="673"/>
      <c r="G1" s="673"/>
      <c r="H1" s="673"/>
      <c r="I1" s="673"/>
      <c r="J1" s="673"/>
    </row>
    <row r="3" spans="1:10" ht="20.25">
      <c r="A3" s="670" t="s">
        <v>211</v>
      </c>
      <c r="B3" s="671"/>
      <c r="C3" s="671"/>
      <c r="D3" s="671"/>
      <c r="E3" s="671"/>
      <c r="F3" s="671"/>
      <c r="G3" s="671"/>
      <c r="H3" s="671"/>
      <c r="I3" s="671"/>
      <c r="J3" s="671"/>
    </row>
    <row r="4" spans="1:10" ht="15" thickBot="1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s="61" customFormat="1" ht="15.75">
      <c r="A5" s="63" t="s">
        <v>37</v>
      </c>
      <c r="B5" s="64" t="s">
        <v>57</v>
      </c>
      <c r="C5" s="672" t="s">
        <v>43</v>
      </c>
      <c r="D5" s="672"/>
      <c r="E5" s="64" t="s">
        <v>66</v>
      </c>
      <c r="F5" s="64" t="s">
        <v>67</v>
      </c>
      <c r="G5" s="64" t="s">
        <v>68</v>
      </c>
      <c r="H5" s="64" t="s">
        <v>69</v>
      </c>
      <c r="I5" s="64" t="s">
        <v>70</v>
      </c>
      <c r="J5" s="65" t="s">
        <v>71</v>
      </c>
    </row>
    <row r="6" spans="1:10" ht="15">
      <c r="A6" s="43">
        <v>1</v>
      </c>
      <c r="B6" s="44" t="s">
        <v>58</v>
      </c>
      <c r="C6" s="45" t="s">
        <v>72</v>
      </c>
      <c r="D6" s="46" t="s">
        <v>73</v>
      </c>
      <c r="E6" s="47">
        <v>8</v>
      </c>
      <c r="F6" s="47">
        <v>8</v>
      </c>
      <c r="G6" s="47">
        <v>9</v>
      </c>
      <c r="H6" s="47" t="s">
        <v>30</v>
      </c>
      <c r="I6" s="47" t="s">
        <v>30</v>
      </c>
      <c r="J6" s="48" t="s">
        <v>30</v>
      </c>
    </row>
    <row r="7" spans="1:10" ht="15">
      <c r="A7" s="49">
        <v>2</v>
      </c>
      <c r="B7" s="50" t="s">
        <v>59</v>
      </c>
      <c r="C7" s="51" t="s">
        <v>74</v>
      </c>
      <c r="D7" s="52" t="s">
        <v>75</v>
      </c>
      <c r="E7" s="53">
        <v>6</v>
      </c>
      <c r="F7" s="53">
        <v>7</v>
      </c>
      <c r="G7" s="53">
        <v>5</v>
      </c>
      <c r="H7" s="53" t="s">
        <v>30</v>
      </c>
      <c r="I7" s="53" t="s">
        <v>30</v>
      </c>
      <c r="J7" s="54" t="s">
        <v>30</v>
      </c>
    </row>
    <row r="8" spans="1:10" ht="15">
      <c r="A8" s="49">
        <v>3</v>
      </c>
      <c r="B8" s="50" t="s">
        <v>60</v>
      </c>
      <c r="C8" s="51" t="s">
        <v>76</v>
      </c>
      <c r="D8" s="52" t="s">
        <v>77</v>
      </c>
      <c r="E8" s="53">
        <v>9</v>
      </c>
      <c r="F8" s="53">
        <v>8</v>
      </c>
      <c r="G8" s="53">
        <v>10</v>
      </c>
      <c r="H8" s="53" t="s">
        <v>30</v>
      </c>
      <c r="I8" s="53" t="s">
        <v>30</v>
      </c>
      <c r="J8" s="54" t="s">
        <v>30</v>
      </c>
    </row>
    <row r="9" spans="1:10" ht="15">
      <c r="A9" s="49">
        <v>4</v>
      </c>
      <c r="B9" s="50" t="s">
        <v>61</v>
      </c>
      <c r="C9" s="51" t="s">
        <v>78</v>
      </c>
      <c r="D9" s="52" t="s">
        <v>62</v>
      </c>
      <c r="E9" s="53">
        <v>4</v>
      </c>
      <c r="F9" s="53">
        <v>6</v>
      </c>
      <c r="G9" s="53">
        <v>5</v>
      </c>
      <c r="H9" s="53" t="s">
        <v>30</v>
      </c>
      <c r="I9" s="53" t="s">
        <v>30</v>
      </c>
      <c r="J9" s="54" t="s">
        <v>30</v>
      </c>
    </row>
    <row r="10" spans="1:10" ht="15">
      <c r="A10" s="49">
        <v>5</v>
      </c>
      <c r="B10" s="50" t="s">
        <v>213</v>
      </c>
      <c r="C10" s="51" t="s">
        <v>63</v>
      </c>
      <c r="D10" s="52" t="s">
        <v>24</v>
      </c>
      <c r="E10" s="53">
        <v>5</v>
      </c>
      <c r="F10" s="53">
        <v>7</v>
      </c>
      <c r="G10" s="53">
        <v>6</v>
      </c>
      <c r="H10" s="53" t="s">
        <v>30</v>
      </c>
      <c r="I10" s="53" t="s">
        <v>30</v>
      </c>
      <c r="J10" s="54" t="s">
        <v>30</v>
      </c>
    </row>
    <row r="11" spans="1:10" ht="15">
      <c r="A11" s="49">
        <v>6</v>
      </c>
      <c r="B11" s="50" t="s">
        <v>64</v>
      </c>
      <c r="C11" s="51" t="s">
        <v>79</v>
      </c>
      <c r="D11" s="52" t="s">
        <v>65</v>
      </c>
      <c r="E11" s="53">
        <v>8</v>
      </c>
      <c r="F11" s="53">
        <v>7</v>
      </c>
      <c r="G11" s="53">
        <v>7</v>
      </c>
      <c r="H11" s="53" t="s">
        <v>30</v>
      </c>
      <c r="I11" s="53" t="s">
        <v>30</v>
      </c>
      <c r="J11" s="54" t="s">
        <v>30</v>
      </c>
    </row>
    <row r="12" spans="1:10" ht="15.75" thickBot="1">
      <c r="A12" s="55">
        <v>7</v>
      </c>
      <c r="B12" s="56" t="s">
        <v>213</v>
      </c>
      <c r="C12" s="57" t="s">
        <v>80</v>
      </c>
      <c r="D12" s="58" t="s">
        <v>81</v>
      </c>
      <c r="E12" s="59">
        <v>7</v>
      </c>
      <c r="F12" s="59">
        <v>6</v>
      </c>
      <c r="G12" s="59">
        <v>6</v>
      </c>
      <c r="H12" s="59" t="s">
        <v>30</v>
      </c>
      <c r="I12" s="59" t="s">
        <v>30</v>
      </c>
      <c r="J12" s="60" t="s">
        <v>30</v>
      </c>
    </row>
    <row r="14" spans="1:10" ht="15">
      <c r="A14" s="17" t="s">
        <v>192</v>
      </c>
      <c r="B14" s="18"/>
      <c r="C14" s="18"/>
      <c r="D14" s="18"/>
      <c r="E14" s="18"/>
      <c r="F14" s="18"/>
      <c r="G14" s="18"/>
      <c r="H14" s="18"/>
      <c r="I14" s="18"/>
    </row>
    <row r="15" spans="1:10" ht="15">
      <c r="A15" s="19" t="s">
        <v>193</v>
      </c>
      <c r="B15" s="18" t="s">
        <v>194</v>
      </c>
      <c r="C15" s="18"/>
      <c r="D15" s="18"/>
      <c r="E15" s="18"/>
      <c r="F15" s="18"/>
      <c r="G15" s="18"/>
      <c r="H15" s="18"/>
      <c r="I15" s="18"/>
    </row>
    <row r="16" spans="1:10" ht="43.35" customHeight="1">
      <c r="A16" s="18"/>
      <c r="B16" s="667" t="s">
        <v>214</v>
      </c>
      <c r="C16" s="667"/>
      <c r="D16" s="667"/>
      <c r="E16" s="667"/>
      <c r="F16" s="667"/>
      <c r="G16" s="667"/>
      <c r="H16" s="667"/>
      <c r="I16" s="667"/>
    </row>
    <row r="17" spans="1:10" ht="15">
      <c r="A17" s="18"/>
      <c r="B17" s="18" t="s">
        <v>215</v>
      </c>
      <c r="C17" s="18"/>
      <c r="D17" s="18"/>
      <c r="E17" s="18"/>
      <c r="F17" s="18"/>
      <c r="G17" s="18"/>
      <c r="H17" s="18"/>
      <c r="I17" s="18"/>
    </row>
    <row r="18" spans="1:10" ht="55.35" customHeight="1">
      <c r="A18" s="18"/>
      <c r="B18" s="667" t="s">
        <v>216</v>
      </c>
      <c r="C18" s="669"/>
      <c r="D18" s="669"/>
      <c r="E18" s="669"/>
      <c r="F18" s="669"/>
      <c r="G18" s="669"/>
      <c r="H18" s="669"/>
      <c r="I18" s="669"/>
      <c r="J18" s="669"/>
    </row>
    <row r="19" spans="1:10" ht="15">
      <c r="A19" s="19" t="s">
        <v>195</v>
      </c>
      <c r="B19" s="62" t="s">
        <v>196</v>
      </c>
      <c r="C19" s="18"/>
      <c r="D19" s="18"/>
      <c r="E19" s="18"/>
      <c r="F19" s="18"/>
      <c r="G19" s="18"/>
      <c r="H19" s="18"/>
      <c r="I19" s="18"/>
    </row>
    <row r="20" spans="1:10" ht="15">
      <c r="A20" s="19" t="s">
        <v>197</v>
      </c>
      <c r="B20" s="18" t="s">
        <v>478</v>
      </c>
      <c r="C20" s="18"/>
      <c r="D20" s="18"/>
      <c r="E20" s="18"/>
      <c r="F20" s="18"/>
      <c r="G20" s="18"/>
      <c r="H20" s="18"/>
      <c r="I20" s="18"/>
    </row>
    <row r="21" spans="1:10" ht="15">
      <c r="A21" s="19" t="s">
        <v>198</v>
      </c>
      <c r="B21" s="18" t="s">
        <v>210</v>
      </c>
      <c r="C21" s="18"/>
      <c r="D21" s="18"/>
      <c r="E21" s="18"/>
      <c r="F21" s="18"/>
      <c r="G21" s="18"/>
      <c r="H21" s="18"/>
      <c r="I21" s="18"/>
    </row>
  </sheetData>
  <mergeCells count="5">
    <mergeCell ref="A3:J3"/>
    <mergeCell ref="C5:D5"/>
    <mergeCell ref="B16:I16"/>
    <mergeCell ref="A1:J1"/>
    <mergeCell ref="B18:J18"/>
  </mergeCells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7" workbookViewId="0">
      <selection activeCell="B26" sqref="B26"/>
    </sheetView>
  </sheetViews>
  <sheetFormatPr defaultColWidth="8.85546875" defaultRowHeight="12.75"/>
  <cols>
    <col min="1" max="1" width="5" style="1" bestFit="1" customWidth="1"/>
    <col min="2" max="2" width="14.140625" style="1" customWidth="1"/>
    <col min="3" max="3" width="6.28515625" style="1" bestFit="1" customWidth="1"/>
    <col min="4" max="4" width="3.42578125" style="66" bestFit="1" customWidth="1"/>
    <col min="5" max="5" width="6.42578125" style="66" customWidth="1"/>
    <col min="6" max="6" width="11.42578125" style="1" bestFit="1" customWidth="1"/>
    <col min="7" max="7" width="7.42578125" style="1" bestFit="1" customWidth="1"/>
    <col min="8" max="8" width="7.140625" style="1" bestFit="1" customWidth="1"/>
    <col min="9" max="9" width="7.42578125" style="1" bestFit="1" customWidth="1"/>
    <col min="10" max="16384" width="8.85546875" style="1"/>
  </cols>
  <sheetData>
    <row r="1" spans="1:12" ht="14.1" customHeight="1">
      <c r="A1" s="674" t="s">
        <v>219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</row>
    <row r="3" spans="1:12" ht="45" customHeight="1" thickBot="1">
      <c r="A3" s="676" t="s">
        <v>218</v>
      </c>
      <c r="B3" s="677"/>
      <c r="C3" s="677"/>
      <c r="D3" s="677"/>
      <c r="E3" s="677"/>
      <c r="F3" s="677"/>
      <c r="G3" s="677"/>
      <c r="H3" s="677"/>
      <c r="I3" s="677"/>
      <c r="J3" s="677"/>
      <c r="K3" s="677"/>
    </row>
    <row r="4" spans="1:12" ht="27.75" customHeight="1">
      <c r="A4" s="680" t="s">
        <v>37</v>
      </c>
      <c r="B4" s="682" t="s">
        <v>43</v>
      </c>
      <c r="C4" s="682"/>
      <c r="D4" s="678" t="s">
        <v>52</v>
      </c>
      <c r="E4" s="678" t="s">
        <v>82</v>
      </c>
      <c r="F4" s="682" t="s">
        <v>83</v>
      </c>
      <c r="G4" s="682"/>
      <c r="H4" s="682"/>
      <c r="I4" s="682"/>
      <c r="J4" s="678" t="s">
        <v>88</v>
      </c>
      <c r="K4" s="684" t="s">
        <v>87</v>
      </c>
      <c r="L4" s="67"/>
    </row>
    <row r="5" spans="1:12" ht="27.75" customHeight="1">
      <c r="A5" s="681"/>
      <c r="B5" s="683"/>
      <c r="C5" s="683"/>
      <c r="D5" s="679"/>
      <c r="E5" s="679"/>
      <c r="F5" s="75" t="s">
        <v>84</v>
      </c>
      <c r="G5" s="75" t="s">
        <v>54</v>
      </c>
      <c r="H5" s="75" t="s">
        <v>85</v>
      </c>
      <c r="I5" s="75" t="s">
        <v>86</v>
      </c>
      <c r="J5" s="679"/>
      <c r="K5" s="685"/>
      <c r="L5" s="67"/>
    </row>
    <row r="6" spans="1:12" ht="15">
      <c r="A6" s="68">
        <v>1</v>
      </c>
      <c r="B6" s="69" t="s">
        <v>89</v>
      </c>
      <c r="C6" s="70" t="s">
        <v>90</v>
      </c>
      <c r="D6" s="71">
        <v>3.5</v>
      </c>
      <c r="E6" s="71">
        <v>24</v>
      </c>
      <c r="F6" s="72"/>
      <c r="G6" s="72"/>
      <c r="H6" s="72"/>
      <c r="I6" s="72"/>
      <c r="J6" s="72"/>
      <c r="K6" s="73"/>
    </row>
    <row r="7" spans="1:12" ht="15">
      <c r="A7" s="68">
        <v>2</v>
      </c>
      <c r="B7" s="69" t="s">
        <v>91</v>
      </c>
      <c r="C7" s="70" t="s">
        <v>92</v>
      </c>
      <c r="D7" s="71">
        <v>4.5999999999999996</v>
      </c>
      <c r="E7" s="71">
        <v>25</v>
      </c>
      <c r="F7" s="72"/>
      <c r="G7" s="72"/>
      <c r="H7" s="72"/>
      <c r="I7" s="72"/>
      <c r="J7" s="72"/>
      <c r="K7" s="73"/>
    </row>
    <row r="8" spans="1:12" ht="15">
      <c r="A8" s="68">
        <v>3</v>
      </c>
      <c r="B8" s="69" t="s">
        <v>93</v>
      </c>
      <c r="C8" s="70" t="s">
        <v>94</v>
      </c>
      <c r="D8" s="71">
        <v>4.2</v>
      </c>
      <c r="E8" s="71">
        <v>25</v>
      </c>
      <c r="F8" s="72"/>
      <c r="G8" s="72"/>
      <c r="H8" s="72"/>
      <c r="I8" s="72"/>
      <c r="J8" s="72"/>
      <c r="K8" s="73"/>
    </row>
    <row r="9" spans="1:12" ht="15">
      <c r="A9" s="68">
        <v>4</v>
      </c>
      <c r="B9" s="69" t="s">
        <v>95</v>
      </c>
      <c r="C9" s="70" t="s">
        <v>96</v>
      </c>
      <c r="D9" s="71">
        <v>6.5</v>
      </c>
      <c r="E9" s="71">
        <v>22</v>
      </c>
      <c r="F9" s="72"/>
      <c r="G9" s="72"/>
      <c r="H9" s="72"/>
      <c r="I9" s="72"/>
      <c r="J9" s="72"/>
      <c r="K9" s="73"/>
    </row>
    <row r="10" spans="1:12" ht="15">
      <c r="A10" s="68">
        <v>5</v>
      </c>
      <c r="B10" s="69" t="s">
        <v>16</v>
      </c>
      <c r="C10" s="70" t="s">
        <v>96</v>
      </c>
      <c r="D10" s="71">
        <v>2.4</v>
      </c>
      <c r="E10" s="71">
        <v>24</v>
      </c>
      <c r="F10" s="72"/>
      <c r="G10" s="72"/>
      <c r="H10" s="72"/>
      <c r="I10" s="72"/>
      <c r="J10" s="72"/>
      <c r="K10" s="73"/>
    </row>
    <row r="11" spans="1:12" ht="15">
      <c r="A11" s="68">
        <v>6</v>
      </c>
      <c r="B11" s="69" t="s">
        <v>97</v>
      </c>
      <c r="C11" s="70" t="s">
        <v>98</v>
      </c>
      <c r="D11" s="71">
        <v>3.2</v>
      </c>
      <c r="E11" s="71">
        <v>20</v>
      </c>
      <c r="F11" s="72"/>
      <c r="G11" s="72"/>
      <c r="H11" s="72"/>
      <c r="I11" s="72"/>
      <c r="J11" s="72"/>
      <c r="K11" s="73"/>
    </row>
    <row r="12" spans="1:12" ht="15">
      <c r="A12" s="68">
        <v>7</v>
      </c>
      <c r="B12" s="69" t="s">
        <v>99</v>
      </c>
      <c r="C12" s="70" t="s">
        <v>100</v>
      </c>
      <c r="D12" s="71">
        <v>5.5</v>
      </c>
      <c r="E12" s="71">
        <v>25</v>
      </c>
      <c r="F12" s="72"/>
      <c r="G12" s="72"/>
      <c r="H12" s="72"/>
      <c r="I12" s="72"/>
      <c r="J12" s="72"/>
      <c r="K12" s="73"/>
    </row>
    <row r="13" spans="1:12" ht="15">
      <c r="A13" s="68">
        <v>8</v>
      </c>
      <c r="B13" s="69" t="s">
        <v>91</v>
      </c>
      <c r="C13" s="70" t="s">
        <v>65</v>
      </c>
      <c r="D13" s="71">
        <v>3.6</v>
      </c>
      <c r="E13" s="71">
        <v>12</v>
      </c>
      <c r="F13" s="72"/>
      <c r="G13" s="72"/>
      <c r="H13" s="72"/>
      <c r="I13" s="72"/>
      <c r="J13" s="72"/>
      <c r="K13" s="73"/>
    </row>
    <row r="14" spans="1:12" ht="15">
      <c r="A14" s="68">
        <v>9</v>
      </c>
      <c r="B14" s="69" t="s">
        <v>101</v>
      </c>
      <c r="C14" s="70" t="s">
        <v>102</v>
      </c>
      <c r="D14" s="71">
        <v>4.5999999999999996</v>
      </c>
      <c r="E14" s="71">
        <v>24</v>
      </c>
      <c r="F14" s="72"/>
      <c r="G14" s="72"/>
      <c r="H14" s="72"/>
      <c r="I14" s="72"/>
      <c r="J14" s="72"/>
      <c r="K14" s="73"/>
    </row>
    <row r="15" spans="1:12" ht="15">
      <c r="A15" s="68">
        <v>10</v>
      </c>
      <c r="B15" s="69" t="s">
        <v>103</v>
      </c>
      <c r="C15" s="70" t="s">
        <v>65</v>
      </c>
      <c r="D15" s="71">
        <v>5.2</v>
      </c>
      <c r="E15" s="71">
        <v>24</v>
      </c>
      <c r="F15" s="72"/>
      <c r="G15" s="72"/>
      <c r="H15" s="72"/>
      <c r="I15" s="72"/>
      <c r="J15" s="72"/>
      <c r="K15" s="73"/>
    </row>
    <row r="16" spans="1:12" ht="15">
      <c r="A16" s="68">
        <v>11</v>
      </c>
      <c r="B16" s="69" t="s">
        <v>17</v>
      </c>
      <c r="C16" s="70" t="s">
        <v>104</v>
      </c>
      <c r="D16" s="71">
        <v>3.4</v>
      </c>
      <c r="E16" s="71">
        <v>25</v>
      </c>
      <c r="F16" s="72"/>
      <c r="G16" s="72"/>
      <c r="H16" s="72"/>
      <c r="I16" s="72"/>
      <c r="J16" s="72"/>
      <c r="K16" s="73"/>
    </row>
    <row r="17" spans="1:11" ht="15">
      <c r="A17" s="68">
        <v>12</v>
      </c>
      <c r="B17" s="69" t="s">
        <v>105</v>
      </c>
      <c r="C17" s="70" t="s">
        <v>19</v>
      </c>
      <c r="D17" s="71">
        <v>2.8</v>
      </c>
      <c r="E17" s="71">
        <v>26</v>
      </c>
      <c r="F17" s="72"/>
      <c r="G17" s="72"/>
      <c r="H17" s="72"/>
      <c r="I17" s="72"/>
      <c r="J17" s="72"/>
      <c r="K17" s="73"/>
    </row>
    <row r="18" spans="1:11" ht="15">
      <c r="A18" s="68">
        <v>13</v>
      </c>
      <c r="B18" s="69" t="s">
        <v>21</v>
      </c>
      <c r="C18" s="70" t="s">
        <v>106</v>
      </c>
      <c r="D18" s="71">
        <v>2.6</v>
      </c>
      <c r="E18" s="71">
        <v>23</v>
      </c>
      <c r="F18" s="72"/>
      <c r="G18" s="72"/>
      <c r="H18" s="72"/>
      <c r="I18" s="72"/>
      <c r="J18" s="72"/>
      <c r="K18" s="73"/>
    </row>
    <row r="19" spans="1:11" ht="15">
      <c r="A19" s="68">
        <v>14</v>
      </c>
      <c r="B19" s="69" t="s">
        <v>107</v>
      </c>
      <c r="C19" s="70" t="s">
        <v>108</v>
      </c>
      <c r="D19" s="71">
        <v>4.2</v>
      </c>
      <c r="E19" s="71">
        <v>27</v>
      </c>
      <c r="F19" s="72"/>
      <c r="G19" s="72"/>
      <c r="H19" s="72"/>
      <c r="I19" s="72"/>
      <c r="J19" s="72"/>
      <c r="K19" s="73"/>
    </row>
    <row r="20" spans="1:11" ht="13.5" thickBot="1">
      <c r="A20" s="663" t="s">
        <v>36</v>
      </c>
      <c r="B20" s="664"/>
      <c r="C20" s="664"/>
      <c r="D20" s="664"/>
      <c r="E20" s="77"/>
      <c r="F20" s="78"/>
      <c r="G20" s="78"/>
      <c r="H20" s="78"/>
      <c r="I20" s="78"/>
      <c r="J20" s="78"/>
      <c r="K20" s="74"/>
    </row>
    <row r="22" spans="1:11" ht="15">
      <c r="A22" s="17" t="s">
        <v>192</v>
      </c>
      <c r="B22" s="18"/>
      <c r="C22" s="18"/>
      <c r="D22" s="18"/>
      <c r="E22" s="18"/>
      <c r="F22" s="18"/>
      <c r="G22" s="18"/>
      <c r="H22" s="18"/>
      <c r="I22" s="18"/>
      <c r="J22" s="18"/>
    </row>
    <row r="23" spans="1:11" ht="15">
      <c r="A23" s="19" t="s">
        <v>193</v>
      </c>
      <c r="B23" s="18" t="s">
        <v>221</v>
      </c>
      <c r="C23" s="18"/>
      <c r="D23" s="18"/>
      <c r="E23" s="18"/>
      <c r="F23" s="18"/>
      <c r="G23" s="18"/>
      <c r="H23" s="18"/>
      <c r="I23" s="18"/>
      <c r="J23" s="18"/>
    </row>
    <row r="24" spans="1:11" ht="15">
      <c r="A24" s="19" t="s">
        <v>195</v>
      </c>
      <c r="B24" s="18" t="s">
        <v>194</v>
      </c>
      <c r="C24" s="18"/>
      <c r="D24" s="18"/>
      <c r="E24" s="18"/>
      <c r="F24" s="18"/>
      <c r="G24" s="18"/>
      <c r="H24" s="18"/>
      <c r="I24" s="18"/>
      <c r="J24" s="18"/>
    </row>
    <row r="25" spans="1:11" ht="14.1" customHeight="1">
      <c r="A25" s="18"/>
      <c r="B25" s="675" t="s">
        <v>649</v>
      </c>
      <c r="C25" s="667"/>
      <c r="D25" s="667"/>
      <c r="E25" s="667"/>
      <c r="F25" s="667"/>
      <c r="G25" s="667"/>
      <c r="H25" s="667"/>
      <c r="I25" s="667"/>
      <c r="J25" s="667"/>
      <c r="K25" s="667"/>
    </row>
    <row r="26" spans="1:11" ht="15">
      <c r="A26" s="18"/>
      <c r="B26" s="18" t="s">
        <v>220</v>
      </c>
      <c r="C26" s="18"/>
      <c r="D26" s="18"/>
      <c r="E26" s="18"/>
      <c r="F26" s="18"/>
      <c r="G26" s="18"/>
      <c r="H26" s="18"/>
      <c r="I26" s="18"/>
      <c r="J26" s="18"/>
    </row>
    <row r="27" spans="1:11" ht="15">
      <c r="A27" s="18"/>
      <c r="B27" s="667" t="s">
        <v>222</v>
      </c>
      <c r="C27" s="669"/>
      <c r="D27" s="669"/>
      <c r="E27" s="669"/>
      <c r="F27" s="669"/>
      <c r="G27" s="669"/>
      <c r="H27" s="669"/>
      <c r="I27" s="669"/>
      <c r="J27" s="669"/>
    </row>
    <row r="28" spans="1:11" ht="14.45" customHeight="1">
      <c r="A28" s="18"/>
      <c r="B28" s="667" t="s">
        <v>223</v>
      </c>
      <c r="C28" s="667"/>
      <c r="D28" s="667"/>
      <c r="E28" s="667"/>
      <c r="F28" s="667"/>
      <c r="G28" s="667"/>
      <c r="H28" s="667"/>
      <c r="I28" s="667"/>
      <c r="J28" s="667"/>
    </row>
    <row r="29" spans="1:11" ht="14.45" customHeight="1">
      <c r="A29" s="18"/>
      <c r="B29" s="667" t="s">
        <v>224</v>
      </c>
      <c r="C29" s="667"/>
      <c r="D29" s="667"/>
      <c r="E29" s="667"/>
      <c r="F29" s="667"/>
      <c r="G29" s="667"/>
      <c r="H29" s="667"/>
      <c r="I29" s="667"/>
      <c r="J29" s="667"/>
    </row>
    <row r="30" spans="1:11" ht="14.45" customHeight="1">
      <c r="A30" s="18"/>
      <c r="B30" s="667" t="s">
        <v>225</v>
      </c>
      <c r="C30" s="667"/>
      <c r="D30" s="667"/>
      <c r="E30" s="667"/>
      <c r="F30" s="667"/>
      <c r="G30" s="667"/>
      <c r="H30" s="667"/>
      <c r="I30" s="667"/>
      <c r="J30" s="667"/>
    </row>
    <row r="31" spans="1:11" ht="14.45" customHeight="1">
      <c r="A31" s="18"/>
      <c r="B31" s="667" t="s">
        <v>226</v>
      </c>
      <c r="C31" s="667"/>
      <c r="D31" s="667"/>
      <c r="E31" s="667"/>
      <c r="F31" s="667"/>
      <c r="G31" s="667"/>
      <c r="H31" s="667"/>
      <c r="I31" s="667"/>
      <c r="J31" s="667"/>
      <c r="K31" s="667"/>
    </row>
    <row r="32" spans="1:11" ht="15">
      <c r="A32" s="19" t="s">
        <v>197</v>
      </c>
      <c r="B32" s="62" t="s">
        <v>227</v>
      </c>
      <c r="C32" s="18"/>
      <c r="D32" s="18"/>
      <c r="E32" s="18"/>
      <c r="F32" s="18"/>
      <c r="G32" s="18"/>
      <c r="H32" s="18"/>
      <c r="I32" s="18"/>
      <c r="J32" s="18"/>
    </row>
    <row r="33" spans="1:10" ht="15">
      <c r="A33" s="19" t="s">
        <v>198</v>
      </c>
      <c r="B33" s="18" t="s">
        <v>475</v>
      </c>
      <c r="C33" s="18"/>
      <c r="D33" s="18"/>
      <c r="E33" s="18"/>
      <c r="F33" s="18"/>
      <c r="G33" s="18"/>
      <c r="H33" s="18"/>
      <c r="I33" s="18"/>
      <c r="J33" s="18"/>
    </row>
    <row r="34" spans="1:10" ht="15">
      <c r="A34" s="19" t="s">
        <v>228</v>
      </c>
      <c r="B34" s="18" t="s">
        <v>210</v>
      </c>
      <c r="C34" s="18"/>
      <c r="D34" s="18"/>
      <c r="E34" s="18"/>
      <c r="F34" s="18"/>
      <c r="G34" s="18"/>
      <c r="H34" s="18"/>
      <c r="I34" s="18"/>
      <c r="J34" s="18"/>
    </row>
  </sheetData>
  <mergeCells count="16">
    <mergeCell ref="B31:K31"/>
    <mergeCell ref="A1:L1"/>
    <mergeCell ref="B27:J27"/>
    <mergeCell ref="B25:K25"/>
    <mergeCell ref="B28:J28"/>
    <mergeCell ref="B29:J29"/>
    <mergeCell ref="B30:J30"/>
    <mergeCell ref="A20:D20"/>
    <mergeCell ref="A3:K3"/>
    <mergeCell ref="D4:D5"/>
    <mergeCell ref="E4:E5"/>
    <mergeCell ref="A4:A5"/>
    <mergeCell ref="B4:C5"/>
    <mergeCell ref="F4:I4"/>
    <mergeCell ref="K4:K5"/>
    <mergeCell ref="J4:J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15" workbookViewId="0">
      <selection activeCell="J31" sqref="J31"/>
    </sheetView>
  </sheetViews>
  <sheetFormatPr defaultColWidth="8.85546875" defaultRowHeight="15"/>
  <cols>
    <col min="1" max="1" width="6" style="18" bestFit="1" customWidth="1"/>
    <col min="2" max="2" width="15.42578125" style="18" customWidth="1"/>
    <col min="3" max="3" width="6" style="18" bestFit="1" customWidth="1"/>
    <col min="4" max="7" width="3.85546875" style="109" bestFit="1" customWidth="1"/>
    <col min="8" max="9" width="8.85546875" style="18"/>
    <col min="10" max="10" width="9.7109375" style="18" bestFit="1" customWidth="1"/>
    <col min="11" max="16384" width="8.85546875" style="18"/>
  </cols>
  <sheetData>
    <row r="1" spans="1:13">
      <c r="A1" s="674" t="s">
        <v>237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</row>
    <row r="3" spans="1:13">
      <c r="A3" s="686" t="s">
        <v>229</v>
      </c>
      <c r="B3" s="687"/>
      <c r="C3" s="687"/>
    </row>
    <row r="4" spans="1:13">
      <c r="A4" s="687"/>
      <c r="B4" s="687"/>
      <c r="C4" s="687"/>
    </row>
    <row r="5" spans="1:13">
      <c r="A5" s="687"/>
      <c r="B5" s="687"/>
      <c r="C5" s="687"/>
    </row>
    <row r="7" spans="1:13" ht="41.1" customHeight="1">
      <c r="A7" s="665" t="s">
        <v>230</v>
      </c>
      <c r="B7" s="666"/>
      <c r="C7" s="666"/>
      <c r="D7" s="666"/>
      <c r="E7" s="666"/>
      <c r="F7" s="666"/>
      <c r="G7" s="666"/>
      <c r="H7" s="666"/>
      <c r="I7" s="666"/>
      <c r="J7" s="666"/>
      <c r="M7"/>
    </row>
    <row r="8" spans="1:13" ht="19.5" thickBot="1">
      <c r="A8" s="15"/>
      <c r="B8" s="16"/>
      <c r="C8" s="16"/>
      <c r="D8" s="110"/>
      <c r="E8" s="110"/>
      <c r="F8" s="110"/>
      <c r="G8" s="110"/>
      <c r="H8" s="16"/>
      <c r="I8" s="16"/>
      <c r="J8" s="16"/>
    </row>
    <row r="9" spans="1:13" ht="36.6" customHeight="1" thickTop="1">
      <c r="A9" s="105" t="s">
        <v>37</v>
      </c>
      <c r="B9" s="688" t="s">
        <v>43</v>
      </c>
      <c r="C9" s="688"/>
      <c r="D9" s="106" t="s">
        <v>109</v>
      </c>
      <c r="E9" s="106" t="s">
        <v>66</v>
      </c>
      <c r="F9" s="106" t="s">
        <v>67</v>
      </c>
      <c r="G9" s="106" t="s">
        <v>68</v>
      </c>
      <c r="H9" s="107" t="s">
        <v>111</v>
      </c>
      <c r="I9" s="107" t="s">
        <v>112</v>
      </c>
      <c r="J9" s="108" t="s">
        <v>110</v>
      </c>
    </row>
    <row r="10" spans="1:13">
      <c r="A10" s="85">
        <v>1</v>
      </c>
      <c r="B10" s="99" t="s">
        <v>89</v>
      </c>
      <c r="C10" s="102" t="s">
        <v>113</v>
      </c>
      <c r="D10" s="111">
        <v>1</v>
      </c>
      <c r="E10" s="111">
        <v>6</v>
      </c>
      <c r="F10" s="111">
        <v>5</v>
      </c>
      <c r="G10" s="111">
        <v>7</v>
      </c>
      <c r="H10" s="88"/>
      <c r="I10" s="89"/>
      <c r="J10" s="90"/>
    </row>
    <row r="11" spans="1:13">
      <c r="A11" s="94">
        <v>2</v>
      </c>
      <c r="B11" s="100" t="s">
        <v>114</v>
      </c>
      <c r="C11" s="103" t="s">
        <v>115</v>
      </c>
      <c r="D11" s="112">
        <v>0</v>
      </c>
      <c r="E11" s="112">
        <v>8</v>
      </c>
      <c r="F11" s="112">
        <v>8</v>
      </c>
      <c r="G11" s="112">
        <v>7</v>
      </c>
      <c r="H11" s="97"/>
      <c r="I11" s="97"/>
      <c r="J11" s="98"/>
    </row>
    <row r="12" spans="1:13">
      <c r="A12" s="94">
        <v>3</v>
      </c>
      <c r="B12" s="100" t="s">
        <v>116</v>
      </c>
      <c r="C12" s="103" t="s">
        <v>117</v>
      </c>
      <c r="D12" s="112">
        <v>1</v>
      </c>
      <c r="E12" s="112">
        <v>9</v>
      </c>
      <c r="F12" s="112">
        <v>6</v>
      </c>
      <c r="G12" s="112">
        <v>9</v>
      </c>
      <c r="H12" s="97"/>
      <c r="I12" s="97"/>
      <c r="J12" s="98"/>
    </row>
    <row r="13" spans="1:13">
      <c r="A13" s="94">
        <v>4</v>
      </c>
      <c r="B13" s="100" t="s">
        <v>118</v>
      </c>
      <c r="C13" s="103" t="s">
        <v>119</v>
      </c>
      <c r="D13" s="112">
        <v>1</v>
      </c>
      <c r="E13" s="112">
        <v>6</v>
      </c>
      <c r="F13" s="112">
        <v>3</v>
      </c>
      <c r="G13" s="112">
        <v>6</v>
      </c>
      <c r="H13" s="97"/>
      <c r="I13" s="97"/>
      <c r="J13" s="98"/>
    </row>
    <row r="14" spans="1:13">
      <c r="A14" s="94">
        <v>5</v>
      </c>
      <c r="B14" s="100" t="s">
        <v>120</v>
      </c>
      <c r="C14" s="103" t="s">
        <v>81</v>
      </c>
      <c r="D14" s="112">
        <v>1</v>
      </c>
      <c r="E14" s="112">
        <v>2</v>
      </c>
      <c r="F14" s="112">
        <v>4</v>
      </c>
      <c r="G14" s="112">
        <v>5</v>
      </c>
      <c r="H14" s="97"/>
      <c r="I14" s="97"/>
      <c r="J14" s="98"/>
    </row>
    <row r="15" spans="1:13">
      <c r="A15" s="94">
        <v>6</v>
      </c>
      <c r="B15" s="100" t="s">
        <v>121</v>
      </c>
      <c r="C15" s="103" t="s">
        <v>122</v>
      </c>
      <c r="D15" s="112">
        <v>1</v>
      </c>
      <c r="E15" s="112">
        <v>5</v>
      </c>
      <c r="F15" s="112">
        <v>7</v>
      </c>
      <c r="G15" s="112">
        <v>7</v>
      </c>
      <c r="H15" s="97"/>
      <c r="I15" s="97"/>
      <c r="J15" s="98"/>
    </row>
    <row r="16" spans="1:13">
      <c r="A16" s="94">
        <v>7</v>
      </c>
      <c r="B16" s="100" t="s">
        <v>16</v>
      </c>
      <c r="C16" s="103" t="s">
        <v>23</v>
      </c>
      <c r="D16" s="112">
        <v>0</v>
      </c>
      <c r="E16" s="112">
        <v>7</v>
      </c>
      <c r="F16" s="112">
        <v>8</v>
      </c>
      <c r="G16" s="112">
        <v>7</v>
      </c>
      <c r="H16" s="97"/>
      <c r="I16" s="97"/>
      <c r="J16" s="98"/>
    </row>
    <row r="17" spans="1:11">
      <c r="A17" s="94">
        <v>8</v>
      </c>
      <c r="B17" s="100" t="s">
        <v>89</v>
      </c>
      <c r="C17" s="103" t="s">
        <v>123</v>
      </c>
      <c r="D17" s="112">
        <v>1</v>
      </c>
      <c r="E17" s="112">
        <v>8</v>
      </c>
      <c r="F17" s="112">
        <v>8</v>
      </c>
      <c r="G17" s="112">
        <v>9</v>
      </c>
      <c r="H17" s="97"/>
      <c r="I17" s="97"/>
      <c r="J17" s="98"/>
    </row>
    <row r="18" spans="1:11">
      <c r="A18" s="94">
        <v>9</v>
      </c>
      <c r="B18" s="100" t="s">
        <v>99</v>
      </c>
      <c r="C18" s="103" t="s">
        <v>124</v>
      </c>
      <c r="D18" s="112">
        <v>1</v>
      </c>
      <c r="E18" s="112">
        <v>8</v>
      </c>
      <c r="F18" s="112">
        <v>9</v>
      </c>
      <c r="G18" s="112">
        <v>7</v>
      </c>
      <c r="H18" s="97"/>
      <c r="I18" s="97"/>
      <c r="J18" s="98"/>
    </row>
    <row r="19" spans="1:11" ht="15.75" thickBot="1">
      <c r="A19" s="91">
        <v>10</v>
      </c>
      <c r="B19" s="101" t="s">
        <v>125</v>
      </c>
      <c r="C19" s="104" t="s">
        <v>126</v>
      </c>
      <c r="D19" s="113">
        <v>0</v>
      </c>
      <c r="E19" s="113">
        <v>10</v>
      </c>
      <c r="F19" s="113">
        <v>7</v>
      </c>
      <c r="G19" s="113">
        <v>8</v>
      </c>
      <c r="H19" s="92"/>
      <c r="I19" s="92"/>
      <c r="J19" s="93"/>
    </row>
    <row r="20" spans="1:11" ht="15.75" thickTop="1"/>
    <row r="21" spans="1:11">
      <c r="A21" s="17" t="s">
        <v>192</v>
      </c>
      <c r="D21" s="18"/>
      <c r="E21" s="18"/>
      <c r="F21" s="18"/>
      <c r="G21" s="18"/>
      <c r="K21" s="1"/>
    </row>
    <row r="22" spans="1:11">
      <c r="A22" s="19" t="s">
        <v>193</v>
      </c>
      <c r="B22" s="18" t="s">
        <v>194</v>
      </c>
      <c r="D22" s="18"/>
      <c r="E22" s="18"/>
      <c r="F22" s="18"/>
      <c r="G22" s="18"/>
      <c r="K22" s="1"/>
    </row>
    <row r="23" spans="1:11">
      <c r="B23" s="667" t="s">
        <v>231</v>
      </c>
      <c r="C23" s="667"/>
      <c r="D23" s="667"/>
      <c r="E23" s="667"/>
      <c r="F23" s="667"/>
      <c r="G23" s="667"/>
      <c r="H23" s="667"/>
      <c r="I23" s="667"/>
      <c r="J23" s="667"/>
      <c r="K23" s="667"/>
    </row>
    <row r="24" spans="1:11">
      <c r="B24" s="18" t="s">
        <v>232</v>
      </c>
      <c r="D24" s="18"/>
      <c r="E24" s="18"/>
      <c r="F24" s="18"/>
      <c r="G24" s="18"/>
      <c r="K24" s="1"/>
    </row>
    <row r="25" spans="1:11">
      <c r="B25" s="667" t="s">
        <v>233</v>
      </c>
      <c r="C25" s="669"/>
      <c r="D25" s="669"/>
      <c r="E25" s="669"/>
      <c r="F25" s="669"/>
      <c r="G25" s="669"/>
      <c r="H25" s="669"/>
      <c r="I25" s="669"/>
      <c r="J25" s="669"/>
      <c r="K25" s="1"/>
    </row>
    <row r="26" spans="1:11">
      <c r="B26" s="667" t="s">
        <v>234</v>
      </c>
      <c r="C26" s="667"/>
      <c r="D26" s="667"/>
      <c r="E26" s="667"/>
      <c r="F26" s="667"/>
      <c r="G26" s="667"/>
      <c r="H26" s="667"/>
      <c r="I26" s="667"/>
      <c r="J26" s="667"/>
      <c r="K26" s="1"/>
    </row>
    <row r="27" spans="1:11">
      <c r="B27" s="667" t="s">
        <v>235</v>
      </c>
      <c r="C27" s="667"/>
      <c r="D27" s="667"/>
      <c r="E27" s="667"/>
      <c r="F27" s="667"/>
      <c r="G27" s="667"/>
      <c r="H27" s="667"/>
      <c r="I27" s="667"/>
      <c r="J27" s="667"/>
      <c r="K27" s="1"/>
    </row>
    <row r="28" spans="1:11">
      <c r="A28" s="19" t="s">
        <v>195</v>
      </c>
      <c r="B28" s="62" t="s">
        <v>236</v>
      </c>
      <c r="D28" s="18"/>
      <c r="E28" s="18"/>
      <c r="F28" s="18"/>
      <c r="G28" s="18"/>
      <c r="K28" s="1"/>
    </row>
    <row r="29" spans="1:11">
      <c r="A29" s="19" t="s">
        <v>197</v>
      </c>
      <c r="B29" s="18" t="s">
        <v>476</v>
      </c>
      <c r="D29" s="18"/>
      <c r="E29" s="18"/>
      <c r="F29" s="18"/>
      <c r="G29" s="18"/>
      <c r="K29" s="1"/>
    </row>
    <row r="30" spans="1:11">
      <c r="A30" s="19" t="s">
        <v>198</v>
      </c>
      <c r="B30" s="18" t="s">
        <v>210</v>
      </c>
      <c r="D30" s="18"/>
      <c r="E30" s="18"/>
      <c r="F30" s="18"/>
      <c r="G30" s="18"/>
      <c r="K30" s="1"/>
    </row>
  </sheetData>
  <mergeCells count="8">
    <mergeCell ref="A1:L1"/>
    <mergeCell ref="B23:K23"/>
    <mergeCell ref="B25:J25"/>
    <mergeCell ref="B26:J26"/>
    <mergeCell ref="B27:J27"/>
    <mergeCell ref="A3:C5"/>
    <mergeCell ref="A7:J7"/>
    <mergeCell ref="B9:C9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233" zoomScaleNormal="233" zoomScalePageLayoutView="233" workbookViewId="0">
      <selection activeCell="F6" sqref="F6:F11"/>
    </sheetView>
  </sheetViews>
  <sheetFormatPr defaultColWidth="8.85546875" defaultRowHeight="15"/>
  <cols>
    <col min="1" max="1" width="4.42578125" style="18" bestFit="1" customWidth="1"/>
    <col min="2" max="2" width="7.28515625" style="18" bestFit="1" customWidth="1"/>
    <col min="3" max="3" width="6.85546875" style="18" bestFit="1" customWidth="1"/>
    <col min="4" max="4" width="8.28515625" style="18" bestFit="1" customWidth="1"/>
    <col min="5" max="5" width="5" style="18" bestFit="1" customWidth="1"/>
    <col min="6" max="6" width="8" style="18" bestFit="1" customWidth="1"/>
    <col min="7" max="7" width="6.7109375" style="18" bestFit="1" customWidth="1"/>
    <col min="8" max="8" width="9.28515625" style="18" bestFit="1" customWidth="1"/>
    <col min="9" max="9" width="8.85546875" style="18"/>
    <col min="10" max="10" width="3" style="18" customWidth="1"/>
    <col min="11" max="16384" width="8.85546875" style="18"/>
  </cols>
  <sheetData>
    <row r="1" spans="1:12">
      <c r="A1" s="674" t="s">
        <v>238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</row>
    <row r="3" spans="1:12" ht="14.1" customHeight="1">
      <c r="A3" s="689" t="s">
        <v>239</v>
      </c>
      <c r="B3" s="689"/>
      <c r="C3" s="689"/>
      <c r="D3" s="689"/>
      <c r="E3" s="689"/>
      <c r="F3" s="689"/>
      <c r="G3" s="689"/>
      <c r="H3" s="689"/>
      <c r="I3" s="689"/>
    </row>
    <row r="4" spans="1:12" ht="15.75" thickBot="1"/>
    <row r="5" spans="1:12" ht="34.5" customHeight="1" thickBot="1">
      <c r="A5" s="121" t="s">
        <v>37</v>
      </c>
      <c r="B5" s="122" t="s">
        <v>127</v>
      </c>
      <c r="C5" s="122" t="s">
        <v>1</v>
      </c>
      <c r="D5" s="122" t="s">
        <v>2</v>
      </c>
      <c r="E5" s="123" t="s">
        <v>52</v>
      </c>
      <c r="F5" s="122" t="s">
        <v>3</v>
      </c>
      <c r="G5" s="122" t="s">
        <v>4</v>
      </c>
      <c r="H5" s="123" t="s">
        <v>241</v>
      </c>
      <c r="I5" s="124" t="s">
        <v>5</v>
      </c>
      <c r="K5" s="692" t="s">
        <v>134</v>
      </c>
      <c r="L5" s="692"/>
    </row>
    <row r="6" spans="1:12">
      <c r="A6" s="125">
        <v>1</v>
      </c>
      <c r="B6" s="126" t="s">
        <v>479</v>
      </c>
      <c r="C6" s="127" t="s">
        <v>128</v>
      </c>
      <c r="D6" s="128" t="s">
        <v>29</v>
      </c>
      <c r="E6" s="126">
        <v>4.25</v>
      </c>
      <c r="F6" s="129"/>
      <c r="G6" s="129"/>
      <c r="H6" s="129"/>
      <c r="I6" s="130"/>
      <c r="K6" s="83" t="s">
        <v>29</v>
      </c>
      <c r="L6" s="84">
        <v>500</v>
      </c>
    </row>
    <row r="7" spans="1:12">
      <c r="A7" s="131">
        <v>2</v>
      </c>
      <c r="B7" s="96" t="s">
        <v>481</v>
      </c>
      <c r="C7" s="132" t="s">
        <v>129</v>
      </c>
      <c r="D7" s="95" t="s">
        <v>31</v>
      </c>
      <c r="E7" s="96">
        <v>3.12</v>
      </c>
      <c r="F7" s="129"/>
      <c r="G7" s="97"/>
      <c r="H7" s="97"/>
      <c r="I7" s="133"/>
      <c r="K7" s="83" t="s">
        <v>31</v>
      </c>
      <c r="L7" s="84">
        <v>400</v>
      </c>
    </row>
    <row r="8" spans="1:12">
      <c r="A8" s="131">
        <v>3</v>
      </c>
      <c r="B8" s="96" t="s">
        <v>482</v>
      </c>
      <c r="C8" s="132" t="s">
        <v>130</v>
      </c>
      <c r="D8" s="95" t="s">
        <v>32</v>
      </c>
      <c r="E8" s="96">
        <v>2.78</v>
      </c>
      <c r="F8" s="129"/>
      <c r="G8" s="97"/>
      <c r="H8" s="97"/>
      <c r="I8" s="133"/>
      <c r="K8" s="83" t="s">
        <v>32</v>
      </c>
      <c r="L8" s="84">
        <v>300</v>
      </c>
    </row>
    <row r="9" spans="1:12">
      <c r="A9" s="131">
        <v>4</v>
      </c>
      <c r="B9" s="96" t="s">
        <v>483</v>
      </c>
      <c r="C9" s="132" t="s">
        <v>131</v>
      </c>
      <c r="D9" s="95" t="s">
        <v>34</v>
      </c>
      <c r="E9" s="96">
        <v>3.12</v>
      </c>
      <c r="F9" s="129"/>
      <c r="G9" s="97"/>
      <c r="H9" s="97"/>
      <c r="I9" s="133"/>
      <c r="K9" s="83" t="s">
        <v>34</v>
      </c>
      <c r="L9" s="84">
        <v>200</v>
      </c>
    </row>
    <row r="10" spans="1:12">
      <c r="A10" s="131">
        <v>5</v>
      </c>
      <c r="B10" s="96" t="s">
        <v>484</v>
      </c>
      <c r="C10" s="132" t="s">
        <v>132</v>
      </c>
      <c r="D10" s="95" t="s">
        <v>33</v>
      </c>
      <c r="E10" s="96">
        <v>1.92</v>
      </c>
      <c r="F10" s="129"/>
      <c r="G10" s="97"/>
      <c r="H10" s="97"/>
      <c r="I10" s="133"/>
      <c r="K10" s="83" t="s">
        <v>33</v>
      </c>
      <c r="L10" s="84">
        <v>0</v>
      </c>
    </row>
    <row r="11" spans="1:12">
      <c r="A11" s="115">
        <v>6</v>
      </c>
      <c r="B11" s="116" t="s">
        <v>480</v>
      </c>
      <c r="C11" s="117" t="s">
        <v>133</v>
      </c>
      <c r="D11" s="118" t="s">
        <v>33</v>
      </c>
      <c r="E11" s="116">
        <v>2.3199999999999998</v>
      </c>
      <c r="F11" s="129"/>
      <c r="G11" s="119"/>
      <c r="H11" s="119"/>
      <c r="I11" s="120"/>
    </row>
    <row r="12" spans="1:12" ht="15.75" thickBot="1">
      <c r="A12" s="690" t="s">
        <v>36</v>
      </c>
      <c r="B12" s="691"/>
      <c r="C12" s="691"/>
      <c r="D12" s="691"/>
      <c r="E12" s="691"/>
      <c r="F12" s="134"/>
      <c r="G12" s="134"/>
      <c r="H12" s="134"/>
      <c r="I12" s="135"/>
    </row>
    <row r="13" spans="1:12">
      <c r="A13" s="80"/>
      <c r="B13" s="80"/>
      <c r="C13" s="80"/>
      <c r="D13" s="80"/>
      <c r="E13" s="80"/>
      <c r="F13" s="80"/>
      <c r="G13" s="80"/>
      <c r="H13" s="80"/>
      <c r="I13" s="80"/>
    </row>
    <row r="14" spans="1:12">
      <c r="A14" s="17" t="s">
        <v>192</v>
      </c>
      <c r="K14" s="1"/>
    </row>
    <row r="15" spans="1:12">
      <c r="A15" s="19" t="s">
        <v>193</v>
      </c>
      <c r="B15" s="18" t="s">
        <v>194</v>
      </c>
      <c r="K15" s="1"/>
    </row>
    <row r="16" spans="1:12">
      <c r="B16" s="667" t="s">
        <v>240</v>
      </c>
      <c r="C16" s="667"/>
      <c r="D16" s="667"/>
      <c r="E16" s="667"/>
      <c r="F16" s="667"/>
      <c r="G16" s="667"/>
      <c r="H16" s="667"/>
      <c r="I16" s="667"/>
      <c r="J16" s="667"/>
      <c r="K16" s="667"/>
    </row>
    <row r="17" spans="1:13">
      <c r="B17" s="18" t="s">
        <v>244</v>
      </c>
      <c r="K17" s="1"/>
    </row>
    <row r="18" spans="1:13" ht="43.35" customHeight="1">
      <c r="B18" s="667" t="s">
        <v>485</v>
      </c>
      <c r="C18" s="667"/>
      <c r="D18" s="667"/>
      <c r="E18" s="667"/>
      <c r="F18" s="667"/>
      <c r="G18" s="667"/>
      <c r="H18" s="667"/>
      <c r="I18" s="667"/>
      <c r="J18" s="667"/>
      <c r="K18" s="667"/>
      <c r="L18" s="667"/>
      <c r="M18" s="667"/>
    </row>
    <row r="19" spans="1:13">
      <c r="B19" s="667" t="s">
        <v>242</v>
      </c>
      <c r="C19" s="667"/>
      <c r="D19" s="667"/>
      <c r="E19" s="667"/>
      <c r="F19" s="667"/>
      <c r="G19" s="667"/>
      <c r="H19" s="667"/>
      <c r="I19" s="667"/>
      <c r="J19" s="667"/>
      <c r="K19" s="1"/>
    </row>
    <row r="20" spans="1:13">
      <c r="B20" s="667" t="s">
        <v>243</v>
      </c>
      <c r="C20" s="667"/>
      <c r="D20" s="667"/>
      <c r="E20" s="667"/>
      <c r="F20" s="667"/>
      <c r="G20" s="667"/>
      <c r="H20" s="667"/>
      <c r="I20" s="667"/>
      <c r="J20" s="667"/>
      <c r="K20" s="1"/>
    </row>
    <row r="21" spans="1:13">
      <c r="A21" s="19" t="s">
        <v>195</v>
      </c>
      <c r="B21" s="62" t="s">
        <v>245</v>
      </c>
      <c r="K21" s="1"/>
    </row>
    <row r="22" spans="1:13">
      <c r="A22" s="19" t="s">
        <v>197</v>
      </c>
      <c r="B22" s="18" t="s">
        <v>486</v>
      </c>
      <c r="K22" s="1"/>
    </row>
    <row r="23" spans="1:13">
      <c r="A23" s="19" t="s">
        <v>198</v>
      </c>
      <c r="B23" s="18" t="s">
        <v>210</v>
      </c>
      <c r="K23" s="1"/>
    </row>
  </sheetData>
  <mergeCells count="8">
    <mergeCell ref="A1:L1"/>
    <mergeCell ref="B16:K16"/>
    <mergeCell ref="B19:J19"/>
    <mergeCell ref="B20:J20"/>
    <mergeCell ref="B18:M18"/>
    <mergeCell ref="A3:I3"/>
    <mergeCell ref="A12:E12"/>
    <mergeCell ref="K5:L5"/>
  </mergeCells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15" zoomScaleNormal="115" zoomScalePageLayoutView="115" workbookViewId="0">
      <selection activeCell="J6" sqref="J6:K11"/>
    </sheetView>
  </sheetViews>
  <sheetFormatPr defaultColWidth="8.85546875" defaultRowHeight="15"/>
  <cols>
    <col min="1" max="1" width="3.85546875" style="18" bestFit="1" customWidth="1"/>
    <col min="2" max="2" width="12.140625" style="18" bestFit="1" customWidth="1"/>
    <col min="3" max="3" width="8.85546875" style="18"/>
    <col min="4" max="4" width="10.140625" style="18" customWidth="1"/>
    <col min="5" max="5" width="8.85546875" style="18"/>
    <col min="6" max="6" width="10" style="18" bestFit="1" customWidth="1"/>
    <col min="7" max="7" width="11.140625" style="18" bestFit="1" customWidth="1"/>
    <col min="8" max="8" width="6.28515625" style="18" bestFit="1" customWidth="1"/>
    <col min="9" max="9" width="8.85546875" style="18"/>
    <col min="10" max="10" width="11.140625" style="18" customWidth="1"/>
    <col min="11" max="11" width="10" style="18" bestFit="1" customWidth="1"/>
    <col min="12" max="16384" width="8.85546875" style="18"/>
  </cols>
  <sheetData>
    <row r="1" spans="1:13">
      <c r="A1" s="674" t="s">
        <v>248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3" spans="1:13" ht="54.6" customHeight="1">
      <c r="A3" s="695" t="s">
        <v>249</v>
      </c>
      <c r="B3" s="689"/>
      <c r="C3" s="689"/>
      <c r="D3" s="689"/>
      <c r="E3" s="689"/>
      <c r="F3" s="689"/>
      <c r="G3" s="689"/>
      <c r="H3" s="689"/>
      <c r="I3" s="689"/>
      <c r="J3" s="689"/>
      <c r="K3" s="689"/>
    </row>
    <row r="4" spans="1:13" ht="15.75" thickBot="1"/>
    <row r="5" spans="1:13" s="76" customFormat="1" ht="35.25" customHeight="1">
      <c r="A5" s="138" t="s">
        <v>136</v>
      </c>
      <c r="B5" s="139" t="s">
        <v>137</v>
      </c>
      <c r="C5" s="139" t="s">
        <v>254</v>
      </c>
      <c r="D5" s="140" t="s">
        <v>109</v>
      </c>
      <c r="E5" s="140" t="s">
        <v>250</v>
      </c>
      <c r="F5" s="140" t="s">
        <v>251</v>
      </c>
      <c r="G5" s="140" t="s">
        <v>135</v>
      </c>
      <c r="H5" s="140" t="s">
        <v>252</v>
      </c>
      <c r="I5" s="139" t="s">
        <v>70</v>
      </c>
      <c r="J5" s="139" t="s">
        <v>253</v>
      </c>
      <c r="K5" s="141" t="s">
        <v>110</v>
      </c>
    </row>
    <row r="6" spans="1:13">
      <c r="A6" s="142">
        <v>1</v>
      </c>
      <c r="B6" s="86" t="s">
        <v>246</v>
      </c>
      <c r="C6" s="87" t="s">
        <v>255</v>
      </c>
      <c r="D6" s="87" t="s">
        <v>98</v>
      </c>
      <c r="E6" s="87">
        <v>4.0999999999999996</v>
      </c>
      <c r="F6" s="87">
        <v>8</v>
      </c>
      <c r="G6" s="87">
        <v>7</v>
      </c>
      <c r="H6" s="87">
        <v>8</v>
      </c>
      <c r="I6" s="137"/>
      <c r="J6" s="137"/>
      <c r="K6" s="143"/>
    </row>
    <row r="7" spans="1:13">
      <c r="A7" s="146">
        <v>2</v>
      </c>
      <c r="B7" s="147" t="s">
        <v>138</v>
      </c>
      <c r="C7" s="148" t="s">
        <v>256</v>
      </c>
      <c r="D7" s="148" t="s">
        <v>98</v>
      </c>
      <c r="E7" s="148">
        <v>8.4</v>
      </c>
      <c r="F7" s="148">
        <v>5.6</v>
      </c>
      <c r="G7" s="148">
        <v>4.7</v>
      </c>
      <c r="H7" s="148">
        <v>6</v>
      </c>
      <c r="I7" s="149"/>
      <c r="J7" s="137"/>
      <c r="K7" s="143"/>
    </row>
    <row r="8" spans="1:13">
      <c r="A8" s="146">
        <v>3</v>
      </c>
      <c r="B8" s="147" t="s">
        <v>139</v>
      </c>
      <c r="C8" s="148" t="s">
        <v>256</v>
      </c>
      <c r="D8" s="148" t="s">
        <v>140</v>
      </c>
      <c r="E8" s="148">
        <v>5.4</v>
      </c>
      <c r="F8" s="148">
        <v>4.3</v>
      </c>
      <c r="G8" s="148">
        <v>3.4</v>
      </c>
      <c r="H8" s="148">
        <v>4.5</v>
      </c>
      <c r="I8" s="149"/>
      <c r="J8" s="137"/>
      <c r="K8" s="143"/>
    </row>
    <row r="9" spans="1:13">
      <c r="A9" s="146">
        <v>4</v>
      </c>
      <c r="B9" s="147" t="s">
        <v>141</v>
      </c>
      <c r="C9" s="148" t="s">
        <v>257</v>
      </c>
      <c r="D9" s="148" t="s">
        <v>98</v>
      </c>
      <c r="E9" s="148">
        <v>9</v>
      </c>
      <c r="F9" s="148">
        <v>9</v>
      </c>
      <c r="G9" s="148">
        <v>9.5</v>
      </c>
      <c r="H9" s="148">
        <v>9</v>
      </c>
      <c r="I9" s="149"/>
      <c r="J9" s="137"/>
      <c r="K9" s="143"/>
    </row>
    <row r="10" spans="1:13">
      <c r="A10" s="146">
        <v>5</v>
      </c>
      <c r="B10" s="147" t="s">
        <v>142</v>
      </c>
      <c r="C10" s="148" t="s">
        <v>258</v>
      </c>
      <c r="D10" s="148" t="s">
        <v>140</v>
      </c>
      <c r="E10" s="148">
        <v>3</v>
      </c>
      <c r="F10" s="148">
        <v>4.5999999999999996</v>
      </c>
      <c r="G10" s="148">
        <v>4.8</v>
      </c>
      <c r="H10" s="148">
        <v>5</v>
      </c>
      <c r="I10" s="149"/>
      <c r="J10" s="137"/>
      <c r="K10" s="143"/>
    </row>
    <row r="11" spans="1:13">
      <c r="A11" s="144">
        <v>6</v>
      </c>
      <c r="B11" s="118" t="s">
        <v>247</v>
      </c>
      <c r="C11" s="116" t="s">
        <v>256</v>
      </c>
      <c r="D11" s="116" t="s">
        <v>140</v>
      </c>
      <c r="E11" s="116">
        <v>3</v>
      </c>
      <c r="F11" s="116">
        <v>5.6</v>
      </c>
      <c r="G11" s="116">
        <v>4.8</v>
      </c>
      <c r="H11" s="116">
        <v>6</v>
      </c>
      <c r="I11" s="119"/>
      <c r="J11" s="137"/>
      <c r="K11" s="143"/>
    </row>
    <row r="12" spans="1:13" ht="15.75" customHeight="1">
      <c r="A12" s="696" t="s">
        <v>143</v>
      </c>
      <c r="B12" s="697"/>
      <c r="C12" s="697"/>
      <c r="D12" s="697"/>
      <c r="E12" s="136" t="s">
        <v>30</v>
      </c>
      <c r="F12" s="136" t="s">
        <v>30</v>
      </c>
      <c r="G12" s="136" t="s">
        <v>30</v>
      </c>
      <c r="H12" s="136"/>
      <c r="I12" s="136" t="s">
        <v>30</v>
      </c>
      <c r="J12" s="136" t="s">
        <v>30</v>
      </c>
      <c r="K12" s="143"/>
    </row>
    <row r="13" spans="1:13">
      <c r="A13" s="696" t="s">
        <v>145</v>
      </c>
      <c r="B13" s="697"/>
      <c r="C13" s="697"/>
      <c r="D13" s="697"/>
      <c r="E13" s="136" t="s">
        <v>30</v>
      </c>
      <c r="F13" s="136" t="s">
        <v>30</v>
      </c>
      <c r="G13" s="136" t="s">
        <v>30</v>
      </c>
      <c r="H13" s="136"/>
      <c r="I13" s="136" t="s">
        <v>30</v>
      </c>
      <c r="J13" s="136" t="s">
        <v>30</v>
      </c>
      <c r="K13" s="143"/>
    </row>
    <row r="14" spans="1:13" ht="15.75" thickBot="1">
      <c r="A14" s="698" t="s">
        <v>144</v>
      </c>
      <c r="B14" s="699"/>
      <c r="C14" s="699"/>
      <c r="D14" s="699"/>
      <c r="E14" s="145" t="s">
        <v>30</v>
      </c>
      <c r="F14" s="145" t="s">
        <v>30</v>
      </c>
      <c r="G14" s="145" t="s">
        <v>30</v>
      </c>
      <c r="H14" s="145"/>
      <c r="I14" s="145" t="s">
        <v>30</v>
      </c>
      <c r="J14" s="145" t="s">
        <v>30</v>
      </c>
      <c r="K14" s="143"/>
    </row>
    <row r="16" spans="1:13">
      <c r="C16" s="700" t="s">
        <v>146</v>
      </c>
      <c r="D16" s="700"/>
      <c r="F16" s="693" t="s">
        <v>151</v>
      </c>
      <c r="G16" s="694"/>
    </row>
    <row r="17" spans="1:14" ht="15.75" customHeight="1">
      <c r="C17" s="71">
        <v>0</v>
      </c>
      <c r="D17" s="83" t="s">
        <v>147</v>
      </c>
      <c r="E17" s="80"/>
      <c r="F17" s="155" t="s">
        <v>152</v>
      </c>
      <c r="G17" s="156" t="s">
        <v>153</v>
      </c>
    </row>
    <row r="18" spans="1:14">
      <c r="C18" s="71">
        <v>3</v>
      </c>
      <c r="D18" s="83" t="s">
        <v>148</v>
      </c>
      <c r="E18" s="80"/>
      <c r="F18" s="150" t="s">
        <v>147</v>
      </c>
      <c r="G18" s="83"/>
    </row>
    <row r="19" spans="1:14">
      <c r="C19" s="71">
        <v>5</v>
      </c>
      <c r="D19" s="83" t="s">
        <v>145</v>
      </c>
      <c r="E19" s="80"/>
      <c r="F19" s="151" t="s">
        <v>148</v>
      </c>
      <c r="G19" s="83"/>
    </row>
    <row r="20" spans="1:14">
      <c r="C20" s="71">
        <v>7</v>
      </c>
      <c r="D20" s="83" t="s">
        <v>149</v>
      </c>
      <c r="E20" s="80"/>
      <c r="F20" s="152" t="s">
        <v>145</v>
      </c>
      <c r="G20" s="83"/>
    </row>
    <row r="21" spans="1:14">
      <c r="C21" s="71">
        <v>9</v>
      </c>
      <c r="D21" s="83" t="s">
        <v>150</v>
      </c>
      <c r="E21" s="80"/>
      <c r="F21" s="153" t="s">
        <v>149</v>
      </c>
      <c r="G21" s="83"/>
    </row>
    <row r="22" spans="1:14">
      <c r="C22" s="80"/>
      <c r="D22" s="80"/>
      <c r="E22" s="80"/>
      <c r="F22" s="154" t="s">
        <v>150</v>
      </c>
      <c r="G22" s="83"/>
    </row>
    <row r="24" spans="1:14">
      <c r="A24" s="17" t="s">
        <v>192</v>
      </c>
      <c r="L24" s="1"/>
    </row>
    <row r="25" spans="1:14">
      <c r="A25" s="19" t="s">
        <v>193</v>
      </c>
      <c r="B25" s="18" t="s">
        <v>194</v>
      </c>
      <c r="L25" s="1"/>
    </row>
    <row r="26" spans="1:14">
      <c r="B26" s="667" t="s">
        <v>259</v>
      </c>
      <c r="C26" s="667"/>
      <c r="D26" s="667"/>
      <c r="E26" s="667"/>
      <c r="F26" s="667"/>
      <c r="G26" s="667"/>
      <c r="H26" s="667"/>
      <c r="I26" s="667"/>
      <c r="J26" s="667"/>
      <c r="K26" s="667"/>
      <c r="L26" s="667"/>
    </row>
    <row r="27" spans="1:14" ht="42" customHeight="1">
      <c r="B27" s="667" t="s">
        <v>260</v>
      </c>
      <c r="C27" s="667"/>
      <c r="D27" s="667"/>
      <c r="E27" s="667"/>
      <c r="F27" s="667"/>
      <c r="G27" s="667"/>
      <c r="H27" s="667"/>
      <c r="I27" s="667"/>
      <c r="L27" s="1"/>
    </row>
    <row r="28" spans="1:14">
      <c r="B28" s="667" t="s">
        <v>261</v>
      </c>
      <c r="C28" s="667"/>
      <c r="D28" s="667"/>
      <c r="E28" s="667"/>
      <c r="F28" s="667"/>
      <c r="G28" s="667"/>
      <c r="H28" s="667"/>
      <c r="I28" s="667"/>
      <c r="J28" s="667"/>
      <c r="K28" s="667"/>
      <c r="L28" s="667"/>
      <c r="M28" s="667"/>
      <c r="N28" s="667"/>
    </row>
    <row r="29" spans="1:14">
      <c r="B29" s="667" t="s">
        <v>262</v>
      </c>
      <c r="C29" s="667"/>
      <c r="D29" s="667"/>
      <c r="E29" s="667"/>
      <c r="F29" s="667"/>
      <c r="G29" s="667"/>
      <c r="H29" s="667"/>
      <c r="I29" s="667"/>
      <c r="J29" s="667"/>
      <c r="K29" s="667"/>
      <c r="L29" s="1"/>
    </row>
    <row r="30" spans="1:14">
      <c r="B30" s="667" t="s">
        <v>263</v>
      </c>
      <c r="C30" s="667"/>
      <c r="D30" s="667"/>
      <c r="E30" s="667"/>
      <c r="F30" s="667"/>
      <c r="G30" s="667"/>
      <c r="H30" s="667"/>
      <c r="I30" s="667"/>
      <c r="J30" s="667"/>
      <c r="K30" s="667"/>
      <c r="L30" s="1"/>
    </row>
    <row r="31" spans="1:14">
      <c r="A31" s="19" t="s">
        <v>195</v>
      </c>
      <c r="B31" s="62" t="s">
        <v>196</v>
      </c>
      <c r="L31" s="1"/>
    </row>
    <row r="32" spans="1:14">
      <c r="A32" s="19" t="s">
        <v>197</v>
      </c>
      <c r="B32" s="18" t="s">
        <v>473</v>
      </c>
      <c r="L32" s="1"/>
    </row>
    <row r="33" spans="1:12">
      <c r="A33" s="19" t="s">
        <v>198</v>
      </c>
      <c r="B33" s="18" t="s">
        <v>210</v>
      </c>
      <c r="L33" s="1"/>
    </row>
  </sheetData>
  <mergeCells count="12">
    <mergeCell ref="A1:M1"/>
    <mergeCell ref="B26:L26"/>
    <mergeCell ref="B28:N28"/>
    <mergeCell ref="B29:K29"/>
    <mergeCell ref="B30:K30"/>
    <mergeCell ref="B27:I27"/>
    <mergeCell ref="F16:G16"/>
    <mergeCell ref="A3:K3"/>
    <mergeCell ref="A12:D12"/>
    <mergeCell ref="A14:D14"/>
    <mergeCell ref="A13:D13"/>
    <mergeCell ref="C16:D16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Started</vt:lpstr>
      <vt:lpstr>If-Sum</vt:lpstr>
      <vt:lpstr>Phep toan co ban - Left</vt:lpstr>
      <vt:lpstr>If-Round-Right</vt:lpstr>
      <vt:lpstr>SX-Định dạng ĐVN</vt:lpstr>
      <vt:lpstr>Rank-Định dạng ĐK</vt:lpstr>
      <vt:lpstr>Vlookup-Logic</vt:lpstr>
      <vt:lpstr>Sheet1</vt:lpstr>
      <vt:lpstr>Vlookup-Countif</vt:lpstr>
      <vt:lpstr>Hlookup-Count-Sumif</vt:lpstr>
      <vt:lpstr>H-Vlookup</vt:lpstr>
      <vt:lpstr>SUMIFS</vt:lpstr>
      <vt:lpstr>Do thi 1</vt:lpstr>
      <vt:lpstr>Do thi 2</vt:lpstr>
      <vt:lpstr>Ôn tập 1</vt:lpstr>
      <vt:lpstr>Ôn tập 2</vt:lpstr>
      <vt:lpstr>Ôn tập 3</vt:lpstr>
      <vt:lpstr>Ôn tập 4</vt:lpstr>
      <vt:lpstr>Array 1</vt:lpstr>
      <vt:lpstr>Array 2</vt:lpstr>
      <vt:lpstr>DFunction</vt:lpstr>
      <vt:lpstr>Array-DFunction</vt:lpstr>
      <vt:lpstr>Sort &amp; Filter</vt:lpstr>
      <vt:lpstr>Array-Sort &amp; Filter 2</vt:lpstr>
      <vt:lpstr>Pivot Table 1</vt:lpstr>
      <vt:lpstr>Pivot Table 2</vt:lpstr>
      <vt:lpstr>diem</vt:lpstr>
      <vt:lpstr>mon</vt:lpstr>
      <vt:lpstr>truong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</dc:creator>
  <cp:lastModifiedBy>Windows 10</cp:lastModifiedBy>
  <dcterms:created xsi:type="dcterms:W3CDTF">2007-11-29T09:40:25Z</dcterms:created>
  <dcterms:modified xsi:type="dcterms:W3CDTF">2020-05-08T13:00:50Z</dcterms:modified>
</cp:coreProperties>
</file>