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Coronel\Documents\2021_work_items\01_01_NIR_2021\Data Processing - egc\raw_data\"/>
    </mc:Choice>
  </mc:AlternateContent>
  <xr:revisionPtr revIDLastSave="0" documentId="13_ncr:1_{B6358006-62BC-4CDE-87D7-E1452E7D1A95}" xr6:coauthVersionLast="47" xr6:coauthVersionMax="47" xr10:uidLastSave="{00000000-0000-0000-0000-000000000000}"/>
  <bookViews>
    <workbookView xWindow="-120" yWindow="-120" windowWidth="29040" windowHeight="15840" activeTab="1" xr2:uid="{C3FF038A-05E6-4B50-89FE-19DB491B4565}"/>
  </bookViews>
  <sheets>
    <sheet name="notes" sheetId="1" r:id="rId1"/>
    <sheet name="data" sheetId="2" r:id="rId2"/>
  </sheets>
  <calcPr calcId="191029" iterate="1" iterateCount="1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I6" i="2"/>
  <c r="H6" i="2"/>
  <c r="G6" i="2"/>
  <c r="I7" i="2"/>
  <c r="H7" i="2"/>
  <c r="G7" i="2"/>
  <c r="I11" i="2" l="1"/>
  <c r="H11" i="2"/>
  <c r="G11" i="2"/>
  <c r="I8" i="2"/>
  <c r="H8" i="2"/>
  <c r="I5" i="2"/>
  <c r="H5" i="2"/>
  <c r="G5" i="2"/>
  <c r="I2" i="2"/>
  <c r="H2" i="2"/>
  <c r="G2" i="2"/>
</calcChain>
</file>

<file path=xl/sharedStrings.xml><?xml version="1.0" encoding="utf-8"?>
<sst xmlns="http://schemas.openxmlformats.org/spreadsheetml/2006/main" count="160" uniqueCount="111">
  <si>
    <t>Factor</t>
  </si>
  <si>
    <t>Short Name</t>
  </si>
  <si>
    <t>Unit</t>
  </si>
  <si>
    <t>Source</t>
  </si>
  <si>
    <t>Notes</t>
  </si>
  <si>
    <t>Tillage energy - conventional till</t>
  </si>
  <si>
    <t>energy_conventional_till</t>
  </si>
  <si>
    <t>BTU per acre</t>
  </si>
  <si>
    <t>West &amp; Marland (2002), Table 7</t>
  </si>
  <si>
    <t>Energy used derived from CO2 emissions</t>
  </si>
  <si>
    <t>Tillage energy - reduced till</t>
  </si>
  <si>
    <t>energy_reduced_till</t>
  </si>
  <si>
    <t>Tillage energy - no till</t>
  </si>
  <si>
    <t>energy_no_till</t>
  </si>
  <si>
    <t>Drying energy</t>
  </si>
  <si>
    <t>energy_drying</t>
  </si>
  <si>
    <t>BTU per unit crop</t>
  </si>
  <si>
    <t>Sanford (2005)</t>
  </si>
  <si>
    <t>Where is data in report?</t>
  </si>
  <si>
    <t>Transportation energy</t>
  </si>
  <si>
    <t>energy_transportation</t>
  </si>
  <si>
    <t>Miles per gallon</t>
  </si>
  <si>
    <t>EPA Direct Emissions From Mobile Combustion Sources</t>
  </si>
  <si>
    <t>Drying requirement</t>
  </si>
  <si>
    <t>drying_pts_moisture_removed</t>
  </si>
  <si>
    <t>Pts of moisture removed</t>
  </si>
  <si>
    <t>Expert consultation</t>
  </si>
  <si>
    <t>Cotton, peanuts, and potatoes are handled separately</t>
  </si>
  <si>
    <t>One-way transportation distance</t>
  </si>
  <si>
    <t>transport_distance</t>
  </si>
  <si>
    <t>Miles</t>
  </si>
  <si>
    <t>Energy conversion factor - nitrogen</t>
  </si>
  <si>
    <t>energy_n</t>
  </si>
  <si>
    <t>BTU per pound</t>
  </si>
  <si>
    <t>GREET 1.8d model</t>
  </si>
  <si>
    <t>Factor is not a constant, unlike stated in report, but calculated based on 2004 value - what's the logic behind the formula? Also, how do we access source?</t>
  </si>
  <si>
    <t>Energy conversion factor - phosphorous</t>
  </si>
  <si>
    <t>energy_p</t>
  </si>
  <si>
    <t>Uses constant value from 2004. How do we access source?</t>
  </si>
  <si>
    <t>Energy conversion factor - potassium</t>
  </si>
  <si>
    <t>energy_k</t>
  </si>
  <si>
    <t>Energy conversion factor - herbicide</t>
  </si>
  <si>
    <t>energy_herbicide</t>
  </si>
  <si>
    <t>Ausley (2009)</t>
  </si>
  <si>
    <t>Where is data in paper/how is it derived?</t>
  </si>
  <si>
    <t>Energy conversion factor - insecticide</t>
  </si>
  <si>
    <t>energy_insecticide</t>
  </si>
  <si>
    <t>Energy conversion factor - fungicide</t>
  </si>
  <si>
    <t>energy_fungicide</t>
  </si>
  <si>
    <t>Energy conversion factor - all other protectants</t>
  </si>
  <si>
    <t>energy_other_protectants</t>
  </si>
  <si>
    <t>Seed yield factor</t>
  </si>
  <si>
    <t>seed_yield_factor</t>
  </si>
  <si>
    <t>Percent of yield for grain</t>
  </si>
  <si>
    <t>Seed input intensity factor</t>
  </si>
  <si>
    <t>seed_input_intensity_factor</t>
  </si>
  <si>
    <t>Percent of input for grain</t>
  </si>
  <si>
    <t>CO2 emission from machinery - conventional tillage</t>
  </si>
  <si>
    <t>Kg C per hectare</t>
  </si>
  <si>
    <t>Study provides data for corn (includes grain and silage), soybeans, and wheat only; value for barley, cotton, rice, and sugar beets are derived (see formula in &lt;emissions&gt; tab)</t>
  </si>
  <si>
    <t>CO2 emission from machinery - reduced tillage</t>
  </si>
  <si>
    <t>CO2 emission from machinery - no till</t>
  </si>
  <si>
    <t>Emissions conversion factor - nitrogen</t>
  </si>
  <si>
    <t>emissions_n</t>
  </si>
  <si>
    <t>CO2e per pound</t>
  </si>
  <si>
    <t>Actual data available for 2004 only; not sure logic behind calculation for other years</t>
  </si>
  <si>
    <t>Emissions conversion factor - phosphorous</t>
  </si>
  <si>
    <t>emissions_p</t>
  </si>
  <si>
    <t>Uses constant value from 2004</t>
  </si>
  <si>
    <t>Emissions conversion factor - potassium</t>
  </si>
  <si>
    <t>emissions_k</t>
  </si>
  <si>
    <t>Emissions conversion factor - herbicide</t>
  </si>
  <si>
    <t>emissions_herbicide</t>
  </si>
  <si>
    <t>CO2e per million pounds</t>
  </si>
  <si>
    <t>Constant for all crops? Need to verify unit &amp; where values are found in paper</t>
  </si>
  <si>
    <t>Emissions conversion factor - insecticide</t>
  </si>
  <si>
    <t>emissions_insecticide</t>
  </si>
  <si>
    <t>Emissions conversion factor - fungicide</t>
  </si>
  <si>
    <t>emissions_fungicide</t>
  </si>
  <si>
    <t>Emissions conversion factor - nitrous oxide</t>
  </si>
  <si>
    <t>emissions_n2o</t>
  </si>
  <si>
    <t>CO2e per pound of nitrogen applied</t>
  </si>
  <si>
    <t>IPCC (2001) for emissions as percent of nitrogen applied (1.4 pct)</t>
  </si>
  <si>
    <t>Further converted using ratio of molecular weight of nitrous oxide to nitrogen (44/28) and  CO2e factor for nitrous oxide (296). Full formula: n2o emissions = pounds of nitrogen applied x 1.4 x 44/28 x 296</t>
  </si>
  <si>
    <t>Emissions conversion factor - residue burning</t>
  </si>
  <si>
    <t>emissions_residue_burning</t>
  </si>
  <si>
    <t>EPA Inventory of US GHG Emissions and Sinks (2016)</t>
  </si>
  <si>
    <t>Not sure where the specific factors are located in report</t>
  </si>
  <si>
    <t>crop</t>
  </si>
  <si>
    <t>Barley</t>
  </si>
  <si>
    <t>Cotton</t>
  </si>
  <si>
    <t>Peanuts</t>
  </si>
  <si>
    <t>Rice</t>
  </si>
  <si>
    <t>Soybeans</t>
  </si>
  <si>
    <t>Wheat</t>
  </si>
  <si>
    <t>Corn, grain</t>
  </si>
  <si>
    <t>Corn, silage</t>
  </si>
  <si>
    <t>pts_moisture_removed</t>
  </si>
  <si>
    <t>transportation_distance</t>
  </si>
  <si>
    <t>emissions_conventional_till</t>
  </si>
  <si>
    <t>emissions_reduced_till</t>
  </si>
  <si>
    <t>emissions_no_till</t>
  </si>
  <si>
    <t>wt_lbs</t>
  </si>
  <si>
    <t>Potatoes</t>
  </si>
  <si>
    <t>Sorghum</t>
  </si>
  <si>
    <t>Sugar beets</t>
  </si>
  <si>
    <t>seed_CO2e_yield_unit</t>
  </si>
  <si>
    <t>seed_btu_yield_unit</t>
  </si>
  <si>
    <t>lb_water_removed</t>
  </si>
  <si>
    <t>truck_capacity_yield_output</t>
  </si>
  <si>
    <t>residue_burning_co2e_lb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</si>
</sst>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2DE0-1283-4FE4-A9F8-706D17CA5D81}">
  <dimension ref="A1:E28"/>
  <sheetViews>
    <sheetView workbookViewId="0">
      <selection activeCell="E29" sqref="E29"/>
    </sheetView>
  </sheetViews>
  <sheetFormatPr defaultRowHeight="15" x14ac:dyDescent="0.25"/>
  <cols>
    <col min="1" max="1" width="47.85546875" bestFit="1" customWidth="1"/>
    <col min="2" max="2" width="42.5703125" bestFit="1" customWidth="1"/>
    <col min="3" max="3" width="33.42578125" bestFit="1" customWidth="1"/>
    <col min="4" max="4" width="59.42578125" bestFit="1" customWidth="1"/>
    <col min="5" max="5" width="4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 spans="1:5" x14ac:dyDescent="0.25">
      <c r="A4" t="s">
        <v>12</v>
      </c>
      <c r="B4" t="s">
        <v>13</v>
      </c>
      <c r="C4" t="s">
        <v>7</v>
      </c>
      <c r="D4" t="s">
        <v>8</v>
      </c>
      <c r="E4" t="s">
        <v>9</v>
      </c>
    </row>
    <row r="5" spans="1:5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</row>
    <row r="6" spans="1:5" x14ac:dyDescent="0.25">
      <c r="A6" t="s">
        <v>19</v>
      </c>
      <c r="B6" t="s">
        <v>20</v>
      </c>
      <c r="C6" t="s">
        <v>21</v>
      </c>
      <c r="D6" t="s">
        <v>22</v>
      </c>
      <c r="E6" t="s">
        <v>18</v>
      </c>
    </row>
    <row r="7" spans="1:5" x14ac:dyDescent="0.25">
      <c r="A7" t="s">
        <v>23</v>
      </c>
      <c r="B7" t="s">
        <v>24</v>
      </c>
      <c r="C7" t="s">
        <v>25</v>
      </c>
      <c r="D7" t="s">
        <v>26</v>
      </c>
      <c r="E7" t="s">
        <v>27</v>
      </c>
    </row>
    <row r="8" spans="1:5" x14ac:dyDescent="0.25">
      <c r="A8" t="s">
        <v>28</v>
      </c>
      <c r="B8" t="s">
        <v>29</v>
      </c>
      <c r="C8" t="s">
        <v>30</v>
      </c>
      <c r="D8" t="s">
        <v>26</v>
      </c>
      <c r="E8" t="s">
        <v>27</v>
      </c>
    </row>
    <row r="9" spans="1:5" x14ac:dyDescent="0.25">
      <c r="A9" t="s">
        <v>31</v>
      </c>
      <c r="B9" t="s">
        <v>32</v>
      </c>
      <c r="C9" t="s">
        <v>33</v>
      </c>
      <c r="D9" t="s">
        <v>34</v>
      </c>
      <c r="E9" t="s">
        <v>35</v>
      </c>
    </row>
    <row r="10" spans="1:5" x14ac:dyDescent="0.25">
      <c r="A10" t="s">
        <v>36</v>
      </c>
      <c r="B10" t="s">
        <v>37</v>
      </c>
      <c r="C10" t="s">
        <v>33</v>
      </c>
      <c r="D10" t="s">
        <v>34</v>
      </c>
      <c r="E10" t="s">
        <v>38</v>
      </c>
    </row>
    <row r="11" spans="1:5" x14ac:dyDescent="0.25">
      <c r="A11" t="s">
        <v>39</v>
      </c>
      <c r="B11" t="s">
        <v>40</v>
      </c>
      <c r="C11" t="s">
        <v>33</v>
      </c>
      <c r="D11" t="s">
        <v>34</v>
      </c>
      <c r="E11" t="s">
        <v>38</v>
      </c>
    </row>
    <row r="12" spans="1:5" x14ac:dyDescent="0.25">
      <c r="A12" t="s">
        <v>41</v>
      </c>
      <c r="B12" t="s">
        <v>42</v>
      </c>
      <c r="C12" t="s">
        <v>33</v>
      </c>
      <c r="D12" t="s">
        <v>43</v>
      </c>
      <c r="E12" t="s">
        <v>44</v>
      </c>
    </row>
    <row r="13" spans="1:5" x14ac:dyDescent="0.25">
      <c r="A13" t="s">
        <v>45</v>
      </c>
      <c r="B13" t="s">
        <v>46</v>
      </c>
      <c r="C13" t="s">
        <v>33</v>
      </c>
      <c r="D13" t="s">
        <v>43</v>
      </c>
      <c r="E13" t="s">
        <v>44</v>
      </c>
    </row>
    <row r="14" spans="1:5" x14ac:dyDescent="0.25">
      <c r="A14" t="s">
        <v>47</v>
      </c>
      <c r="B14" t="s">
        <v>48</v>
      </c>
      <c r="C14" t="s">
        <v>33</v>
      </c>
      <c r="D14" t="s">
        <v>43</v>
      </c>
      <c r="E14" t="s">
        <v>44</v>
      </c>
    </row>
    <row r="15" spans="1:5" x14ac:dyDescent="0.25">
      <c r="A15" t="s">
        <v>49</v>
      </c>
      <c r="B15" t="s">
        <v>50</v>
      </c>
      <c r="C15" t="s">
        <v>33</v>
      </c>
      <c r="D15" t="s">
        <v>43</v>
      </c>
      <c r="E15" t="s">
        <v>44</v>
      </c>
    </row>
    <row r="16" spans="1:5" x14ac:dyDescent="0.25">
      <c r="A16" t="s">
        <v>51</v>
      </c>
      <c r="B16" t="s">
        <v>52</v>
      </c>
      <c r="C16" t="s">
        <v>53</v>
      </c>
      <c r="D16" t="s">
        <v>26</v>
      </c>
    </row>
    <row r="17" spans="1:5" x14ac:dyDescent="0.25">
      <c r="A17" t="s">
        <v>54</v>
      </c>
      <c r="B17" t="s">
        <v>55</v>
      </c>
      <c r="C17" t="s">
        <v>56</v>
      </c>
      <c r="D17" t="s">
        <v>26</v>
      </c>
    </row>
    <row r="18" spans="1:5" x14ac:dyDescent="0.25">
      <c r="A18" t="s">
        <v>57</v>
      </c>
      <c r="B18" t="s">
        <v>99</v>
      </c>
      <c r="C18" t="s">
        <v>58</v>
      </c>
      <c r="D18" t="s">
        <v>8</v>
      </c>
      <c r="E18" t="s">
        <v>59</v>
      </c>
    </row>
    <row r="19" spans="1:5" x14ac:dyDescent="0.25">
      <c r="A19" t="s">
        <v>60</v>
      </c>
      <c r="B19" t="s">
        <v>100</v>
      </c>
      <c r="C19" t="s">
        <v>58</v>
      </c>
      <c r="D19" t="s">
        <v>8</v>
      </c>
      <c r="E19" t="s">
        <v>59</v>
      </c>
    </row>
    <row r="20" spans="1:5" x14ac:dyDescent="0.25">
      <c r="A20" t="s">
        <v>61</v>
      </c>
      <c r="B20" t="s">
        <v>101</v>
      </c>
      <c r="C20" t="s">
        <v>58</v>
      </c>
      <c r="D20" t="s">
        <v>8</v>
      </c>
      <c r="E20" t="s">
        <v>59</v>
      </c>
    </row>
    <row r="21" spans="1:5" x14ac:dyDescent="0.25">
      <c r="A21" t="s">
        <v>62</v>
      </c>
      <c r="B21" t="s">
        <v>63</v>
      </c>
      <c r="C21" t="s">
        <v>64</v>
      </c>
      <c r="D21" t="s">
        <v>34</v>
      </c>
      <c r="E21" t="s">
        <v>65</v>
      </c>
    </row>
    <row r="22" spans="1:5" x14ac:dyDescent="0.25">
      <c r="A22" t="s">
        <v>66</v>
      </c>
      <c r="B22" t="s">
        <v>67</v>
      </c>
      <c r="C22" t="s">
        <v>64</v>
      </c>
      <c r="D22" t="s">
        <v>34</v>
      </c>
      <c r="E22" t="s">
        <v>68</v>
      </c>
    </row>
    <row r="23" spans="1:5" x14ac:dyDescent="0.25">
      <c r="A23" t="s">
        <v>69</v>
      </c>
      <c r="B23" t="s">
        <v>70</v>
      </c>
      <c r="C23" t="s">
        <v>64</v>
      </c>
      <c r="D23" t="s">
        <v>34</v>
      </c>
      <c r="E23" t="s">
        <v>68</v>
      </c>
    </row>
    <row r="24" spans="1:5" x14ac:dyDescent="0.25">
      <c r="A24" t="s">
        <v>71</v>
      </c>
      <c r="B24" t="s">
        <v>72</v>
      </c>
      <c r="C24" t="s">
        <v>73</v>
      </c>
      <c r="D24" t="s">
        <v>43</v>
      </c>
      <c r="E24" t="s">
        <v>74</v>
      </c>
    </row>
    <row r="25" spans="1:5" x14ac:dyDescent="0.25">
      <c r="A25" t="s">
        <v>75</v>
      </c>
      <c r="B25" t="s">
        <v>76</v>
      </c>
      <c r="C25" t="s">
        <v>73</v>
      </c>
      <c r="D25" t="s">
        <v>43</v>
      </c>
      <c r="E25" t="s">
        <v>74</v>
      </c>
    </row>
    <row r="26" spans="1:5" x14ac:dyDescent="0.25">
      <c r="A26" t="s">
        <v>77</v>
      </c>
      <c r="B26" t="s">
        <v>78</v>
      </c>
      <c r="C26" t="s">
        <v>73</v>
      </c>
      <c r="D26" t="s">
        <v>43</v>
      </c>
      <c r="E26" t="s">
        <v>74</v>
      </c>
    </row>
    <row r="27" spans="1:5" x14ac:dyDescent="0.25">
      <c r="A27" t="s">
        <v>79</v>
      </c>
      <c r="B27" t="s">
        <v>80</v>
      </c>
      <c r="C27" t="s">
        <v>81</v>
      </c>
      <c r="D27" t="s">
        <v>82</v>
      </c>
      <c r="E27" t="s">
        <v>83</v>
      </c>
    </row>
    <row r="28" spans="1:5" x14ac:dyDescent="0.25">
      <c r="A28" t="s">
        <v>84</v>
      </c>
      <c r="B28" t="s">
        <v>85</v>
      </c>
      <c r="D28" t="s">
        <v>86</v>
      </c>
      <c r="E2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A797-7EDF-4044-95F0-42E844282C45}">
  <dimension ref="A1:L12"/>
  <sheetViews>
    <sheetView tabSelected="1" workbookViewId="0">
      <pane xSplit="1" topLeftCell="B1" activePane="topRight" state="frozen"/>
      <selection pane="topRight" activeCell="G16" sqref="G16"/>
    </sheetView>
  </sheetViews>
  <sheetFormatPr defaultRowHeight="15" x14ac:dyDescent="0.25"/>
  <cols>
    <col min="1" max="1" width="12.140625" bestFit="1" customWidth="1"/>
    <col min="2" max="2" width="6.85546875" bestFit="1" customWidth="1"/>
    <col min="3" max="3" width="19.140625" bestFit="1" customWidth="1"/>
    <col min="4" max="4" width="19.140625" customWidth="1"/>
    <col min="5" max="5" width="17.85546875" bestFit="1" customWidth="1"/>
    <col min="6" max="6" width="18.42578125" customWidth="1"/>
    <col min="10" max="10" width="14" bestFit="1" customWidth="1"/>
    <col min="11" max="11" width="15.7109375" bestFit="1" customWidth="1"/>
  </cols>
  <sheetData>
    <row r="1" spans="1:12" x14ac:dyDescent="0.25">
      <c r="A1" t="s">
        <v>88</v>
      </c>
      <c r="B1" t="s">
        <v>102</v>
      </c>
      <c r="C1" t="s">
        <v>97</v>
      </c>
      <c r="D1" t="s">
        <v>108</v>
      </c>
      <c r="E1" t="s">
        <v>98</v>
      </c>
      <c r="F1" t="s">
        <v>109</v>
      </c>
      <c r="G1" t="s">
        <v>99</v>
      </c>
      <c r="H1" t="s">
        <v>100</v>
      </c>
      <c r="I1" t="s">
        <v>101</v>
      </c>
      <c r="J1" t="s">
        <v>107</v>
      </c>
      <c r="K1" t="s">
        <v>106</v>
      </c>
      <c r="L1" t="s">
        <v>110</v>
      </c>
    </row>
    <row r="2" spans="1:12" x14ac:dyDescent="0.25">
      <c r="A2" t="s">
        <v>89</v>
      </c>
      <c r="B2">
        <v>48</v>
      </c>
      <c r="C2">
        <v>1.5</v>
      </c>
      <c r="D2">
        <v>0.86</v>
      </c>
      <c r="E2">
        <v>45</v>
      </c>
      <c r="F2">
        <v>1156</v>
      </c>
      <c r="G2" s="1">
        <f>G12</f>
        <v>67.45</v>
      </c>
      <c r="H2" s="1">
        <f>H12</f>
        <v>40.700000000000003</v>
      </c>
      <c r="I2" s="1">
        <f>I12</f>
        <v>23.26</v>
      </c>
      <c r="J2">
        <v>91171</v>
      </c>
      <c r="K2">
        <v>22.42</v>
      </c>
      <c r="L2">
        <v>2.69</v>
      </c>
    </row>
    <row r="3" spans="1:12" x14ac:dyDescent="0.25">
      <c r="A3" t="s">
        <v>95</v>
      </c>
      <c r="B3">
        <v>56</v>
      </c>
      <c r="C3">
        <v>3</v>
      </c>
      <c r="D3">
        <v>2.04</v>
      </c>
      <c r="E3">
        <v>30</v>
      </c>
      <c r="F3">
        <v>991</v>
      </c>
      <c r="G3">
        <v>72.024000000000001</v>
      </c>
      <c r="H3">
        <v>45.27</v>
      </c>
      <c r="I3">
        <v>23.26</v>
      </c>
      <c r="J3">
        <v>63179</v>
      </c>
      <c r="K3">
        <v>18.75</v>
      </c>
      <c r="L3">
        <v>1.74</v>
      </c>
    </row>
    <row r="4" spans="1:12" x14ac:dyDescent="0.25">
      <c r="A4" t="s">
        <v>96</v>
      </c>
      <c r="B4">
        <v>2000</v>
      </c>
      <c r="C4">
        <v>0</v>
      </c>
      <c r="D4">
        <v>0</v>
      </c>
      <c r="E4">
        <v>3</v>
      </c>
      <c r="F4">
        <v>27.75</v>
      </c>
      <c r="G4">
        <v>72.024000000000001</v>
      </c>
      <c r="H4">
        <v>45.27</v>
      </c>
      <c r="I4">
        <v>23.26</v>
      </c>
      <c r="J4">
        <v>442343</v>
      </c>
      <c r="K4">
        <v>148.41</v>
      </c>
      <c r="L4">
        <v>95</v>
      </c>
    </row>
    <row r="5" spans="1:12" x14ac:dyDescent="0.25">
      <c r="A5" t="s">
        <v>90</v>
      </c>
      <c r="B5">
        <v>1</v>
      </c>
      <c r="C5">
        <v>0</v>
      </c>
      <c r="D5">
        <v>0</v>
      </c>
      <c r="E5">
        <v>10</v>
      </c>
      <c r="F5">
        <v>5000</v>
      </c>
      <c r="G5" s="1">
        <f>G3</f>
        <v>72.024000000000001</v>
      </c>
      <c r="H5" s="1">
        <f>H3</f>
        <v>45.27</v>
      </c>
      <c r="I5" s="1">
        <f>I3</f>
        <v>23.26</v>
      </c>
      <c r="J5">
        <v>9559</v>
      </c>
      <c r="K5">
        <v>2.04</v>
      </c>
      <c r="L5">
        <v>0.06</v>
      </c>
    </row>
    <row r="6" spans="1:12" x14ac:dyDescent="0.25">
      <c r="A6" t="s">
        <v>91</v>
      </c>
      <c r="B6">
        <v>1</v>
      </c>
      <c r="C6">
        <v>12.5</v>
      </c>
      <c r="D6">
        <v>0</v>
      </c>
      <c r="E6">
        <v>45</v>
      </c>
      <c r="F6">
        <v>55000</v>
      </c>
      <c r="G6" s="1">
        <f>G3</f>
        <v>72.024000000000001</v>
      </c>
      <c r="H6" s="1">
        <f>H3</f>
        <v>45.27</v>
      </c>
      <c r="I6" s="1">
        <f>I3</f>
        <v>23.26</v>
      </c>
      <c r="J6">
        <v>2041</v>
      </c>
      <c r="K6">
        <v>0.34</v>
      </c>
      <c r="L6">
        <v>0.08</v>
      </c>
    </row>
    <row r="7" spans="1:12" x14ac:dyDescent="0.25">
      <c r="A7" t="s">
        <v>103</v>
      </c>
      <c r="B7">
        <v>100</v>
      </c>
      <c r="C7">
        <v>0</v>
      </c>
      <c r="D7">
        <v>0</v>
      </c>
      <c r="E7">
        <v>0</v>
      </c>
      <c r="F7">
        <v>555</v>
      </c>
      <c r="G7" s="1">
        <f>G3</f>
        <v>72.024000000000001</v>
      </c>
      <c r="H7" s="1">
        <f>H3</f>
        <v>45.27</v>
      </c>
      <c r="I7" s="1">
        <f>I3</f>
        <v>23.26</v>
      </c>
      <c r="J7">
        <v>92442</v>
      </c>
      <c r="K7">
        <v>18.23</v>
      </c>
      <c r="L7">
        <v>8</v>
      </c>
    </row>
    <row r="8" spans="1:12" x14ac:dyDescent="0.25">
      <c r="A8" t="s">
        <v>92</v>
      </c>
      <c r="B8">
        <v>100</v>
      </c>
      <c r="C8">
        <v>5</v>
      </c>
      <c r="D8">
        <v>6.02</v>
      </c>
      <c r="E8">
        <v>30</v>
      </c>
      <c r="F8">
        <v>555</v>
      </c>
      <c r="G8" s="1">
        <f>G3*0.54</f>
        <v>38.892960000000002</v>
      </c>
      <c r="H8" s="1">
        <f>H3*0.54</f>
        <v>24.445800000000002</v>
      </c>
      <c r="I8" s="1">
        <f>I3*0.54</f>
        <v>12.560400000000001</v>
      </c>
      <c r="J8">
        <v>288194</v>
      </c>
      <c r="K8">
        <v>257.31</v>
      </c>
      <c r="L8">
        <v>5.46</v>
      </c>
    </row>
    <row r="9" spans="1:12" x14ac:dyDescent="0.25">
      <c r="A9" t="s">
        <v>104</v>
      </c>
      <c r="B9">
        <v>56</v>
      </c>
      <c r="C9">
        <v>3</v>
      </c>
      <c r="D9">
        <v>2.0099999999999998</v>
      </c>
      <c r="E9">
        <v>45</v>
      </c>
      <c r="F9">
        <v>991</v>
      </c>
      <c r="G9">
        <v>72.024000000000001</v>
      </c>
      <c r="H9">
        <v>45.27</v>
      </c>
      <c r="I9">
        <v>23.26</v>
      </c>
      <c r="J9">
        <v>63179</v>
      </c>
      <c r="K9">
        <v>18.75</v>
      </c>
      <c r="L9">
        <v>2.39</v>
      </c>
    </row>
    <row r="10" spans="1:12" x14ac:dyDescent="0.25">
      <c r="A10" t="s">
        <v>93</v>
      </c>
      <c r="B10">
        <v>60</v>
      </c>
      <c r="C10">
        <v>1.5</v>
      </c>
      <c r="D10">
        <v>1.05</v>
      </c>
      <c r="E10">
        <v>45</v>
      </c>
      <c r="F10">
        <v>925</v>
      </c>
      <c r="G10">
        <v>67.45</v>
      </c>
      <c r="H10">
        <v>40.700000000000003</v>
      </c>
      <c r="I10">
        <v>23.26</v>
      </c>
      <c r="J10">
        <v>65338</v>
      </c>
      <c r="K10">
        <v>11.56</v>
      </c>
      <c r="L10">
        <v>9.41</v>
      </c>
    </row>
    <row r="11" spans="1:12" x14ac:dyDescent="0.25">
      <c r="A11" t="s">
        <v>105</v>
      </c>
      <c r="B11">
        <v>2000</v>
      </c>
      <c r="C11">
        <v>0</v>
      </c>
      <c r="D11">
        <v>0</v>
      </c>
      <c r="E11">
        <v>15</v>
      </c>
      <c r="F11">
        <v>27.75</v>
      </c>
      <c r="G11" s="1">
        <f>G3</f>
        <v>72.024000000000001</v>
      </c>
      <c r="H11" s="1">
        <f>H3</f>
        <v>45.27</v>
      </c>
      <c r="I11" s="1">
        <f>I3</f>
        <v>23.26</v>
      </c>
      <c r="J11">
        <v>469677</v>
      </c>
      <c r="K11">
        <v>102.48</v>
      </c>
      <c r="L11">
        <v>160</v>
      </c>
    </row>
    <row r="12" spans="1:12" x14ac:dyDescent="0.25">
      <c r="A12" t="s">
        <v>94</v>
      </c>
      <c r="B12">
        <v>60</v>
      </c>
      <c r="C12">
        <v>1.5</v>
      </c>
      <c r="D12">
        <v>0.99</v>
      </c>
      <c r="E12">
        <v>45</v>
      </c>
      <c r="F12">
        <v>925</v>
      </c>
      <c r="G12">
        <v>67.45</v>
      </c>
      <c r="H12">
        <v>40.700000000000003</v>
      </c>
      <c r="I12">
        <v>23.26</v>
      </c>
      <c r="J12">
        <v>123442</v>
      </c>
      <c r="K12">
        <v>33.020000000000003</v>
      </c>
      <c r="L12">
        <v>2.4900000000000002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EEB7718188845AC1EF1AD5816F2F6" ma:contentTypeVersion="18" ma:contentTypeDescription="Create a new document." ma:contentTypeScope="" ma:versionID="8742548e79fd7f7dc11df78d16e39d3a">
  <xsd:schema xmlns:xsd="http://www.w3.org/2001/XMLSchema" xmlns:xs="http://www.w3.org/2001/XMLSchema" xmlns:p="http://schemas.microsoft.com/office/2006/metadata/properties" xmlns:ns2="ba422fa1-cf44-416f-ba81-c2ca70266e45" xmlns:ns3="45281f50-18cb-4e5c-a795-42009e2313e9" xmlns:ns4="http://schemas.microsoft.com/sharepoint/v3/fields" targetNamespace="http://schemas.microsoft.com/office/2006/metadata/properties" ma:root="true" ma:fieldsID="7d1a409f56a4680689cc2373a02fff15" ns2:_="" ns3:_="" ns4:_="">
    <xsd:import namespace="ba422fa1-cf44-416f-ba81-c2ca70266e45"/>
    <xsd:import namespace="45281f50-18cb-4e5c-a795-42009e2313e9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_Version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22fa1-cf44-416f-ba81-c2ca70266e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c70a2153-54a8-440f-bb14-bbdcbb889c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81f50-18cb-4e5c-a795-42009e2313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3dcbf3c4-1818-41fb-a8c7-7e1a132aba5f}" ma:internalName="TaxCatchAll" ma:showField="CatchAllData" ma:web="45281f50-18cb-4e5c-a795-42009e2313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4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15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lcf76f155ced4ddcb4097134ff3c332f xmlns="ba422fa1-cf44-416f-ba81-c2ca70266e45">
      <Terms xmlns="http://schemas.microsoft.com/office/infopath/2007/PartnerControls"/>
    </lcf76f155ced4ddcb4097134ff3c332f>
    <TaxCatchAll xmlns="45281f50-18cb-4e5c-a795-42009e2313e9" xsi:nil="true"/>
    <SharedWithUsers xmlns="45281f50-18cb-4e5c-a795-42009e2313e9">
      <UserInfo>
        <DisplayName/>
        <AccountId xsi:nil="true"/>
        <AccountType/>
      </UserInfo>
    </SharedWithUsers>
    <MediaLengthInSeconds xmlns="ba422fa1-cf44-416f-ba81-c2ca70266e45" xsi:nil="true"/>
  </documentManagement>
</p:properties>
</file>

<file path=customXml/itemProps1.xml><?xml version="1.0" encoding="utf-8"?>
<ds:datastoreItem xmlns:ds="http://schemas.openxmlformats.org/officeDocument/2006/customXml" ds:itemID="{8D46D59E-3AF4-47CD-A7AA-58077E053F32}"/>
</file>

<file path=customXml/itemProps2.xml><?xml version="1.0" encoding="utf-8"?>
<ds:datastoreItem xmlns:ds="http://schemas.openxmlformats.org/officeDocument/2006/customXml" ds:itemID="{A69E287A-36C9-45E0-AECD-C720F91CD196}"/>
</file>

<file path=customXml/itemProps3.xml><?xml version="1.0" encoding="utf-8"?>
<ds:datastoreItem xmlns:ds="http://schemas.openxmlformats.org/officeDocument/2006/customXml" ds:itemID="{180D5236-ED03-4C52-BDD3-6C9F1623CA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Kathy Xiong</dc:creator>
  <cp:lastModifiedBy>Eric Coronel</cp:lastModifiedBy>
  <dcterms:created xsi:type="dcterms:W3CDTF">2019-08-13T20:10:33Z</dcterms:created>
  <dcterms:modified xsi:type="dcterms:W3CDTF">2021-07-12T18:41:12Z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0x01010045BEEB7718188845AC1EF1AD5816F2F6</vt:lpwstr>
  </property>
  <property fmtid="{D5CDD505-2E9C-101B-9397-08002B2CF9AE}" pid="3" name="Order">
    <vt:r8>5484300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