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Field history_alt" sheetId="4" r:id="rId7"/>
    <sheet state="visible" name="Corn yield" sheetId="5" r:id="rId8"/>
    <sheet state="visible" name="Partial budge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5">
      <text>
        <t xml:space="preserve">@stefan.gailans@practicalfarmers.org Added cost/ac
_Assigned to stefan.gailans@practicalfarmers.org_
	-Jon Bakehouse</t>
      </text>
    </comment>
    <comment authorId="0" ref="D21">
      <text>
        <t xml:space="preserve">@stefan.gailans@practicalfarmers.org Added cost/ac
_Assigned to stefan.gailans@practicalfarmers.org_
	-Jon Bakehouse
@jon@mapleedgefarm.com Thanks for the N costs. I calculated a partial budget in a separate tab for your review.
_Reassigned to Jon Bakehouse_
	-Stefan Gailans
_Marked as done_
	-Jon Bakehouse
_Re-opened_
I wonder if communities in general would be okay paying farmers $72/ac to reduce N applications. I’m guessing not, but what cost can we put on cleaner drinking water?
	-Jon Bakehouse</t>
      </text>
    </comment>
  </commentList>
</comments>
</file>

<file path=xl/sharedStrings.xml><?xml version="1.0" encoding="utf-8"?>
<sst xmlns="http://schemas.openxmlformats.org/spreadsheetml/2006/main" count="266" uniqueCount="120">
  <si>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</si>
  <si>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</si>
  <si>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</si>
  <si>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</si>
  <si>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</si>
  <si>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</si>
  <si>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</si>
  <si>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</si>
  <si>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</si>
  <si>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</si>
  <si>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</si>
  <si>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</si>
  <si>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</si>
  <si>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</si>
  <si>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</si>
  <si>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</si>
  <si>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</si>
  <si>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</si>
  <si>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</si>
  <si>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</si>
  <si>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</si>
  <si>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</si>
  <si>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</si>
  <si>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</si>
  <si>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</si>
  <si>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</si>
  <si>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</si>
  <si>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30'</t>
  </si>
  <si>
    <t>Strip size (acres)</t>
  </si>
  <si>
    <t>Previous crop?</t>
  </si>
  <si>
    <t>Soy</t>
  </si>
  <si>
    <t>Number of reps?</t>
  </si>
  <si>
    <t>Cover crop</t>
  </si>
  <si>
    <t>Species, planting date, planting rate(s), planting method &amp; row spacing?</t>
  </si>
  <si>
    <t>2021-mm-dd</t>
  </si>
  <si>
    <t>Corn crop</t>
  </si>
  <si>
    <t>Planting date, population &amp; row spacing?</t>
  </si>
  <si>
    <t>34K seeds/ac; 30" row spacing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</si>
  <si>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</si>
  <si>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2022-mm-dd</t>
  </si>
  <si>
    <t>Grazing</t>
  </si>
  <si>
    <t>Fall 2021 onset, species, no. head</t>
  </si>
  <si>
    <t>18 dry, pregnant cows; 5 dry, pregnant heifers; 1 beef steer; 1 bull</t>
  </si>
  <si>
    <t>Fall 2021 conclusion</t>
  </si>
  <si>
    <t>Spring 2022 onset, species, no. head</t>
  </si>
  <si>
    <t>Spring 2022 conclusion</t>
  </si>
  <si>
    <t>Herbicide information</t>
  </si>
  <si>
    <t>Note date, method, and amount(s) of each herbicide used</t>
  </si>
  <si>
    <t>1 pt 2,4-D ($3.18/ac); 24 oz glyphosate ($10.88/ac)</t>
  </si>
  <si>
    <t>Describe other herbicide applications if applicable.</t>
  </si>
  <si>
    <t>4 oz Balance Flex ($16.14/ac); 3.6 pts HalexGT ($24.80/ac) + 8 oz Optima ($1.80/ac)</t>
  </si>
  <si>
    <t>Tillage information</t>
  </si>
  <si>
    <t>Describe any tillage passes if applicable.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</si>
  <si>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</si>
  <si>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</si>
  <si>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28% UAN + ATS, total of 70 lbs N/ac ($65.80/ac) applied with liquid toolbar.</t>
  </si>
  <si>
    <t>$0.94/lb N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</si>
  <si>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</si>
  <si>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32% UAN w/ N-Fixx: 25 lbs/ac reduced ($23.50/ac); 81 lbs/ac ($76.14/ac) typical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</si>
  <si>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</si>
  <si>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</si>
  <si>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</si>
  <si>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</si>
  <si>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Dry dry dry year, somewhere around 18" (will get official info from NWS records). No visible difference throughout growing season</t>
  </si>
  <si>
    <t>FIELD HISTORY</t>
  </si>
  <si>
    <t>Cash or forage crop</t>
  </si>
  <si>
    <t>Corn</t>
  </si>
  <si>
    <t>corn</t>
  </si>
  <si>
    <t>List any cover crops seeded ahead of the cash or forage crop</t>
  </si>
  <si>
    <t>Cereal rye</t>
  </si>
  <si>
    <t>Describe any grazing that occurred in the fall or spring ahead of the cash crop or any grazing of the forage crop</t>
  </si>
  <si>
    <t>Free choice grazing: Sept - April</t>
  </si>
  <si>
    <t>Manure or compost application intended for cash crop</t>
  </si>
  <si>
    <t>Tillage</t>
  </si>
  <si>
    <t>EXAMPLE</t>
  </si>
  <si>
    <t>oats</t>
  </si>
  <si>
    <t>soybean</t>
  </si>
  <si>
    <t>none</t>
  </si>
  <si>
    <t>red clover seeded with oats in 2017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</si>
  <si>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</si>
  <si>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</si>
  <si>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</si>
  <si>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</si>
  <si>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</si>
  <si>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</si>
  <si>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turkey litter in fall 2017</t>
  </si>
  <si>
    <t>No-till</t>
  </si>
  <si>
    <t>Manure or compost application intended for cash or forage crop</t>
  </si>
  <si>
    <t>None</t>
  </si>
  <si>
    <t>List any cover crops seeded during the year</t>
  </si>
  <si>
    <t>Cereal rye, no-till drilled @ 1 bu/ac</t>
  </si>
  <si>
    <t>n/a</t>
  </si>
  <si>
    <t>Describe any grazing that occurred in the field</t>
  </si>
  <si>
    <t>25 dry, pregnant cows, free choice, ~Sept - April</t>
  </si>
  <si>
    <t>red clover seeded with oats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</si>
  <si>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</si>
  <si>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</si>
  <si>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</si>
  <si>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</si>
  <si>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</si>
  <si>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</si>
  <si>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</si>
  <si>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</si>
  <si>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</si>
  <si>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</si>
  <si>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*This strip recieved less N than it should have, due to equipment (okay, operator) error.</t>
  </si>
  <si>
    <t>AVG</t>
  </si>
  <si>
    <t>Diff.</t>
  </si>
  <si>
    <t>LSD(95%)</t>
  </si>
  <si>
    <t>Significant?</t>
  </si>
  <si>
    <t>Y</t>
  </si>
  <si>
    <t>Typical rate statistically out-performend reduced rate</t>
  </si>
  <si>
    <t>Yield, bu/ac</t>
  </si>
  <si>
    <t>177*</t>
  </si>
  <si>
    <t>Sidedress N ($/ac)</t>
  </si>
  <si>
    <t>Corn yield (bu/ac)</t>
  </si>
  <si>
    <t>Corn price ($/bu)</t>
  </si>
  <si>
    <t>Gross returns ($/ac)</t>
  </si>
  <si>
    <t>Net returns ($/ac)</t>
  </si>
  <si>
    <t>Typical advantage ($/ac)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</si>
</sst>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"/>
    <numFmt numFmtId="166" formatCode="m/d/yyyy"/>
    <numFmt numFmtId="167" formatCode="0.0"/>
    <numFmt numFmtId="168" formatCode="&quot;$&quot;#,##0.0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b/>
      <sz val="12.0"/>
      <color theme="1"/>
      <name val="Arial"/>
      <scheme val="minor"/>
    </font>
    <font>
      <b/>
      <color theme="1"/>
      <name val="Verdana"/>
    </font>
    <font>
      <b/>
      <color theme="1"/>
      <name val="Arial"/>
    </font>
    <font>
      <color theme="1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3" xfId="0" applyAlignment="1" applyFill="1" applyFont="1" applyNumberFormat="1">
      <alignment horizontal="left" readingOrder="0" shrinkToFit="0" vertical="bottom" wrapText="1"/>
    </xf>
    <xf borderId="0" fillId="7" fontId="1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readingOrder="0"/>
    </xf>
    <xf borderId="0" fillId="8" fontId="12" numFmtId="0" xfId="0" applyAlignment="1" applyFill="1" applyFont="1">
      <alignment readingOrder="0"/>
    </xf>
    <xf borderId="6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6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4" fillId="7" fontId="10" numFmtId="164" xfId="0" applyAlignment="1" applyBorder="1" applyFont="1" applyNumberFormat="1">
      <alignment horizontal="left" readingOrder="0" shrinkToFit="0" vertical="bottom" wrapText="1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164" xfId="0" applyAlignment="1" applyBorder="1" applyFont="1" applyNumberForma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0" fillId="0" fontId="10" numFmtId="0" xfId="0" applyFont="1"/>
    <xf borderId="4" fillId="0" fontId="10" numFmtId="0" xfId="0" applyBorder="1" applyFont="1"/>
    <xf borderId="0" fillId="8" fontId="1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4" fillId="0" fontId="10" numFmtId="166" xfId="0" applyAlignment="1" applyBorder="1" applyFont="1" applyNumberFormat="1">
      <alignment readingOrder="0"/>
    </xf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4" fillId="6" fontId="8" numFmtId="0" xfId="0" applyAlignment="1" applyBorder="1" applyFont="1">
      <alignment shrinkToFit="0" vertical="bottom" wrapText="1"/>
    </xf>
    <xf borderId="4" fillId="6" fontId="7" numFmtId="0" xfId="0" applyAlignment="1" applyBorder="1" applyFont="1">
      <alignment horizontal="center" readingOrder="0" shrinkToFit="0" vertical="bottom" wrapText="1"/>
    </xf>
    <xf borderId="4" fillId="6" fontId="7" numFmtId="0" xfId="0" applyAlignment="1" applyBorder="1" applyFont="1">
      <alignment horizontal="center" readingOrder="0" shrinkToFit="0" vertical="bottom" wrapText="0"/>
    </xf>
    <xf borderId="4" fillId="6" fontId="7" numFmtId="0" xfId="0" applyAlignment="1" applyBorder="1" applyFont="1">
      <alignment horizontal="center" readingOrder="0"/>
    </xf>
    <xf borderId="4" fillId="6" fontId="7" numFmtId="0" xfId="0" applyAlignment="1" applyBorder="1" applyFont="1">
      <alignment horizontal="center" readingOrder="0" shrinkToFit="0" vertical="bottom" wrapText="0"/>
    </xf>
    <xf borderId="7" fillId="0" fontId="1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shrinkToFit="0" wrapText="1"/>
    </xf>
    <xf borderId="7" fillId="9" fontId="14" numFmtId="0" xfId="0" applyAlignment="1" applyBorder="1" applyFill="1" applyFont="1">
      <alignment readingOrder="0" shrinkToFit="0" wrapText="1"/>
    </xf>
    <xf borderId="7" fillId="9" fontId="5" numFmtId="0" xfId="0" applyAlignment="1" applyBorder="1" applyFont="1">
      <alignment readingOrder="0" shrinkToFit="0" wrapText="1"/>
    </xf>
    <xf borderId="7" fillId="0" fontId="14" numFmtId="0" xfId="0" applyAlignment="1" applyBorder="1" applyFont="1">
      <alignment readingOrder="0" shrinkToFit="0" wrapText="1"/>
    </xf>
    <xf borderId="7" fillId="9" fontId="5" numFmtId="0" xfId="0" applyAlignment="1" applyBorder="1" applyFont="1">
      <alignment readingOrder="0" shrinkToFit="0" wrapText="1"/>
    </xf>
    <xf borderId="8" fillId="0" fontId="14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wrapText="1"/>
    </xf>
    <xf borderId="0" fillId="2" fontId="6" numFmtId="0" xfId="0" applyAlignment="1" applyFont="1">
      <alignment readingOrder="0"/>
    </xf>
    <xf borderId="7" fillId="0" fontId="5" numFmtId="0" xfId="0" applyAlignment="1" applyBorder="1" applyFont="1">
      <alignment readingOrder="0" shrinkToFit="0" wrapText="1"/>
    </xf>
    <xf borderId="7" fillId="9" fontId="14" numFmtId="0" xfId="0" applyAlignment="1" applyBorder="1" applyFont="1">
      <alignment readingOrder="0" shrinkToFit="0" wrapText="1"/>
    </xf>
    <xf borderId="7" fillId="4" fontId="14" numFmtId="0" xfId="0" applyAlignment="1" applyBorder="1" applyFont="1">
      <alignment readingOrder="0" shrinkToFit="0" wrapText="1"/>
    </xf>
    <xf borderId="8" fillId="0" fontId="14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5" numFmtId="0" xfId="0" applyAlignment="1" applyBorder="1" applyFont="1">
      <alignment readingOrder="0" shrinkToFit="0" vertical="bottom" wrapText="1"/>
    </xf>
    <xf borderId="4" fillId="6" fontId="15" numFmtId="0" xfId="0" applyAlignment="1" applyBorder="1" applyFont="1">
      <alignment shrinkToFit="0" vertical="bottom" wrapText="1"/>
    </xf>
    <xf borderId="4" fillId="6" fontId="16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7" numFmtId="2" xfId="0" applyAlignment="1" applyFont="1" applyNumberFormat="1">
      <alignment readingOrder="0" vertical="bottom"/>
    </xf>
    <xf borderId="0" fillId="10" fontId="17" numFmtId="2" xfId="0" applyAlignment="1" applyFill="1" applyFont="1" applyNumberFormat="1">
      <alignment vertical="bottom"/>
    </xf>
    <xf borderId="0" fillId="0" fontId="5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5" numFmtId="167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5" numFmtId="167" xfId="0" applyAlignment="1" applyFont="1" applyNumberFormat="1">
      <alignment horizontal="center" readingOrder="0"/>
    </xf>
    <xf borderId="0" fillId="0" fontId="5" numFmtId="167" xfId="0" applyFont="1" applyNumberFormat="1"/>
    <xf borderId="0" fillId="0" fontId="18" numFmtId="0" xfId="0" applyAlignment="1" applyFont="1">
      <alignment horizontal="right" readingOrder="0" shrinkToFit="0" vertical="bottom" wrapText="0"/>
    </xf>
    <xf borderId="4" fillId="0" fontId="17" numFmtId="0" xfId="0" applyAlignment="1" applyBorder="1" applyFont="1">
      <alignment vertical="bottom"/>
    </xf>
    <xf borderId="4" fillId="0" fontId="16" numFmtId="0" xfId="0" applyAlignment="1" applyBorder="1" applyFont="1">
      <alignment horizontal="center" vertical="bottom"/>
    </xf>
    <xf borderId="0" fillId="0" fontId="17" numFmtId="0" xfId="0" applyAlignment="1" applyFont="1">
      <alignment vertical="bottom"/>
    </xf>
    <xf borderId="0" fillId="0" fontId="17" numFmtId="168" xfId="0" applyAlignment="1" applyFont="1" applyNumberFormat="1">
      <alignment horizontal="center" readingOrder="0" vertical="bottom"/>
    </xf>
    <xf borderId="0" fillId="0" fontId="17" numFmtId="0" xfId="0" applyAlignment="1" applyFont="1">
      <alignment horizontal="center" readingOrder="0" vertical="bottom"/>
    </xf>
    <xf borderId="0" fillId="0" fontId="17" numFmtId="168" xfId="0" applyAlignment="1" applyFont="1" applyNumberFormat="1">
      <alignment horizontal="center" vertical="bottom"/>
    </xf>
    <xf borderId="9" fillId="0" fontId="17" numFmtId="0" xfId="0" applyAlignment="1" applyBorder="1" applyFont="1">
      <alignment vertical="bottom"/>
    </xf>
    <xf borderId="9" fillId="0" fontId="17" numFmtId="168" xfId="0" applyAlignment="1" applyBorder="1" applyFont="1" applyNumberFormat="1">
      <alignment horizontal="center" vertical="bottom"/>
    </xf>
    <xf borderId="0" fillId="0" fontId="16" numFmtId="0" xfId="0" applyAlignment="1" applyFont="1">
      <alignment readingOrder="0" vertical="bottom"/>
    </xf>
    <xf borderId="0" fillId="0" fontId="16" numFmtId="168" xfId="0" applyAlignment="1" applyFont="1" applyNumberFormat="1">
      <alignment horizontal="center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39.0" customHeight="1">
      <c r="A3" s="20" t="s">
        <v>24</v>
      </c>
      <c r="B3" s="21" t="s">
        <v>25</v>
      </c>
      <c r="C3" s="22">
        <v>1150.0</v>
      </c>
      <c r="D3" s="23"/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32.25" customHeight="1">
      <c r="B4" s="21" t="s">
        <v>26</v>
      </c>
      <c r="C4" s="23" t="s">
        <v>27</v>
      </c>
      <c r="D4" s="23"/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1" t="s">
        <v>28</v>
      </c>
      <c r="C5" s="23">
        <v>0.81</v>
      </c>
      <c r="D5" s="23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1" t="s">
        <v>29</v>
      </c>
      <c r="C6" s="23" t="s">
        <v>30</v>
      </c>
      <c r="D6" s="23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31</v>
      </c>
      <c r="C7" s="29">
        <v>8.0</v>
      </c>
      <c r="D7" s="30"/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32</v>
      </c>
      <c r="B8" s="35" t="s">
        <v>33</v>
      </c>
      <c r="C8" s="36" t="s">
        <v>34</v>
      </c>
      <c r="D8" s="37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0" t="s">
        <v>35</v>
      </c>
      <c r="B9" s="38" t="s">
        <v>36</v>
      </c>
      <c r="C9" s="39">
        <v>44692.0</v>
      </c>
      <c r="D9" s="40" t="s">
        <v>37</v>
      </c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/>
      <c r="B10" s="41" t="s">
        <v>38</v>
      </c>
      <c r="C10" s="42" t="s">
        <v>39</v>
      </c>
      <c r="D10" s="43">
        <v>44833.0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0" t="s">
        <v>40</v>
      </c>
      <c r="B11" s="21" t="s">
        <v>41</v>
      </c>
      <c r="C11" s="44">
        <v>44501.0</v>
      </c>
      <c r="D11" s="45" t="s">
        <v>42</v>
      </c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B12" s="21" t="s">
        <v>43</v>
      </c>
      <c r="C12" s="46" t="s">
        <v>34</v>
      </c>
      <c r="D12" s="45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1" t="s">
        <v>44</v>
      </c>
      <c r="C13" s="47" t="s">
        <v>39</v>
      </c>
      <c r="D13" s="45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7"/>
      <c r="B14" s="48" t="s">
        <v>45</v>
      </c>
      <c r="C14" s="42" t="s">
        <v>39</v>
      </c>
      <c r="D14" s="49">
        <v>44652.0</v>
      </c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0" t="s">
        <v>46</v>
      </c>
      <c r="B15" s="21" t="s">
        <v>47</v>
      </c>
      <c r="C15" s="44">
        <v>44692.0</v>
      </c>
      <c r="D15" s="45" t="s">
        <v>48</v>
      </c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B16" s="50" t="s">
        <v>49</v>
      </c>
      <c r="C16" s="44">
        <v>44724.0</v>
      </c>
      <c r="D16" s="45" t="s">
        <v>50</v>
      </c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7"/>
      <c r="B17" s="51" t="s">
        <v>49</v>
      </c>
      <c r="C17" s="42" t="s">
        <v>39</v>
      </c>
      <c r="D17" s="52"/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0" t="s">
        <v>51</v>
      </c>
      <c r="B18" s="50" t="s">
        <v>52</v>
      </c>
      <c r="C18" s="44"/>
      <c r="D18" s="45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B19" s="50" t="s">
        <v>52</v>
      </c>
      <c r="C19" s="53"/>
      <c r="D19" s="33"/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7"/>
      <c r="B20" s="51" t="s">
        <v>52</v>
      </c>
      <c r="C20" s="54"/>
      <c r="D20" s="52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0" t="s">
        <v>53</v>
      </c>
      <c r="B21" s="21" t="s">
        <v>54</v>
      </c>
      <c r="C21" s="44">
        <v>44678.0</v>
      </c>
      <c r="D21" s="55" t="s">
        <v>55</v>
      </c>
      <c r="E21" s="56" t="s">
        <v>56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B22" s="21" t="s">
        <v>57</v>
      </c>
      <c r="C22" s="44">
        <v>44730.0</v>
      </c>
      <c r="D22" s="45" t="s">
        <v>58</v>
      </c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1" t="s">
        <v>59</v>
      </c>
      <c r="C23" s="44"/>
      <c r="D23" s="45"/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7"/>
      <c r="B24" s="51" t="s">
        <v>60</v>
      </c>
      <c r="C24" s="57"/>
      <c r="D24" s="52"/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41.25" customHeight="1">
      <c r="A25" s="20" t="s">
        <v>61</v>
      </c>
      <c r="B25" s="20" t="s">
        <v>62</v>
      </c>
      <c r="C25" s="53"/>
      <c r="D25" s="45" t="s">
        <v>63</v>
      </c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B26" s="20" t="s">
        <v>62</v>
      </c>
      <c r="C26" s="53"/>
      <c r="D26" s="33"/>
      <c r="F26" s="58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B27" s="20" t="s">
        <v>62</v>
      </c>
      <c r="C27" s="53"/>
      <c r="D27" s="33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27"/>
      <c r="B28" s="34" t="s">
        <v>62</v>
      </c>
      <c r="C28" s="60"/>
      <c r="D28" s="60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26"/>
      <c r="C29" s="53"/>
      <c r="D29" s="33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26"/>
      <c r="C30" s="53"/>
      <c r="D30" s="33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26"/>
      <c r="C31" s="53"/>
      <c r="D31" s="33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26"/>
      <c r="C32" s="53"/>
      <c r="D32" s="33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26"/>
      <c r="C33" s="53"/>
      <c r="D33" s="33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26"/>
      <c r="C34" s="53"/>
      <c r="D34" s="33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26"/>
      <c r="C35" s="53"/>
      <c r="D35" s="33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26"/>
      <c r="C36" s="53"/>
      <c r="D36" s="33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26"/>
      <c r="C37" s="53"/>
      <c r="D37" s="33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26"/>
      <c r="C38" s="53"/>
      <c r="D38" s="33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26"/>
      <c r="C39" s="53"/>
      <c r="D39" s="33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26"/>
      <c r="C40" s="53"/>
      <c r="D40" s="33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26"/>
      <c r="C41" s="53"/>
      <c r="D41" s="33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26"/>
      <c r="C42" s="53"/>
      <c r="D42" s="33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26"/>
      <c r="C43" s="53"/>
      <c r="D43" s="33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26"/>
      <c r="C44" s="53"/>
      <c r="D44" s="33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26"/>
      <c r="C45" s="53"/>
      <c r="D45" s="33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26"/>
      <c r="C46" s="53"/>
      <c r="D46" s="33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26"/>
      <c r="C47" s="53"/>
      <c r="D47" s="33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26"/>
      <c r="C48" s="53"/>
      <c r="D48" s="33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26"/>
      <c r="C49" s="53"/>
      <c r="D49" s="33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26"/>
      <c r="C50" s="53"/>
      <c r="D50" s="3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26"/>
      <c r="C51" s="53"/>
      <c r="D51" s="3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26"/>
      <c r="C52" s="53"/>
      <c r="D52" s="3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26"/>
      <c r="C53" s="53"/>
      <c r="D53" s="3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26"/>
      <c r="C54" s="53"/>
      <c r="D54" s="33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26"/>
      <c r="C55" s="53"/>
      <c r="D55" s="33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26"/>
      <c r="C56" s="53"/>
      <c r="D56" s="33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26"/>
      <c r="C57" s="53"/>
      <c r="D57" s="33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26"/>
      <c r="C58" s="53"/>
      <c r="D58" s="33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26"/>
      <c r="C59" s="53"/>
      <c r="D59" s="33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26"/>
      <c r="C60" s="53"/>
      <c r="D60" s="33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26"/>
      <c r="C61" s="53"/>
      <c r="D61" s="33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26"/>
      <c r="C62" s="53"/>
      <c r="D62" s="33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26"/>
      <c r="C63" s="53"/>
      <c r="D63" s="33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26"/>
      <c r="C64" s="53"/>
      <c r="D64" s="33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26"/>
      <c r="C65" s="53"/>
      <c r="D65" s="33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26"/>
      <c r="C66" s="53"/>
      <c r="D66" s="33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26"/>
      <c r="C67" s="53"/>
      <c r="D67" s="33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26"/>
      <c r="C68" s="53"/>
      <c r="D68" s="33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26"/>
      <c r="C69" s="53"/>
      <c r="D69" s="33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26"/>
      <c r="C70" s="53"/>
      <c r="D70" s="33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26"/>
      <c r="C71" s="53"/>
      <c r="D71" s="33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26"/>
      <c r="C72" s="53"/>
      <c r="D72" s="33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26"/>
      <c r="C73" s="53"/>
      <c r="D73" s="33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26"/>
      <c r="C74" s="53"/>
      <c r="D74" s="33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26"/>
      <c r="C75" s="53"/>
      <c r="D75" s="33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26"/>
      <c r="C76" s="53"/>
      <c r="D76" s="33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26"/>
      <c r="C77" s="53"/>
      <c r="D77" s="33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26"/>
      <c r="C78" s="53"/>
      <c r="D78" s="33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26"/>
      <c r="C79" s="53"/>
      <c r="D79" s="33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26"/>
      <c r="C80" s="53"/>
      <c r="D80" s="33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26"/>
      <c r="C81" s="53"/>
      <c r="D81" s="33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26"/>
      <c r="C82" s="53"/>
      <c r="D82" s="33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26"/>
      <c r="C83" s="53"/>
      <c r="D83" s="33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26"/>
      <c r="C84" s="53"/>
      <c r="D84" s="33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26"/>
      <c r="C85" s="53"/>
      <c r="D85" s="33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26"/>
      <c r="C86" s="53"/>
      <c r="D86" s="33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26"/>
      <c r="C87" s="53"/>
      <c r="D87" s="33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26"/>
      <c r="C88" s="53"/>
      <c r="D88" s="33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26"/>
      <c r="C89" s="53"/>
      <c r="D89" s="33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26"/>
      <c r="C90" s="53"/>
      <c r="D90" s="33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26"/>
      <c r="C91" s="53"/>
      <c r="D91" s="33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26"/>
      <c r="C92" s="53"/>
      <c r="D92" s="33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26"/>
      <c r="C93" s="53"/>
      <c r="D93" s="33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26"/>
      <c r="C94" s="53"/>
      <c r="D94" s="33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26"/>
      <c r="C95" s="53"/>
      <c r="D95" s="33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26"/>
      <c r="C96" s="53"/>
      <c r="D96" s="33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26"/>
      <c r="C97" s="53"/>
      <c r="D97" s="33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26"/>
      <c r="C98" s="53"/>
      <c r="D98" s="33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26"/>
      <c r="C99" s="53"/>
      <c r="D99" s="33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26"/>
      <c r="C100" s="53"/>
      <c r="D100" s="33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26"/>
      <c r="C101" s="53"/>
      <c r="D101" s="33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26"/>
      <c r="C102" s="53"/>
      <c r="D102" s="33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26"/>
      <c r="C103" s="53"/>
      <c r="D103" s="33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26"/>
      <c r="C104" s="53"/>
      <c r="D104" s="33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26"/>
      <c r="C105" s="53"/>
      <c r="D105" s="33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26"/>
      <c r="C106" s="53"/>
      <c r="D106" s="33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26"/>
      <c r="C107" s="53"/>
      <c r="D107" s="33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26"/>
      <c r="C108" s="53"/>
      <c r="D108" s="33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26"/>
      <c r="C109" s="53"/>
      <c r="D109" s="33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26"/>
      <c r="C110" s="53"/>
      <c r="D110" s="33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26"/>
      <c r="C111" s="53"/>
      <c r="D111" s="33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26"/>
      <c r="C112" s="53"/>
      <c r="D112" s="33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26"/>
      <c r="C113" s="53"/>
      <c r="D113" s="33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26"/>
      <c r="C114" s="53"/>
      <c r="D114" s="33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26"/>
      <c r="C115" s="53"/>
      <c r="D115" s="33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26"/>
      <c r="C116" s="53"/>
      <c r="D116" s="33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26"/>
      <c r="C117" s="53"/>
      <c r="D117" s="33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26"/>
      <c r="C118" s="53"/>
      <c r="D118" s="33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26"/>
      <c r="C119" s="53"/>
      <c r="D119" s="33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26"/>
      <c r="C120" s="53"/>
      <c r="D120" s="33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26"/>
      <c r="C121" s="53"/>
      <c r="D121" s="33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26"/>
      <c r="C122" s="53"/>
      <c r="D122" s="33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26"/>
      <c r="C123" s="53"/>
      <c r="D123" s="33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26"/>
      <c r="C124" s="53"/>
      <c r="D124" s="33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26"/>
      <c r="C125" s="53"/>
      <c r="D125" s="33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26"/>
      <c r="C126" s="53"/>
      <c r="D126" s="33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26"/>
      <c r="C127" s="53"/>
      <c r="D127" s="33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26"/>
      <c r="C128" s="53"/>
      <c r="D128" s="33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26"/>
      <c r="C129" s="53"/>
      <c r="D129" s="33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26"/>
      <c r="C130" s="53"/>
      <c r="D130" s="33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26"/>
      <c r="C131" s="53"/>
      <c r="D131" s="33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26"/>
      <c r="C132" s="53"/>
      <c r="D132" s="33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26"/>
      <c r="C133" s="53"/>
      <c r="D133" s="33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26"/>
      <c r="C134" s="53"/>
      <c r="D134" s="33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26"/>
      <c r="C135" s="53"/>
      <c r="D135" s="33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26"/>
      <c r="C136" s="53"/>
      <c r="D136" s="33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26"/>
      <c r="C137" s="53"/>
      <c r="D137" s="33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26"/>
      <c r="C138" s="53"/>
      <c r="D138" s="33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26"/>
      <c r="C139" s="53"/>
      <c r="D139" s="33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26"/>
      <c r="C140" s="53"/>
      <c r="D140" s="33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26"/>
      <c r="C141" s="53"/>
      <c r="D141" s="33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26"/>
      <c r="C142" s="53"/>
      <c r="D142" s="33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26"/>
      <c r="C143" s="53"/>
      <c r="D143" s="33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26"/>
      <c r="C144" s="53"/>
      <c r="D144" s="33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26"/>
      <c r="C145" s="53"/>
      <c r="D145" s="33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26"/>
      <c r="C146" s="53"/>
      <c r="D146" s="33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26"/>
      <c r="C147" s="53"/>
      <c r="D147" s="33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26"/>
      <c r="C148" s="53"/>
      <c r="D148" s="33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26"/>
      <c r="C149" s="53"/>
      <c r="D149" s="33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26"/>
      <c r="C150" s="53"/>
      <c r="D150" s="33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26"/>
      <c r="C151" s="53"/>
      <c r="D151" s="33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26"/>
      <c r="C152" s="53"/>
      <c r="D152" s="33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26"/>
      <c r="C153" s="53"/>
      <c r="D153" s="33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26"/>
      <c r="C154" s="53"/>
      <c r="D154" s="33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26"/>
      <c r="C155" s="53"/>
      <c r="D155" s="33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26"/>
      <c r="C156" s="53"/>
      <c r="D156" s="33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26"/>
      <c r="C157" s="53"/>
      <c r="D157" s="33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26"/>
      <c r="C158" s="53"/>
      <c r="D158" s="33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26"/>
      <c r="C159" s="53"/>
      <c r="D159" s="33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26"/>
      <c r="C160" s="53"/>
      <c r="D160" s="33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26"/>
      <c r="C161" s="53"/>
      <c r="D161" s="33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26"/>
      <c r="C162" s="53"/>
      <c r="D162" s="33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26"/>
      <c r="C163" s="53"/>
      <c r="D163" s="33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26"/>
      <c r="C164" s="53"/>
      <c r="D164" s="33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26"/>
      <c r="C165" s="53"/>
      <c r="D165" s="33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26"/>
      <c r="C166" s="53"/>
      <c r="D166" s="33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26"/>
      <c r="C167" s="53"/>
      <c r="D167" s="33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26"/>
      <c r="C168" s="53"/>
      <c r="D168" s="33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26"/>
      <c r="C169" s="53"/>
      <c r="D169" s="33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26"/>
      <c r="C170" s="53"/>
      <c r="D170" s="33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26"/>
      <c r="C171" s="53"/>
      <c r="D171" s="33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26"/>
      <c r="C172" s="53"/>
      <c r="D172" s="33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26"/>
      <c r="C173" s="53"/>
      <c r="D173" s="33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26"/>
      <c r="C174" s="53"/>
      <c r="D174" s="33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26"/>
      <c r="C175" s="53"/>
      <c r="D175" s="33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26"/>
      <c r="C176" s="53"/>
      <c r="D176" s="33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26"/>
      <c r="C177" s="53"/>
      <c r="D177" s="33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26"/>
      <c r="C178" s="53"/>
      <c r="D178" s="33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26"/>
      <c r="C179" s="53"/>
      <c r="D179" s="33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26"/>
      <c r="C180" s="53"/>
      <c r="D180" s="33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26"/>
      <c r="C181" s="53"/>
      <c r="D181" s="33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26"/>
      <c r="C182" s="53"/>
      <c r="D182" s="33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26"/>
      <c r="C183" s="53"/>
      <c r="D183" s="33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26"/>
      <c r="C184" s="53"/>
      <c r="D184" s="33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26"/>
      <c r="C185" s="53"/>
      <c r="D185" s="33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26"/>
      <c r="C186" s="53"/>
      <c r="D186" s="33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26"/>
      <c r="C187" s="53"/>
      <c r="D187" s="33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26"/>
      <c r="C188" s="53"/>
      <c r="D188" s="33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26"/>
      <c r="C189" s="53"/>
      <c r="D189" s="33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26"/>
      <c r="C190" s="53"/>
      <c r="D190" s="33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26"/>
      <c r="C191" s="53"/>
      <c r="D191" s="33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26"/>
      <c r="C192" s="53"/>
      <c r="D192" s="33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26"/>
      <c r="C193" s="53"/>
      <c r="D193" s="33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26"/>
      <c r="C194" s="53"/>
      <c r="D194" s="33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26"/>
      <c r="C195" s="53"/>
      <c r="D195" s="33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26"/>
      <c r="C196" s="53"/>
      <c r="D196" s="33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26"/>
      <c r="C197" s="53"/>
      <c r="D197" s="33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26"/>
      <c r="C198" s="53"/>
      <c r="D198" s="33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26"/>
      <c r="C199" s="53"/>
      <c r="D199" s="33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26"/>
      <c r="C200" s="53"/>
      <c r="D200" s="33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26"/>
      <c r="C201" s="53"/>
      <c r="D201" s="33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26"/>
      <c r="C202" s="53"/>
      <c r="D202" s="33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26"/>
      <c r="C203" s="53"/>
      <c r="D203" s="33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26"/>
      <c r="C204" s="53"/>
      <c r="D204" s="33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26"/>
      <c r="C205" s="53"/>
      <c r="D205" s="33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26"/>
      <c r="C206" s="53"/>
      <c r="D206" s="33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26"/>
      <c r="C207" s="53"/>
      <c r="D207" s="33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26"/>
      <c r="C208" s="53"/>
      <c r="D208" s="33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26"/>
      <c r="C209" s="53"/>
      <c r="D209" s="33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26"/>
      <c r="C210" s="53"/>
      <c r="D210" s="33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26"/>
      <c r="C211" s="53"/>
      <c r="D211" s="33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26"/>
      <c r="C212" s="53"/>
      <c r="D212" s="33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26"/>
      <c r="C213" s="53"/>
      <c r="D213" s="33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26"/>
      <c r="C214" s="53"/>
      <c r="D214" s="33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26"/>
      <c r="C215" s="53"/>
      <c r="D215" s="33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26"/>
      <c r="C216" s="53"/>
      <c r="D216" s="33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26"/>
      <c r="C217" s="53"/>
      <c r="D217" s="33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26"/>
      <c r="C218" s="53"/>
      <c r="D218" s="33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26"/>
      <c r="C219" s="53"/>
      <c r="D219" s="33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26"/>
      <c r="C220" s="53"/>
      <c r="D220" s="33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26"/>
      <c r="C221" s="53"/>
      <c r="D221" s="33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26"/>
      <c r="C222" s="53"/>
      <c r="D222" s="33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26"/>
      <c r="C223" s="53"/>
      <c r="D223" s="33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26"/>
      <c r="C224" s="53"/>
      <c r="D224" s="33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26"/>
      <c r="C225" s="53"/>
      <c r="D225" s="33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26"/>
      <c r="C226" s="53"/>
      <c r="D226" s="33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26"/>
      <c r="C227" s="53"/>
      <c r="D227" s="33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26"/>
      <c r="C228" s="53"/>
      <c r="D228" s="33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26"/>
      <c r="C229" s="53"/>
      <c r="D229" s="33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26"/>
      <c r="C230" s="53"/>
      <c r="D230" s="33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26"/>
      <c r="C231" s="53"/>
      <c r="D231" s="33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26"/>
      <c r="C232" s="53"/>
      <c r="D232" s="33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26"/>
      <c r="C233" s="53"/>
      <c r="D233" s="33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26"/>
      <c r="C234" s="53"/>
      <c r="D234" s="33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26"/>
      <c r="C235" s="53"/>
      <c r="D235" s="33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26"/>
      <c r="C236" s="53"/>
      <c r="D236" s="33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26"/>
      <c r="C237" s="53"/>
      <c r="D237" s="33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26"/>
      <c r="C238" s="53"/>
      <c r="D238" s="33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26"/>
      <c r="C239" s="53"/>
      <c r="D239" s="33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26"/>
      <c r="C240" s="53"/>
      <c r="D240" s="33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26"/>
      <c r="C241" s="53"/>
      <c r="D241" s="33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26"/>
      <c r="C242" s="53"/>
      <c r="D242" s="33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26"/>
      <c r="C243" s="53"/>
      <c r="D243" s="33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26"/>
      <c r="C244" s="53"/>
      <c r="D244" s="33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26"/>
      <c r="C245" s="53"/>
      <c r="D245" s="33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26"/>
      <c r="C246" s="53"/>
      <c r="D246" s="33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26"/>
      <c r="C247" s="53"/>
      <c r="D247" s="33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26"/>
      <c r="C248" s="53"/>
      <c r="D248" s="33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26"/>
      <c r="C249" s="53"/>
      <c r="D249" s="33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26"/>
      <c r="C250" s="53"/>
      <c r="D250" s="33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26"/>
      <c r="C251" s="53"/>
      <c r="D251" s="33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26"/>
      <c r="C252" s="53"/>
      <c r="D252" s="33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26"/>
      <c r="C253" s="53"/>
      <c r="D253" s="33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26"/>
      <c r="C254" s="53"/>
      <c r="D254" s="33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26"/>
      <c r="C255" s="53"/>
      <c r="D255" s="33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26"/>
      <c r="C256" s="53"/>
      <c r="D256" s="33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26"/>
      <c r="C257" s="53"/>
      <c r="D257" s="33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26"/>
      <c r="C258" s="53"/>
      <c r="D258" s="33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26"/>
      <c r="C259" s="53"/>
      <c r="D259" s="33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26"/>
      <c r="C260" s="53"/>
      <c r="D260" s="33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26"/>
      <c r="C261" s="53"/>
      <c r="D261" s="33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26"/>
      <c r="C262" s="53"/>
      <c r="D262" s="33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26"/>
      <c r="C263" s="53"/>
      <c r="D263" s="33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26"/>
      <c r="C264" s="53"/>
      <c r="D264" s="33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26"/>
      <c r="C265" s="53"/>
      <c r="D265" s="33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26"/>
      <c r="C266" s="53"/>
      <c r="D266" s="33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26"/>
      <c r="C267" s="53"/>
      <c r="D267" s="33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26"/>
      <c r="C268" s="53"/>
      <c r="D268" s="33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26"/>
      <c r="C269" s="53"/>
      <c r="D269" s="33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26"/>
      <c r="C270" s="53"/>
      <c r="D270" s="33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26"/>
      <c r="C271" s="53"/>
      <c r="D271" s="33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26"/>
      <c r="C272" s="53"/>
      <c r="D272" s="33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26"/>
      <c r="C273" s="53"/>
      <c r="D273" s="33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26"/>
      <c r="C274" s="53"/>
      <c r="D274" s="33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26"/>
      <c r="C275" s="53"/>
      <c r="D275" s="33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26"/>
      <c r="C276" s="53"/>
      <c r="D276" s="33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26"/>
      <c r="C277" s="53"/>
      <c r="D277" s="33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26"/>
      <c r="C278" s="53"/>
      <c r="D278" s="33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26"/>
      <c r="C279" s="53"/>
      <c r="D279" s="33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26"/>
      <c r="C280" s="53"/>
      <c r="D280" s="33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26"/>
      <c r="C281" s="53"/>
      <c r="D281" s="33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26"/>
      <c r="C282" s="53"/>
      <c r="D282" s="33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26"/>
      <c r="C283" s="53"/>
      <c r="D283" s="33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26"/>
      <c r="C284" s="53"/>
      <c r="D284" s="33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26"/>
      <c r="C285" s="53"/>
      <c r="D285" s="33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26"/>
      <c r="C286" s="53"/>
      <c r="D286" s="33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26"/>
      <c r="C287" s="53"/>
      <c r="D287" s="33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26"/>
      <c r="C288" s="53"/>
      <c r="D288" s="33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26"/>
      <c r="C289" s="53"/>
      <c r="D289" s="33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26"/>
      <c r="C290" s="53"/>
      <c r="D290" s="33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26"/>
      <c r="C291" s="53"/>
      <c r="D291" s="33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26"/>
      <c r="C292" s="53"/>
      <c r="D292" s="33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26"/>
      <c r="C293" s="53"/>
      <c r="D293" s="33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26"/>
      <c r="C294" s="53"/>
      <c r="D294" s="33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26"/>
      <c r="C295" s="53"/>
      <c r="D295" s="33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26"/>
      <c r="C296" s="53"/>
      <c r="D296" s="33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26"/>
      <c r="C297" s="53"/>
      <c r="D297" s="33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26"/>
      <c r="C298" s="53"/>
      <c r="D298" s="33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26"/>
      <c r="C299" s="53"/>
      <c r="D299" s="33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26"/>
      <c r="C300" s="53"/>
      <c r="D300" s="33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26"/>
      <c r="C301" s="53"/>
      <c r="D301" s="33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26"/>
      <c r="C302" s="53"/>
      <c r="D302" s="33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26"/>
      <c r="C303" s="53"/>
      <c r="D303" s="33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26"/>
      <c r="C304" s="53"/>
      <c r="D304" s="33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26"/>
      <c r="C305" s="53"/>
      <c r="D305" s="33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26"/>
      <c r="C306" s="53"/>
      <c r="D306" s="33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26"/>
      <c r="C307" s="53"/>
      <c r="D307" s="33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26"/>
      <c r="C308" s="53"/>
      <c r="D308" s="33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26"/>
      <c r="C309" s="53"/>
      <c r="D309" s="33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26"/>
      <c r="C310" s="53"/>
      <c r="D310" s="33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26"/>
      <c r="C311" s="53"/>
      <c r="D311" s="33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26"/>
      <c r="C312" s="53"/>
      <c r="D312" s="33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26"/>
      <c r="C313" s="53"/>
      <c r="D313" s="33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26"/>
      <c r="C314" s="53"/>
      <c r="D314" s="33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26"/>
      <c r="C315" s="53"/>
      <c r="D315" s="33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26"/>
      <c r="C316" s="53"/>
      <c r="D316" s="33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26"/>
      <c r="C317" s="53"/>
      <c r="D317" s="33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26"/>
      <c r="C318" s="53"/>
      <c r="D318" s="33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26"/>
      <c r="C319" s="53"/>
      <c r="D319" s="33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26"/>
      <c r="C320" s="53"/>
      <c r="D320" s="33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26"/>
      <c r="C321" s="53"/>
      <c r="D321" s="33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26"/>
      <c r="C322" s="53"/>
      <c r="D322" s="33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26"/>
      <c r="C323" s="53"/>
      <c r="D323" s="33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26"/>
      <c r="C324" s="53"/>
      <c r="D324" s="33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26"/>
      <c r="C325" s="53"/>
      <c r="D325" s="33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26"/>
      <c r="C326" s="53"/>
      <c r="D326" s="33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26"/>
      <c r="C327" s="53"/>
      <c r="D327" s="33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26"/>
      <c r="C328" s="53"/>
      <c r="D328" s="33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26"/>
      <c r="C329" s="53"/>
      <c r="D329" s="33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26"/>
      <c r="C330" s="53"/>
      <c r="D330" s="33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26"/>
      <c r="C331" s="53"/>
      <c r="D331" s="33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26"/>
      <c r="C332" s="53"/>
      <c r="D332" s="33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26"/>
      <c r="C333" s="53"/>
      <c r="D333" s="33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26"/>
      <c r="C334" s="53"/>
      <c r="D334" s="33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26"/>
      <c r="C335" s="53"/>
      <c r="D335" s="33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26"/>
      <c r="C336" s="53"/>
      <c r="D336" s="33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26"/>
      <c r="C337" s="53"/>
      <c r="D337" s="33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26"/>
      <c r="C338" s="53"/>
      <c r="D338" s="33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26"/>
      <c r="C339" s="53"/>
      <c r="D339" s="33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26"/>
      <c r="C340" s="53"/>
      <c r="D340" s="33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26"/>
      <c r="C341" s="53"/>
      <c r="D341" s="33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26"/>
      <c r="C342" s="53"/>
      <c r="D342" s="33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26"/>
      <c r="C343" s="53"/>
      <c r="D343" s="33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26"/>
      <c r="C344" s="53"/>
      <c r="D344" s="33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26"/>
      <c r="C345" s="53"/>
      <c r="D345" s="33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26"/>
      <c r="C346" s="53"/>
      <c r="D346" s="33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26"/>
      <c r="C347" s="53"/>
      <c r="D347" s="33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26"/>
      <c r="C348" s="53"/>
      <c r="D348" s="33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26"/>
      <c r="C349" s="53"/>
      <c r="D349" s="33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26"/>
      <c r="C350" s="53"/>
      <c r="D350" s="33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26"/>
      <c r="C351" s="53"/>
      <c r="D351" s="33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26"/>
      <c r="C352" s="53"/>
      <c r="D352" s="33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26"/>
      <c r="C353" s="53"/>
      <c r="D353" s="33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26"/>
      <c r="C354" s="53"/>
      <c r="D354" s="33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26"/>
      <c r="C355" s="53"/>
      <c r="D355" s="33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26"/>
      <c r="C356" s="53"/>
      <c r="D356" s="33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26"/>
      <c r="C357" s="53"/>
      <c r="D357" s="33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26"/>
      <c r="C358" s="53"/>
      <c r="D358" s="33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26"/>
      <c r="C359" s="53"/>
      <c r="D359" s="33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26"/>
      <c r="C360" s="53"/>
      <c r="D360" s="33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26"/>
      <c r="C361" s="53"/>
      <c r="D361" s="33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26"/>
      <c r="C362" s="53"/>
      <c r="D362" s="33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26"/>
      <c r="C363" s="53"/>
      <c r="D363" s="33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26"/>
      <c r="C364" s="53"/>
      <c r="D364" s="33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26"/>
      <c r="C365" s="53"/>
      <c r="D365" s="33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26"/>
      <c r="C366" s="53"/>
      <c r="D366" s="33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26"/>
      <c r="C367" s="53"/>
      <c r="D367" s="33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26"/>
      <c r="C368" s="53"/>
      <c r="D368" s="33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26"/>
      <c r="C369" s="53"/>
      <c r="D369" s="33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26"/>
      <c r="C370" s="53"/>
      <c r="D370" s="33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26"/>
      <c r="C371" s="53"/>
      <c r="D371" s="33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26"/>
      <c r="C372" s="53"/>
      <c r="D372" s="33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26"/>
      <c r="C373" s="53"/>
      <c r="D373" s="33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26"/>
      <c r="C374" s="53"/>
      <c r="D374" s="33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26"/>
      <c r="C375" s="53"/>
      <c r="D375" s="33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26"/>
      <c r="C376" s="53"/>
      <c r="D376" s="33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26"/>
      <c r="C377" s="53"/>
      <c r="D377" s="33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26"/>
      <c r="C378" s="53"/>
      <c r="D378" s="33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26"/>
      <c r="C379" s="53"/>
      <c r="D379" s="33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26"/>
      <c r="C380" s="53"/>
      <c r="D380" s="33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26"/>
      <c r="C381" s="53"/>
      <c r="D381" s="33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26"/>
      <c r="C382" s="53"/>
      <c r="D382" s="33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26"/>
      <c r="C383" s="53"/>
      <c r="D383" s="33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26"/>
      <c r="C384" s="53"/>
      <c r="D384" s="33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26"/>
      <c r="C385" s="53"/>
      <c r="D385" s="33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26"/>
      <c r="C386" s="53"/>
      <c r="D386" s="33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26"/>
      <c r="C387" s="53"/>
      <c r="D387" s="33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26"/>
      <c r="C388" s="53"/>
      <c r="D388" s="33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26"/>
      <c r="C389" s="53"/>
      <c r="D389" s="33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26"/>
      <c r="C390" s="53"/>
      <c r="D390" s="33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26"/>
      <c r="C391" s="53"/>
      <c r="D391" s="33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26"/>
      <c r="C392" s="53"/>
      <c r="D392" s="33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26"/>
      <c r="C393" s="53"/>
      <c r="D393" s="33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26"/>
      <c r="C394" s="53"/>
      <c r="D394" s="33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26"/>
      <c r="C395" s="53"/>
      <c r="D395" s="33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26"/>
      <c r="C396" s="53"/>
      <c r="D396" s="33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26"/>
      <c r="C397" s="53"/>
      <c r="D397" s="33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26"/>
      <c r="C398" s="53"/>
      <c r="D398" s="33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26"/>
      <c r="C399" s="53"/>
      <c r="D399" s="33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26"/>
      <c r="C400" s="53"/>
      <c r="D400" s="33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26"/>
      <c r="C401" s="53"/>
      <c r="D401" s="33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26"/>
      <c r="C402" s="53"/>
      <c r="D402" s="33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26"/>
      <c r="C403" s="53"/>
      <c r="D403" s="33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26"/>
      <c r="C404" s="53"/>
      <c r="D404" s="33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26"/>
      <c r="C405" s="53"/>
      <c r="D405" s="33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26"/>
      <c r="C406" s="53"/>
      <c r="D406" s="33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26"/>
      <c r="C407" s="53"/>
      <c r="D407" s="33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26"/>
      <c r="C408" s="53"/>
      <c r="D408" s="33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26"/>
      <c r="C409" s="53"/>
      <c r="D409" s="33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26"/>
      <c r="C410" s="53"/>
      <c r="D410" s="33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26"/>
      <c r="C411" s="53"/>
      <c r="D411" s="33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26"/>
      <c r="C412" s="53"/>
      <c r="D412" s="33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26"/>
      <c r="C413" s="53"/>
      <c r="D413" s="33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26"/>
      <c r="C414" s="53"/>
      <c r="D414" s="33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26"/>
      <c r="C415" s="53"/>
      <c r="D415" s="33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26"/>
      <c r="C416" s="53"/>
      <c r="D416" s="33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26"/>
      <c r="C417" s="53"/>
      <c r="D417" s="33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26"/>
      <c r="C418" s="53"/>
      <c r="D418" s="33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26"/>
      <c r="C419" s="53"/>
      <c r="D419" s="33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26"/>
      <c r="C420" s="53"/>
      <c r="D420" s="33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26"/>
      <c r="C421" s="53"/>
      <c r="D421" s="33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26"/>
      <c r="C422" s="53"/>
      <c r="D422" s="33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26"/>
      <c r="C423" s="53"/>
      <c r="D423" s="33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26"/>
      <c r="C424" s="53"/>
      <c r="D424" s="33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26"/>
      <c r="C425" s="53"/>
      <c r="D425" s="33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26"/>
      <c r="C426" s="53"/>
      <c r="D426" s="33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26"/>
      <c r="C427" s="53"/>
      <c r="D427" s="33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26"/>
      <c r="C428" s="53"/>
      <c r="D428" s="33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26"/>
      <c r="C429" s="53"/>
      <c r="D429" s="33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26"/>
      <c r="C430" s="53"/>
      <c r="D430" s="33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26"/>
      <c r="C431" s="53"/>
      <c r="D431" s="33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26"/>
      <c r="C432" s="53"/>
      <c r="D432" s="33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26"/>
      <c r="C433" s="53"/>
      <c r="D433" s="33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26"/>
      <c r="C434" s="53"/>
      <c r="D434" s="33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26"/>
      <c r="C435" s="53"/>
      <c r="D435" s="33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26"/>
      <c r="C436" s="53"/>
      <c r="D436" s="33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26"/>
      <c r="C437" s="53"/>
      <c r="D437" s="33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26"/>
      <c r="C438" s="53"/>
      <c r="D438" s="33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26"/>
      <c r="C439" s="53"/>
      <c r="D439" s="33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26"/>
      <c r="C440" s="53"/>
      <c r="D440" s="33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26"/>
      <c r="C441" s="53"/>
      <c r="D441" s="33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26"/>
      <c r="C442" s="53"/>
      <c r="D442" s="33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26"/>
      <c r="C443" s="53"/>
      <c r="D443" s="33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26"/>
      <c r="C444" s="53"/>
      <c r="D444" s="33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26"/>
      <c r="C445" s="53"/>
      <c r="D445" s="33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26"/>
      <c r="C446" s="53"/>
      <c r="D446" s="33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26"/>
      <c r="C447" s="53"/>
      <c r="D447" s="33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26"/>
      <c r="C448" s="53"/>
      <c r="D448" s="33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26"/>
      <c r="C449" s="53"/>
      <c r="D449" s="33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26"/>
      <c r="C450" s="53"/>
      <c r="D450" s="33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26"/>
      <c r="C451" s="53"/>
      <c r="D451" s="33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26"/>
      <c r="C452" s="53"/>
      <c r="D452" s="33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26"/>
      <c r="C453" s="53"/>
      <c r="D453" s="33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26"/>
      <c r="C454" s="53"/>
      <c r="D454" s="33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26"/>
      <c r="C455" s="53"/>
      <c r="D455" s="33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26"/>
      <c r="C456" s="53"/>
      <c r="D456" s="33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26"/>
      <c r="C457" s="53"/>
      <c r="D457" s="33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26"/>
      <c r="C458" s="53"/>
      <c r="D458" s="33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26"/>
      <c r="C459" s="53"/>
      <c r="D459" s="33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26"/>
      <c r="C460" s="53"/>
      <c r="D460" s="33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26"/>
      <c r="C461" s="53"/>
      <c r="D461" s="33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26"/>
      <c r="C462" s="53"/>
      <c r="D462" s="33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26"/>
      <c r="C463" s="53"/>
      <c r="D463" s="33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26"/>
      <c r="C464" s="53"/>
      <c r="D464" s="33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26"/>
      <c r="C465" s="53"/>
      <c r="D465" s="33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26"/>
      <c r="C466" s="53"/>
      <c r="D466" s="33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26"/>
      <c r="C467" s="53"/>
      <c r="D467" s="33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26"/>
      <c r="C468" s="53"/>
      <c r="D468" s="33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26"/>
      <c r="C469" s="53"/>
      <c r="D469" s="33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26"/>
      <c r="C470" s="53"/>
      <c r="D470" s="33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26"/>
      <c r="C471" s="53"/>
      <c r="D471" s="33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26"/>
      <c r="C472" s="53"/>
      <c r="D472" s="33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26"/>
      <c r="C473" s="53"/>
      <c r="D473" s="33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26"/>
      <c r="C474" s="53"/>
      <c r="D474" s="33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26"/>
      <c r="C475" s="53"/>
      <c r="D475" s="33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26"/>
      <c r="C476" s="53"/>
      <c r="D476" s="33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26"/>
      <c r="C477" s="53"/>
      <c r="D477" s="33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26"/>
      <c r="C478" s="53"/>
      <c r="D478" s="33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26"/>
      <c r="C479" s="53"/>
      <c r="D479" s="33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26"/>
      <c r="C480" s="53"/>
      <c r="D480" s="33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26"/>
      <c r="C481" s="53"/>
      <c r="D481" s="33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26"/>
      <c r="C482" s="53"/>
      <c r="D482" s="33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26"/>
      <c r="C483" s="53"/>
      <c r="D483" s="33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26"/>
      <c r="C484" s="53"/>
      <c r="D484" s="33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26"/>
      <c r="C485" s="53"/>
      <c r="D485" s="33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26"/>
      <c r="C486" s="53"/>
      <c r="D486" s="33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26"/>
      <c r="C487" s="53"/>
      <c r="D487" s="33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26"/>
      <c r="C488" s="53"/>
      <c r="D488" s="33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26"/>
      <c r="C489" s="53"/>
      <c r="D489" s="33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26"/>
      <c r="C490" s="53"/>
      <c r="D490" s="33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26"/>
      <c r="C491" s="53"/>
      <c r="D491" s="33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26"/>
      <c r="C492" s="53"/>
      <c r="D492" s="33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26"/>
      <c r="C493" s="53"/>
      <c r="D493" s="33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26"/>
      <c r="C494" s="53"/>
      <c r="D494" s="33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26"/>
      <c r="C495" s="53"/>
      <c r="D495" s="33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26"/>
      <c r="C496" s="53"/>
      <c r="D496" s="33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26"/>
      <c r="C497" s="53"/>
      <c r="D497" s="33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26"/>
      <c r="C498" s="53"/>
      <c r="D498" s="33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26"/>
      <c r="C499" s="53"/>
      <c r="D499" s="33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26"/>
      <c r="C500" s="53"/>
      <c r="D500" s="33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26"/>
      <c r="C501" s="53"/>
      <c r="D501" s="33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26"/>
      <c r="C502" s="53"/>
      <c r="D502" s="33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26"/>
      <c r="C503" s="53"/>
      <c r="D503" s="33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26"/>
      <c r="C504" s="53"/>
      <c r="D504" s="33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26"/>
      <c r="C505" s="53"/>
      <c r="D505" s="33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26"/>
      <c r="C506" s="53"/>
      <c r="D506" s="33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26"/>
      <c r="C507" s="53"/>
      <c r="D507" s="33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26"/>
      <c r="C508" s="53"/>
      <c r="D508" s="33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26"/>
      <c r="C509" s="53"/>
      <c r="D509" s="33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26"/>
      <c r="C510" s="53"/>
      <c r="D510" s="33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26"/>
      <c r="C511" s="53"/>
      <c r="D511" s="33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26"/>
      <c r="C512" s="53"/>
      <c r="D512" s="33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26"/>
      <c r="C513" s="53"/>
      <c r="D513" s="33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26"/>
      <c r="C514" s="53"/>
      <c r="D514" s="33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26"/>
      <c r="C515" s="53"/>
      <c r="D515" s="33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26"/>
      <c r="C516" s="53"/>
      <c r="D516" s="33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26"/>
      <c r="C517" s="53"/>
      <c r="D517" s="33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26"/>
      <c r="C518" s="53"/>
      <c r="D518" s="33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26"/>
      <c r="C519" s="53"/>
      <c r="D519" s="33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26"/>
      <c r="C520" s="53"/>
      <c r="D520" s="33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26"/>
      <c r="C521" s="53"/>
      <c r="D521" s="33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26"/>
      <c r="C522" s="53"/>
      <c r="D522" s="33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26"/>
      <c r="C523" s="53"/>
      <c r="D523" s="33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26"/>
      <c r="C524" s="53"/>
      <c r="D524" s="33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26"/>
      <c r="C525" s="53"/>
      <c r="D525" s="33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26"/>
      <c r="C526" s="53"/>
      <c r="D526" s="33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26"/>
      <c r="C527" s="53"/>
      <c r="D527" s="33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26"/>
      <c r="C528" s="53"/>
      <c r="D528" s="33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26"/>
      <c r="C529" s="53"/>
      <c r="D529" s="33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26"/>
      <c r="C530" s="53"/>
      <c r="D530" s="33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26"/>
      <c r="C531" s="53"/>
      <c r="D531" s="33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26"/>
      <c r="C532" s="53"/>
      <c r="D532" s="33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26"/>
      <c r="C533" s="53"/>
      <c r="D533" s="33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26"/>
      <c r="C534" s="53"/>
      <c r="D534" s="33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26"/>
      <c r="C535" s="53"/>
      <c r="D535" s="33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26"/>
      <c r="C536" s="53"/>
      <c r="D536" s="33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26"/>
      <c r="C537" s="53"/>
      <c r="D537" s="33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26"/>
      <c r="C538" s="53"/>
      <c r="D538" s="33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26"/>
      <c r="C539" s="53"/>
      <c r="D539" s="33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26"/>
      <c r="C540" s="53"/>
      <c r="D540" s="33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26"/>
      <c r="C541" s="53"/>
      <c r="D541" s="33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26"/>
      <c r="C542" s="53"/>
      <c r="D542" s="33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26"/>
      <c r="C543" s="53"/>
      <c r="D543" s="33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26"/>
      <c r="C544" s="53"/>
      <c r="D544" s="33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26"/>
      <c r="C545" s="53"/>
      <c r="D545" s="33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26"/>
      <c r="C546" s="53"/>
      <c r="D546" s="33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26"/>
      <c r="C547" s="53"/>
      <c r="D547" s="33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26"/>
      <c r="C548" s="53"/>
      <c r="D548" s="33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26"/>
      <c r="C549" s="53"/>
      <c r="D549" s="33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26"/>
      <c r="C550" s="53"/>
      <c r="D550" s="33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26"/>
      <c r="C551" s="53"/>
      <c r="D551" s="33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26"/>
      <c r="C552" s="53"/>
      <c r="D552" s="33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26"/>
      <c r="C553" s="53"/>
      <c r="D553" s="33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26"/>
      <c r="C554" s="53"/>
      <c r="D554" s="33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26"/>
      <c r="C555" s="53"/>
      <c r="D555" s="33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26"/>
      <c r="C556" s="53"/>
      <c r="D556" s="33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26"/>
      <c r="C557" s="53"/>
      <c r="D557" s="33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26"/>
      <c r="C558" s="53"/>
      <c r="D558" s="33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26"/>
      <c r="C559" s="53"/>
      <c r="D559" s="33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26"/>
      <c r="C560" s="53"/>
      <c r="D560" s="33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26"/>
      <c r="C561" s="53"/>
      <c r="D561" s="33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26"/>
      <c r="C562" s="53"/>
      <c r="D562" s="33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26"/>
      <c r="C563" s="53"/>
      <c r="D563" s="33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26"/>
      <c r="C564" s="53"/>
      <c r="D564" s="33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26"/>
      <c r="C565" s="53"/>
      <c r="D565" s="33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26"/>
      <c r="C566" s="53"/>
      <c r="D566" s="33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26"/>
      <c r="C567" s="53"/>
      <c r="D567" s="33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26"/>
      <c r="C568" s="53"/>
      <c r="D568" s="33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26"/>
      <c r="C569" s="53"/>
      <c r="D569" s="33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26"/>
      <c r="C570" s="53"/>
      <c r="D570" s="33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26"/>
      <c r="C571" s="53"/>
      <c r="D571" s="33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26"/>
      <c r="C572" s="53"/>
      <c r="D572" s="33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26"/>
      <c r="C573" s="53"/>
      <c r="D573" s="33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26"/>
      <c r="C574" s="53"/>
      <c r="D574" s="33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26"/>
      <c r="C575" s="53"/>
      <c r="D575" s="33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26"/>
      <c r="C576" s="53"/>
      <c r="D576" s="33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26"/>
      <c r="C577" s="53"/>
      <c r="D577" s="33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26"/>
      <c r="C578" s="53"/>
      <c r="D578" s="33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26"/>
      <c r="C579" s="53"/>
      <c r="D579" s="33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26"/>
      <c r="C580" s="53"/>
      <c r="D580" s="33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26"/>
      <c r="C581" s="53"/>
      <c r="D581" s="33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26"/>
      <c r="C582" s="53"/>
      <c r="D582" s="33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26"/>
      <c r="C583" s="53"/>
      <c r="D583" s="33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26"/>
      <c r="C584" s="53"/>
      <c r="D584" s="33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26"/>
      <c r="C585" s="53"/>
      <c r="D585" s="33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26"/>
      <c r="C586" s="53"/>
      <c r="D586" s="33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26"/>
      <c r="C587" s="53"/>
      <c r="D587" s="33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26"/>
      <c r="C588" s="53"/>
      <c r="D588" s="33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26"/>
      <c r="C589" s="53"/>
      <c r="D589" s="33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26"/>
      <c r="C590" s="53"/>
      <c r="D590" s="33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26"/>
      <c r="C591" s="53"/>
      <c r="D591" s="33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26"/>
      <c r="C592" s="53"/>
      <c r="D592" s="33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26"/>
      <c r="C593" s="53"/>
      <c r="D593" s="33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26"/>
      <c r="C594" s="53"/>
      <c r="D594" s="33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26"/>
      <c r="C595" s="53"/>
      <c r="D595" s="33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26"/>
      <c r="C596" s="53"/>
      <c r="D596" s="33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26"/>
      <c r="C597" s="53"/>
      <c r="D597" s="33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26"/>
      <c r="C598" s="53"/>
      <c r="D598" s="33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26"/>
      <c r="C599" s="53"/>
      <c r="D599" s="33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26"/>
      <c r="C600" s="53"/>
      <c r="D600" s="33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26"/>
      <c r="C601" s="53"/>
      <c r="D601" s="33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26"/>
      <c r="C602" s="53"/>
      <c r="D602" s="33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26"/>
      <c r="C603" s="53"/>
      <c r="D603" s="33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26"/>
      <c r="C604" s="53"/>
      <c r="D604" s="33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26"/>
      <c r="C605" s="53"/>
      <c r="D605" s="33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26"/>
      <c r="C606" s="53"/>
      <c r="D606" s="33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26"/>
      <c r="C607" s="53"/>
      <c r="D607" s="33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26"/>
      <c r="C608" s="53"/>
      <c r="D608" s="33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26"/>
      <c r="C609" s="53"/>
      <c r="D609" s="33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26"/>
      <c r="C610" s="53"/>
      <c r="D610" s="33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26"/>
      <c r="C611" s="53"/>
      <c r="D611" s="33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26"/>
      <c r="C612" s="53"/>
      <c r="D612" s="33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26"/>
      <c r="C613" s="53"/>
      <c r="D613" s="33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26"/>
      <c r="C614" s="53"/>
      <c r="D614" s="33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26"/>
      <c r="C615" s="53"/>
      <c r="D615" s="33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26"/>
      <c r="C616" s="53"/>
      <c r="D616" s="33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26"/>
      <c r="C617" s="53"/>
      <c r="D617" s="33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26"/>
      <c r="C618" s="53"/>
      <c r="D618" s="33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26"/>
      <c r="C619" s="53"/>
      <c r="D619" s="33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26"/>
      <c r="C620" s="53"/>
      <c r="D620" s="33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26"/>
      <c r="C621" s="53"/>
      <c r="D621" s="33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26"/>
      <c r="C622" s="53"/>
      <c r="D622" s="33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26"/>
      <c r="C623" s="53"/>
      <c r="D623" s="33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26"/>
      <c r="C624" s="53"/>
      <c r="D624" s="33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26"/>
      <c r="C625" s="53"/>
      <c r="D625" s="33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26"/>
      <c r="C626" s="53"/>
      <c r="D626" s="33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26"/>
      <c r="C627" s="53"/>
      <c r="D627" s="33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26"/>
      <c r="C628" s="53"/>
      <c r="D628" s="33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26"/>
      <c r="C629" s="53"/>
      <c r="D629" s="33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26"/>
      <c r="C630" s="53"/>
      <c r="D630" s="33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26"/>
      <c r="C631" s="53"/>
      <c r="D631" s="33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26"/>
      <c r="C632" s="53"/>
      <c r="D632" s="33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26"/>
      <c r="C633" s="53"/>
      <c r="D633" s="33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26"/>
      <c r="C634" s="53"/>
      <c r="D634" s="33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26"/>
      <c r="C635" s="53"/>
      <c r="D635" s="33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26"/>
      <c r="C636" s="53"/>
      <c r="D636" s="33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26"/>
      <c r="C637" s="53"/>
      <c r="D637" s="33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26"/>
      <c r="C638" s="53"/>
      <c r="D638" s="33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26"/>
      <c r="C639" s="53"/>
      <c r="D639" s="33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26"/>
      <c r="C640" s="53"/>
      <c r="D640" s="33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26"/>
      <c r="C641" s="53"/>
      <c r="D641" s="33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26"/>
      <c r="C642" s="53"/>
      <c r="D642" s="33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26"/>
      <c r="C643" s="53"/>
      <c r="D643" s="33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26"/>
      <c r="C644" s="53"/>
      <c r="D644" s="33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26"/>
      <c r="C645" s="53"/>
      <c r="D645" s="33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26"/>
      <c r="C646" s="53"/>
      <c r="D646" s="33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26"/>
      <c r="C647" s="53"/>
      <c r="D647" s="33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26"/>
      <c r="C648" s="53"/>
      <c r="D648" s="33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26"/>
      <c r="C649" s="53"/>
      <c r="D649" s="33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26"/>
      <c r="C650" s="53"/>
      <c r="D650" s="33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26"/>
      <c r="C651" s="53"/>
      <c r="D651" s="33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26"/>
      <c r="C652" s="53"/>
      <c r="D652" s="33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26"/>
      <c r="C653" s="53"/>
      <c r="D653" s="33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26"/>
      <c r="C654" s="53"/>
      <c r="D654" s="33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26"/>
      <c r="C655" s="53"/>
      <c r="D655" s="33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26"/>
      <c r="C656" s="53"/>
      <c r="D656" s="33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26"/>
      <c r="C657" s="53"/>
      <c r="D657" s="33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26"/>
      <c r="C658" s="53"/>
      <c r="D658" s="33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26"/>
      <c r="C659" s="53"/>
      <c r="D659" s="33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26"/>
      <c r="C660" s="53"/>
      <c r="D660" s="33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26"/>
      <c r="C661" s="53"/>
      <c r="D661" s="33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26"/>
      <c r="C662" s="53"/>
      <c r="D662" s="33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26"/>
      <c r="C663" s="53"/>
      <c r="D663" s="33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26"/>
      <c r="C664" s="53"/>
      <c r="D664" s="33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26"/>
      <c r="C665" s="53"/>
      <c r="D665" s="33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26"/>
      <c r="C666" s="53"/>
      <c r="D666" s="33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26"/>
      <c r="C667" s="53"/>
      <c r="D667" s="33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26"/>
      <c r="C668" s="53"/>
      <c r="D668" s="33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26"/>
      <c r="C669" s="53"/>
      <c r="D669" s="33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26"/>
      <c r="C670" s="53"/>
      <c r="D670" s="33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26"/>
      <c r="C671" s="53"/>
      <c r="D671" s="33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26"/>
      <c r="C672" s="53"/>
      <c r="D672" s="33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26"/>
      <c r="C673" s="53"/>
      <c r="D673" s="33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26"/>
      <c r="C674" s="53"/>
      <c r="D674" s="33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26"/>
      <c r="C675" s="53"/>
      <c r="D675" s="33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26"/>
      <c r="C676" s="53"/>
      <c r="D676" s="33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26"/>
      <c r="C677" s="53"/>
      <c r="D677" s="33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26"/>
      <c r="C678" s="53"/>
      <c r="D678" s="33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26"/>
      <c r="C679" s="53"/>
      <c r="D679" s="33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26"/>
      <c r="C680" s="53"/>
      <c r="D680" s="33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26"/>
      <c r="C681" s="53"/>
      <c r="D681" s="33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26"/>
      <c r="C682" s="53"/>
      <c r="D682" s="33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26"/>
      <c r="C683" s="53"/>
      <c r="D683" s="33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26"/>
      <c r="C684" s="53"/>
      <c r="D684" s="33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26"/>
      <c r="C685" s="53"/>
      <c r="D685" s="33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26"/>
      <c r="C686" s="53"/>
      <c r="D686" s="33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26"/>
      <c r="C687" s="53"/>
      <c r="D687" s="33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26"/>
      <c r="C688" s="53"/>
      <c r="D688" s="33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26"/>
      <c r="C689" s="53"/>
      <c r="D689" s="33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26"/>
      <c r="C690" s="53"/>
      <c r="D690" s="33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26"/>
      <c r="C691" s="53"/>
      <c r="D691" s="33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26"/>
      <c r="C692" s="53"/>
      <c r="D692" s="33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26"/>
      <c r="C693" s="53"/>
      <c r="D693" s="33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26"/>
      <c r="C694" s="53"/>
      <c r="D694" s="33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26"/>
      <c r="C695" s="53"/>
      <c r="D695" s="33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26"/>
      <c r="C696" s="53"/>
      <c r="D696" s="33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26"/>
      <c r="C697" s="53"/>
      <c r="D697" s="33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26"/>
      <c r="C698" s="53"/>
      <c r="D698" s="33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26"/>
      <c r="C699" s="53"/>
      <c r="D699" s="33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26"/>
      <c r="C700" s="53"/>
      <c r="D700" s="33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26"/>
      <c r="C701" s="53"/>
      <c r="D701" s="33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26"/>
      <c r="C702" s="53"/>
      <c r="D702" s="33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26"/>
      <c r="C703" s="53"/>
      <c r="D703" s="33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26"/>
      <c r="C704" s="53"/>
      <c r="D704" s="33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26"/>
      <c r="C705" s="53"/>
      <c r="D705" s="33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26"/>
      <c r="C706" s="53"/>
      <c r="D706" s="33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26"/>
      <c r="C707" s="53"/>
      <c r="D707" s="33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26"/>
      <c r="C708" s="53"/>
      <c r="D708" s="33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26"/>
      <c r="C709" s="53"/>
      <c r="D709" s="33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26"/>
      <c r="C710" s="53"/>
      <c r="D710" s="33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26"/>
      <c r="C711" s="53"/>
      <c r="D711" s="33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26"/>
      <c r="C712" s="53"/>
      <c r="D712" s="33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26"/>
      <c r="C713" s="53"/>
      <c r="D713" s="33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26"/>
      <c r="C714" s="53"/>
      <c r="D714" s="33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26"/>
      <c r="C715" s="53"/>
      <c r="D715" s="33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26"/>
      <c r="C716" s="53"/>
      <c r="D716" s="33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26"/>
      <c r="C717" s="53"/>
      <c r="D717" s="33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26"/>
      <c r="C718" s="53"/>
      <c r="D718" s="33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26"/>
      <c r="C719" s="53"/>
      <c r="D719" s="33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26"/>
      <c r="C720" s="53"/>
      <c r="D720" s="33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26"/>
      <c r="C721" s="53"/>
      <c r="D721" s="33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26"/>
      <c r="C722" s="53"/>
      <c r="D722" s="33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26"/>
      <c r="C723" s="53"/>
      <c r="D723" s="33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26"/>
      <c r="C724" s="53"/>
      <c r="D724" s="33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26"/>
      <c r="C725" s="53"/>
      <c r="D725" s="33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26"/>
      <c r="C726" s="53"/>
      <c r="D726" s="33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26"/>
      <c r="C727" s="53"/>
      <c r="D727" s="33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26"/>
      <c r="C728" s="53"/>
      <c r="D728" s="33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26"/>
      <c r="C729" s="53"/>
      <c r="D729" s="33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26"/>
      <c r="C730" s="53"/>
      <c r="D730" s="33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26"/>
      <c r="C731" s="53"/>
      <c r="D731" s="33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26"/>
      <c r="C732" s="53"/>
      <c r="D732" s="33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26"/>
      <c r="C733" s="53"/>
      <c r="D733" s="33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26"/>
      <c r="C734" s="53"/>
      <c r="D734" s="33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26"/>
      <c r="C735" s="53"/>
      <c r="D735" s="33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26"/>
      <c r="C736" s="53"/>
      <c r="D736" s="33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26"/>
      <c r="C737" s="53"/>
      <c r="D737" s="33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26"/>
      <c r="C738" s="53"/>
      <c r="D738" s="33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26"/>
      <c r="C739" s="53"/>
      <c r="D739" s="33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26"/>
      <c r="C740" s="53"/>
      <c r="D740" s="33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26"/>
      <c r="C741" s="53"/>
      <c r="D741" s="33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26"/>
      <c r="C742" s="53"/>
      <c r="D742" s="33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26"/>
      <c r="C743" s="53"/>
      <c r="D743" s="33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26"/>
      <c r="C744" s="53"/>
      <c r="D744" s="33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26"/>
      <c r="C745" s="53"/>
      <c r="D745" s="33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26"/>
      <c r="C746" s="53"/>
      <c r="D746" s="33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26"/>
      <c r="C747" s="53"/>
      <c r="D747" s="33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26"/>
      <c r="C748" s="53"/>
      <c r="D748" s="33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26"/>
      <c r="C749" s="53"/>
      <c r="D749" s="33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26"/>
      <c r="C750" s="53"/>
      <c r="D750" s="33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26"/>
      <c r="C751" s="53"/>
      <c r="D751" s="33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26"/>
      <c r="C752" s="53"/>
      <c r="D752" s="33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26"/>
      <c r="C753" s="53"/>
      <c r="D753" s="33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26"/>
      <c r="C754" s="53"/>
      <c r="D754" s="33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26"/>
      <c r="C755" s="53"/>
      <c r="D755" s="33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26"/>
      <c r="C756" s="53"/>
      <c r="D756" s="33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26"/>
      <c r="C757" s="53"/>
      <c r="D757" s="33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26"/>
      <c r="C758" s="53"/>
      <c r="D758" s="33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26"/>
      <c r="C759" s="53"/>
      <c r="D759" s="33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26"/>
      <c r="C760" s="53"/>
      <c r="D760" s="33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26"/>
      <c r="C761" s="53"/>
      <c r="D761" s="33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26"/>
      <c r="C762" s="53"/>
      <c r="D762" s="33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26"/>
      <c r="C763" s="53"/>
      <c r="D763" s="33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26"/>
      <c r="C764" s="53"/>
      <c r="D764" s="33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26"/>
      <c r="C765" s="53"/>
      <c r="D765" s="33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26"/>
      <c r="C766" s="53"/>
      <c r="D766" s="33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26"/>
      <c r="C767" s="53"/>
      <c r="D767" s="33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26"/>
      <c r="C768" s="53"/>
      <c r="D768" s="33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26"/>
      <c r="C769" s="53"/>
      <c r="D769" s="33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26"/>
      <c r="C770" s="53"/>
      <c r="D770" s="33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26"/>
      <c r="C771" s="53"/>
      <c r="D771" s="33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26"/>
      <c r="C772" s="53"/>
      <c r="D772" s="33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26"/>
      <c r="C773" s="53"/>
      <c r="D773" s="33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26"/>
      <c r="C774" s="53"/>
      <c r="D774" s="33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26"/>
      <c r="C775" s="53"/>
      <c r="D775" s="33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26"/>
      <c r="C776" s="53"/>
      <c r="D776" s="33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26"/>
      <c r="C777" s="53"/>
      <c r="D777" s="33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26"/>
      <c r="C778" s="53"/>
      <c r="D778" s="33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26"/>
      <c r="C779" s="53"/>
      <c r="D779" s="33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26"/>
      <c r="C780" s="53"/>
      <c r="D780" s="33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26"/>
      <c r="C781" s="53"/>
      <c r="D781" s="33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26"/>
      <c r="C782" s="53"/>
      <c r="D782" s="33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26"/>
      <c r="C783" s="53"/>
      <c r="D783" s="33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26"/>
      <c r="C784" s="53"/>
      <c r="D784" s="33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26"/>
      <c r="C785" s="53"/>
      <c r="D785" s="33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26"/>
      <c r="C786" s="53"/>
      <c r="D786" s="33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26"/>
      <c r="C787" s="53"/>
      <c r="D787" s="33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26"/>
      <c r="C788" s="53"/>
      <c r="D788" s="33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26"/>
      <c r="C789" s="53"/>
      <c r="D789" s="33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26"/>
      <c r="C790" s="53"/>
      <c r="D790" s="33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26"/>
      <c r="C791" s="53"/>
      <c r="D791" s="33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26"/>
      <c r="C792" s="53"/>
      <c r="D792" s="33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26"/>
      <c r="C793" s="53"/>
      <c r="D793" s="33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26"/>
      <c r="C794" s="53"/>
      <c r="D794" s="33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26"/>
      <c r="C795" s="53"/>
      <c r="D795" s="33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26"/>
      <c r="C796" s="53"/>
      <c r="D796" s="33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26"/>
      <c r="C797" s="53"/>
      <c r="D797" s="33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26"/>
      <c r="C798" s="53"/>
      <c r="D798" s="33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26"/>
      <c r="C799" s="53"/>
      <c r="D799" s="33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26"/>
      <c r="C800" s="53"/>
      <c r="D800" s="33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26"/>
      <c r="C801" s="53"/>
      <c r="D801" s="33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26"/>
      <c r="C802" s="53"/>
      <c r="D802" s="33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26"/>
      <c r="C803" s="53"/>
      <c r="D803" s="33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26"/>
      <c r="C804" s="53"/>
      <c r="D804" s="33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26"/>
      <c r="C805" s="53"/>
      <c r="D805" s="33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26"/>
      <c r="C806" s="53"/>
      <c r="D806" s="33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26"/>
      <c r="C807" s="53"/>
      <c r="D807" s="33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26"/>
      <c r="C808" s="53"/>
      <c r="D808" s="33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26"/>
      <c r="C809" s="53"/>
      <c r="D809" s="33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26"/>
      <c r="C810" s="53"/>
      <c r="D810" s="33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26"/>
      <c r="C811" s="53"/>
      <c r="D811" s="33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26"/>
      <c r="C812" s="53"/>
      <c r="D812" s="33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26"/>
      <c r="C813" s="53"/>
      <c r="D813" s="33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26"/>
      <c r="C814" s="53"/>
      <c r="D814" s="33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26"/>
      <c r="C815" s="53"/>
      <c r="D815" s="33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26"/>
      <c r="C816" s="53"/>
      <c r="D816" s="33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26"/>
      <c r="C817" s="53"/>
      <c r="D817" s="33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26"/>
      <c r="C818" s="53"/>
      <c r="D818" s="33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26"/>
      <c r="C819" s="53"/>
      <c r="D819" s="33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26"/>
      <c r="C820" s="53"/>
      <c r="D820" s="33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26"/>
      <c r="C821" s="53"/>
      <c r="D821" s="33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26"/>
      <c r="C822" s="53"/>
      <c r="D822" s="33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26"/>
      <c r="C823" s="53"/>
      <c r="D823" s="33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26"/>
      <c r="C824" s="53"/>
      <c r="D824" s="33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26"/>
      <c r="C825" s="53"/>
      <c r="D825" s="33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26"/>
      <c r="C826" s="53"/>
      <c r="D826" s="33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26"/>
      <c r="C827" s="53"/>
      <c r="D827" s="33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26"/>
      <c r="C828" s="53"/>
      <c r="D828" s="33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26"/>
      <c r="C829" s="53"/>
      <c r="D829" s="33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26"/>
      <c r="C830" s="53"/>
      <c r="D830" s="33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26"/>
      <c r="C831" s="53"/>
      <c r="D831" s="33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26"/>
      <c r="C832" s="53"/>
      <c r="D832" s="33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26"/>
      <c r="C833" s="53"/>
      <c r="D833" s="33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26"/>
      <c r="C834" s="53"/>
      <c r="D834" s="33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26"/>
      <c r="C835" s="53"/>
      <c r="D835" s="33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26"/>
      <c r="C836" s="53"/>
      <c r="D836" s="33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26"/>
      <c r="C837" s="53"/>
      <c r="D837" s="33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26"/>
      <c r="C838" s="53"/>
      <c r="D838" s="33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26"/>
      <c r="C839" s="53"/>
      <c r="D839" s="33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26"/>
      <c r="C840" s="53"/>
      <c r="D840" s="33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26"/>
      <c r="C841" s="53"/>
      <c r="D841" s="33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26"/>
      <c r="C842" s="53"/>
      <c r="D842" s="33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26"/>
      <c r="C843" s="53"/>
      <c r="D843" s="33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26"/>
      <c r="C844" s="53"/>
      <c r="D844" s="33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26"/>
      <c r="C845" s="53"/>
      <c r="D845" s="33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26"/>
      <c r="C846" s="53"/>
      <c r="D846" s="33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26"/>
      <c r="C847" s="53"/>
      <c r="D847" s="33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26"/>
      <c r="C848" s="53"/>
      <c r="D848" s="33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26"/>
      <c r="C849" s="53"/>
      <c r="D849" s="33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26"/>
      <c r="C850" s="53"/>
      <c r="D850" s="33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26"/>
      <c r="C851" s="53"/>
      <c r="D851" s="33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26"/>
      <c r="C852" s="53"/>
      <c r="D852" s="33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26"/>
      <c r="C853" s="53"/>
      <c r="D853" s="33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26"/>
      <c r="C854" s="53"/>
      <c r="D854" s="33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26"/>
      <c r="C855" s="53"/>
      <c r="D855" s="33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26"/>
      <c r="C856" s="53"/>
      <c r="D856" s="33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26"/>
      <c r="C857" s="53"/>
      <c r="D857" s="33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26"/>
      <c r="C858" s="53"/>
      <c r="D858" s="33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26"/>
      <c r="C859" s="53"/>
      <c r="D859" s="33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26"/>
      <c r="C860" s="53"/>
      <c r="D860" s="33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26"/>
      <c r="C861" s="53"/>
      <c r="D861" s="33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26"/>
      <c r="C862" s="53"/>
      <c r="D862" s="33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26"/>
      <c r="C863" s="53"/>
      <c r="D863" s="33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26"/>
      <c r="C864" s="53"/>
      <c r="D864" s="33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26"/>
      <c r="C865" s="53"/>
      <c r="D865" s="33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26"/>
      <c r="C866" s="53"/>
      <c r="D866" s="33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26"/>
      <c r="C867" s="53"/>
      <c r="D867" s="33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26"/>
      <c r="C868" s="53"/>
      <c r="D868" s="33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26"/>
      <c r="C869" s="53"/>
      <c r="D869" s="33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26"/>
      <c r="C870" s="53"/>
      <c r="D870" s="33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26"/>
      <c r="C871" s="53"/>
      <c r="D871" s="33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26"/>
      <c r="C872" s="53"/>
      <c r="D872" s="33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26"/>
      <c r="C873" s="53"/>
      <c r="D873" s="33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26"/>
      <c r="C874" s="53"/>
      <c r="D874" s="33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26"/>
      <c r="C875" s="53"/>
      <c r="D875" s="33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26"/>
      <c r="C876" s="53"/>
      <c r="D876" s="33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26"/>
      <c r="C877" s="53"/>
      <c r="D877" s="33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26"/>
      <c r="C878" s="53"/>
      <c r="D878" s="33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26"/>
      <c r="C879" s="53"/>
      <c r="D879" s="33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26"/>
      <c r="C880" s="53"/>
      <c r="D880" s="33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26"/>
      <c r="C881" s="53"/>
      <c r="D881" s="33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26"/>
      <c r="C882" s="53"/>
      <c r="D882" s="33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26"/>
      <c r="C883" s="53"/>
      <c r="D883" s="33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26"/>
      <c r="C884" s="53"/>
      <c r="D884" s="33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26"/>
      <c r="C885" s="53"/>
      <c r="D885" s="33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26"/>
      <c r="C886" s="53"/>
      <c r="D886" s="33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26"/>
      <c r="C887" s="53"/>
      <c r="D887" s="33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26"/>
      <c r="C888" s="53"/>
      <c r="D888" s="33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26"/>
      <c r="C889" s="53"/>
      <c r="D889" s="33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26"/>
      <c r="C890" s="53"/>
      <c r="D890" s="33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26"/>
      <c r="C891" s="53"/>
      <c r="D891" s="33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26"/>
      <c r="C892" s="53"/>
      <c r="D892" s="33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26"/>
      <c r="C893" s="53"/>
      <c r="D893" s="33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26"/>
      <c r="C894" s="53"/>
      <c r="D894" s="33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26"/>
      <c r="C895" s="53"/>
      <c r="D895" s="33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26"/>
      <c r="C896" s="53"/>
      <c r="D896" s="33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26"/>
      <c r="C897" s="53"/>
      <c r="D897" s="33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26"/>
      <c r="C898" s="53"/>
      <c r="D898" s="33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26"/>
      <c r="C899" s="53"/>
      <c r="D899" s="33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26"/>
      <c r="C900" s="53"/>
      <c r="D900" s="33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26"/>
      <c r="C901" s="53"/>
      <c r="D901" s="33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26"/>
      <c r="C902" s="53"/>
      <c r="D902" s="33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26"/>
      <c r="C903" s="53"/>
      <c r="D903" s="33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26"/>
      <c r="C904" s="53"/>
      <c r="D904" s="33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26"/>
      <c r="C905" s="53"/>
      <c r="D905" s="33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26"/>
      <c r="C906" s="53"/>
      <c r="D906" s="33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26"/>
      <c r="C907" s="53"/>
      <c r="D907" s="33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26"/>
      <c r="C908" s="53"/>
      <c r="D908" s="33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26"/>
      <c r="C909" s="53"/>
      <c r="D909" s="33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26"/>
      <c r="C910" s="53"/>
      <c r="D910" s="33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26"/>
      <c r="C911" s="53"/>
      <c r="D911" s="33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26"/>
      <c r="C912" s="53"/>
      <c r="D912" s="33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26"/>
      <c r="C913" s="53"/>
      <c r="D913" s="33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26"/>
      <c r="C914" s="53"/>
      <c r="D914" s="33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26"/>
      <c r="C915" s="53"/>
      <c r="D915" s="33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26"/>
      <c r="C916" s="53"/>
      <c r="D916" s="33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26"/>
      <c r="C917" s="53"/>
      <c r="D917" s="33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26"/>
      <c r="C918" s="53"/>
      <c r="D918" s="33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26"/>
      <c r="C919" s="53"/>
      <c r="D919" s="33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26"/>
      <c r="C920" s="53"/>
      <c r="D920" s="33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26"/>
      <c r="C921" s="53"/>
      <c r="D921" s="33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26"/>
      <c r="C922" s="53"/>
      <c r="D922" s="33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26"/>
      <c r="C923" s="53"/>
      <c r="D923" s="33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26"/>
      <c r="C924" s="53"/>
      <c r="D924" s="33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26"/>
      <c r="C925" s="53"/>
      <c r="D925" s="33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26"/>
      <c r="C926" s="53"/>
      <c r="D926" s="33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26"/>
      <c r="C927" s="53"/>
      <c r="D927" s="33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26"/>
      <c r="C928" s="53"/>
      <c r="D928" s="33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26"/>
      <c r="C929" s="53"/>
      <c r="D929" s="33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26"/>
      <c r="C930" s="53"/>
      <c r="D930" s="33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26"/>
      <c r="C931" s="53"/>
      <c r="D931" s="33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26"/>
      <c r="C932" s="53"/>
      <c r="D932" s="33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26"/>
      <c r="C933" s="53"/>
      <c r="D933" s="33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26"/>
      <c r="C934" s="53"/>
      <c r="D934" s="33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26"/>
      <c r="C935" s="53"/>
      <c r="D935" s="33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26"/>
      <c r="C936" s="53"/>
      <c r="D936" s="33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26"/>
      <c r="C937" s="53"/>
      <c r="D937" s="33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26"/>
      <c r="C938" s="53"/>
      <c r="D938" s="33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26"/>
      <c r="C939" s="53"/>
      <c r="D939" s="33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26"/>
      <c r="C940" s="53"/>
      <c r="D940" s="33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26"/>
      <c r="C941" s="53"/>
      <c r="D941" s="33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26"/>
      <c r="C942" s="53"/>
      <c r="D942" s="33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26"/>
      <c r="C943" s="53"/>
      <c r="D943" s="33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26"/>
      <c r="C944" s="53"/>
      <c r="D944" s="33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26"/>
      <c r="C945" s="53"/>
      <c r="D945" s="33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26"/>
      <c r="C946" s="53"/>
      <c r="D946" s="33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26"/>
      <c r="C947" s="53"/>
      <c r="D947" s="33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26"/>
      <c r="C948" s="53"/>
      <c r="D948" s="33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26"/>
      <c r="C949" s="53"/>
      <c r="D949" s="33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26"/>
      <c r="C950" s="53"/>
      <c r="D950" s="33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26"/>
      <c r="C951" s="53"/>
      <c r="D951" s="33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26"/>
      <c r="C952" s="53"/>
      <c r="D952" s="33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26"/>
      <c r="C953" s="53"/>
      <c r="D953" s="33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26"/>
      <c r="C954" s="53"/>
      <c r="D954" s="33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26"/>
      <c r="C955" s="53"/>
      <c r="D955" s="33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26"/>
      <c r="C956" s="53"/>
      <c r="D956" s="33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26"/>
      <c r="C957" s="53"/>
      <c r="D957" s="33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26"/>
      <c r="C958" s="53"/>
      <c r="D958" s="33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26"/>
      <c r="C959" s="53"/>
      <c r="D959" s="33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26"/>
      <c r="C960" s="53"/>
      <c r="D960" s="33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26"/>
      <c r="C961" s="53"/>
      <c r="D961" s="33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26"/>
      <c r="C962" s="53"/>
      <c r="D962" s="33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26"/>
      <c r="C963" s="53"/>
      <c r="D963" s="33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26"/>
      <c r="C964" s="53"/>
      <c r="D964" s="33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26"/>
      <c r="C965" s="53"/>
      <c r="D965" s="33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26"/>
      <c r="C966" s="53"/>
      <c r="D966" s="33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26"/>
      <c r="C967" s="53"/>
      <c r="D967" s="33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26"/>
      <c r="C968" s="53"/>
      <c r="D968" s="33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26"/>
      <c r="C969" s="53"/>
      <c r="D969" s="33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26"/>
      <c r="C970" s="53"/>
      <c r="D970" s="33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26"/>
      <c r="C971" s="53"/>
      <c r="D971" s="33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26"/>
      <c r="C972" s="53"/>
      <c r="D972" s="33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26"/>
      <c r="C973" s="53"/>
      <c r="D973" s="33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26"/>
      <c r="C974" s="53"/>
      <c r="D974" s="33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26"/>
      <c r="C975" s="53"/>
      <c r="D975" s="33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26"/>
      <c r="C976" s="53"/>
      <c r="D976" s="33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26"/>
      <c r="C977" s="53"/>
      <c r="D977" s="33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26"/>
      <c r="C978" s="53"/>
      <c r="D978" s="33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26"/>
      <c r="C979" s="53"/>
      <c r="D979" s="33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26"/>
      <c r="C980" s="53"/>
      <c r="D980" s="33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26"/>
      <c r="C981" s="53"/>
      <c r="D981" s="33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26"/>
      <c r="C982" s="53"/>
      <c r="D982" s="33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26"/>
      <c r="C983" s="53"/>
      <c r="D983" s="33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26"/>
      <c r="C984" s="53"/>
      <c r="D984" s="33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26"/>
      <c r="C985" s="53"/>
      <c r="D985" s="33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26"/>
      <c r="C986" s="53"/>
      <c r="D986" s="33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26"/>
      <c r="C987" s="53"/>
      <c r="D987" s="33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26"/>
      <c r="C988" s="53"/>
      <c r="D988" s="33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26"/>
      <c r="C989" s="53"/>
      <c r="D989" s="33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26"/>
      <c r="C990" s="53"/>
      <c r="D990" s="33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26"/>
      <c r="C991" s="53"/>
      <c r="D991" s="33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26"/>
      <c r="C992" s="53"/>
      <c r="D992" s="33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26"/>
      <c r="C993" s="53"/>
      <c r="D993" s="33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26"/>
      <c r="C994" s="53"/>
      <c r="D994" s="33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26"/>
      <c r="C995" s="53"/>
      <c r="D995" s="33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26"/>
      <c r="C996" s="53"/>
      <c r="D996" s="33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26"/>
      <c r="C997" s="53"/>
      <c r="D997" s="33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26"/>
      <c r="C998" s="53"/>
      <c r="D998" s="33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26"/>
      <c r="C999" s="53"/>
      <c r="D999" s="33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26"/>
      <c r="C1000" s="53"/>
      <c r="D1000" s="33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>
      <c r="A1001" s="59"/>
      <c r="B1001" s="26"/>
      <c r="C1001" s="53"/>
      <c r="D1001" s="33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>
      <c r="A1002" s="59"/>
      <c r="B1002" s="26"/>
      <c r="C1002" s="53"/>
      <c r="D1002" s="33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>
      <c r="A1003" s="59"/>
      <c r="B1003" s="26"/>
      <c r="C1003" s="53"/>
      <c r="D1003" s="33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>
      <c r="A1004" s="59"/>
      <c r="B1004" s="26"/>
      <c r="C1004" s="53"/>
      <c r="D1004" s="33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>
      <c r="A1005" s="59"/>
      <c r="B1005" s="26"/>
      <c r="C1005" s="53"/>
      <c r="D1005" s="33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>
      <c r="A1006" s="59"/>
      <c r="B1006" s="26"/>
      <c r="C1006" s="53"/>
      <c r="D1006" s="33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>
      <c r="A1007" s="59"/>
      <c r="B1007" s="26"/>
      <c r="C1007" s="53"/>
      <c r="D1007" s="33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>
      <c r="A1008" s="59"/>
      <c r="B1008" s="26"/>
      <c r="C1008" s="53"/>
      <c r="D1008" s="33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>
      <c r="A1009" s="59"/>
      <c r="C1009" s="61"/>
      <c r="D1009" s="61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</sheetData>
  <mergeCells count="8">
    <mergeCell ref="A1:Z1"/>
    <mergeCell ref="A3:A7"/>
    <mergeCell ref="A9:A10"/>
    <mergeCell ref="A11:A14"/>
    <mergeCell ref="A15:A17"/>
    <mergeCell ref="A18:A20"/>
    <mergeCell ref="A21:A24"/>
    <mergeCell ref="A25:A28"/>
  </mergeCells>
  <conditionalFormatting sqref="C3:D28">
    <cfRule type="containsBlanks" dxfId="0" priority="1">
      <formula>LEN(TRIM(C3))=0</formula>
    </cfRule>
  </conditionalFormatting>
  <conditionalFormatting sqref="C3:D28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13" t="s">
        <v>64</v>
      </c>
    </row>
    <row r="2">
      <c r="A2" s="62"/>
      <c r="B2" s="63">
        <v>2017.0</v>
      </c>
      <c r="C2" s="64">
        <v>2018.0</v>
      </c>
      <c r="D2" s="63">
        <v>2019.0</v>
      </c>
      <c r="E2" s="65">
        <v>2020.0</v>
      </c>
      <c r="F2" s="66">
        <v>2021.0</v>
      </c>
      <c r="G2" s="65">
        <v>2022.0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7" t="s">
        <v>65</v>
      </c>
      <c r="B3" s="68" t="s">
        <v>30</v>
      </c>
      <c r="C3" s="68" t="s">
        <v>66</v>
      </c>
      <c r="D3" s="68" t="s">
        <v>30</v>
      </c>
      <c r="E3" s="68" t="s">
        <v>66</v>
      </c>
      <c r="F3" s="68" t="s">
        <v>30</v>
      </c>
      <c r="G3" s="68" t="s">
        <v>67</v>
      </c>
    </row>
    <row r="4">
      <c r="A4" s="69" t="s">
        <v>68</v>
      </c>
      <c r="B4" s="70" t="s">
        <v>69</v>
      </c>
      <c r="C4" s="70"/>
      <c r="D4" s="70" t="s">
        <v>69</v>
      </c>
      <c r="E4" s="70"/>
      <c r="F4" s="70" t="s">
        <v>69</v>
      </c>
      <c r="G4" s="70"/>
    </row>
    <row r="5">
      <c r="A5" s="71" t="s">
        <v>70</v>
      </c>
      <c r="B5" s="68" t="s">
        <v>71</v>
      </c>
      <c r="C5" s="68" t="s">
        <v>71</v>
      </c>
      <c r="D5" s="68" t="s">
        <v>71</v>
      </c>
      <c r="E5" s="68" t="s">
        <v>71</v>
      </c>
      <c r="F5" s="68" t="s">
        <v>71</v>
      </c>
      <c r="G5" s="68" t="s">
        <v>71</v>
      </c>
    </row>
    <row r="6">
      <c r="A6" s="69" t="s">
        <v>72</v>
      </c>
      <c r="B6" s="72"/>
      <c r="C6" s="72"/>
      <c r="D6" s="72"/>
      <c r="E6" s="72"/>
      <c r="F6" s="72"/>
      <c r="G6" s="72"/>
    </row>
    <row r="7">
      <c r="A7" s="73" t="s">
        <v>73</v>
      </c>
      <c r="B7" s="74"/>
      <c r="C7" s="74"/>
      <c r="D7" s="74"/>
      <c r="E7" s="74"/>
      <c r="F7" s="74"/>
      <c r="G7" s="74"/>
    </row>
    <row r="12">
      <c r="A12" s="75" t="s">
        <v>74</v>
      </c>
      <c r="B12" s="63">
        <v>2017.0</v>
      </c>
      <c r="C12" s="64">
        <v>2018.0</v>
      </c>
      <c r="D12" s="63">
        <v>2019.0</v>
      </c>
      <c r="E12" s="65">
        <v>2020.0</v>
      </c>
      <c r="F12" s="66">
        <v>2021.0</v>
      </c>
      <c r="G12" s="65">
        <v>2022.0</v>
      </c>
    </row>
    <row r="13">
      <c r="A13" s="67" t="s">
        <v>65</v>
      </c>
      <c r="B13" s="76" t="s">
        <v>75</v>
      </c>
      <c r="C13" s="76" t="s">
        <v>67</v>
      </c>
      <c r="D13" s="76" t="s">
        <v>76</v>
      </c>
      <c r="E13" s="76" t="s">
        <v>75</v>
      </c>
      <c r="F13" s="76" t="s">
        <v>76</v>
      </c>
      <c r="G13" s="76" t="s">
        <v>67</v>
      </c>
    </row>
    <row r="14">
      <c r="A14" s="69" t="s">
        <v>68</v>
      </c>
      <c r="B14" s="72" t="s">
        <v>77</v>
      </c>
      <c r="C14" s="72" t="s">
        <v>78</v>
      </c>
      <c r="D14" s="72" t="s">
        <v>79</v>
      </c>
      <c r="E14" s="72" t="s">
        <v>77</v>
      </c>
      <c r="F14" s="72" t="s">
        <v>80</v>
      </c>
      <c r="G14" s="72" t="s">
        <v>81</v>
      </c>
    </row>
    <row r="15">
      <c r="A15" s="71" t="s">
        <v>70</v>
      </c>
      <c r="B15" s="76" t="s">
        <v>77</v>
      </c>
      <c r="C15" s="76" t="s">
        <v>77</v>
      </c>
      <c r="D15" s="76" t="s">
        <v>82</v>
      </c>
      <c r="E15" s="76" t="s">
        <v>77</v>
      </c>
      <c r="F15" s="68" t="s">
        <v>83</v>
      </c>
      <c r="G15" s="76" t="s">
        <v>84</v>
      </c>
    </row>
    <row r="16">
      <c r="A16" s="69" t="s">
        <v>72</v>
      </c>
      <c r="B16" s="72" t="s">
        <v>77</v>
      </c>
      <c r="C16" s="72" t="s">
        <v>85</v>
      </c>
      <c r="D16" s="72" t="s">
        <v>77</v>
      </c>
      <c r="E16" s="72" t="s">
        <v>77</v>
      </c>
      <c r="F16" s="72" t="s">
        <v>77</v>
      </c>
      <c r="G16" s="72" t="s">
        <v>77</v>
      </c>
    </row>
    <row r="17">
      <c r="A17" s="73" t="s">
        <v>73</v>
      </c>
      <c r="B17" s="74" t="s">
        <v>77</v>
      </c>
      <c r="C17" s="74" t="s">
        <v>77</v>
      </c>
      <c r="D17" s="74" t="s">
        <v>77</v>
      </c>
      <c r="E17" s="74" t="s">
        <v>77</v>
      </c>
      <c r="F17" s="74" t="s">
        <v>77</v>
      </c>
      <c r="G17" s="74" t="s">
        <v>77</v>
      </c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13" t="s">
        <v>64</v>
      </c>
    </row>
    <row r="2">
      <c r="A2" s="62"/>
      <c r="B2" s="63">
        <v>2017.0</v>
      </c>
      <c r="C2" s="64">
        <v>2018.0</v>
      </c>
      <c r="D2" s="63">
        <v>2019.0</v>
      </c>
      <c r="E2" s="65">
        <v>2020.0</v>
      </c>
      <c r="F2" s="66">
        <v>2021.0</v>
      </c>
      <c r="G2" s="65">
        <v>2022.0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7" t="s">
        <v>65</v>
      </c>
      <c r="B3" s="68" t="s">
        <v>30</v>
      </c>
      <c r="C3" s="68" t="s">
        <v>66</v>
      </c>
      <c r="D3" s="68" t="s">
        <v>30</v>
      </c>
      <c r="E3" s="68" t="s">
        <v>66</v>
      </c>
      <c r="F3" s="68" t="s">
        <v>30</v>
      </c>
      <c r="G3" s="68" t="s">
        <v>67</v>
      </c>
    </row>
    <row r="4">
      <c r="A4" s="77" t="s">
        <v>73</v>
      </c>
      <c r="B4" s="70" t="s">
        <v>86</v>
      </c>
      <c r="C4" s="70" t="s">
        <v>86</v>
      </c>
      <c r="D4" s="70" t="s">
        <v>86</v>
      </c>
      <c r="E4" s="70" t="s">
        <v>86</v>
      </c>
      <c r="F4" s="70" t="s">
        <v>86</v>
      </c>
      <c r="G4" s="70" t="s">
        <v>86</v>
      </c>
    </row>
    <row r="5">
      <c r="A5" s="78" t="s">
        <v>87</v>
      </c>
      <c r="B5" s="68" t="s">
        <v>88</v>
      </c>
      <c r="C5" s="68" t="s">
        <v>88</v>
      </c>
      <c r="D5" s="68" t="s">
        <v>88</v>
      </c>
      <c r="E5" s="68" t="s">
        <v>88</v>
      </c>
      <c r="F5" s="68" t="s">
        <v>88</v>
      </c>
      <c r="G5" s="68"/>
    </row>
    <row r="6">
      <c r="A6" s="77" t="s">
        <v>89</v>
      </c>
      <c r="B6" s="72"/>
      <c r="C6" s="70" t="s">
        <v>90</v>
      </c>
      <c r="D6" s="72"/>
      <c r="E6" s="70" t="s">
        <v>90</v>
      </c>
      <c r="F6" s="72"/>
      <c r="G6" s="70" t="s">
        <v>91</v>
      </c>
    </row>
    <row r="7">
      <c r="A7" s="79" t="s">
        <v>92</v>
      </c>
      <c r="B7" s="80" t="s">
        <v>93</v>
      </c>
      <c r="C7" s="80" t="s">
        <v>93</v>
      </c>
      <c r="D7" s="80" t="s">
        <v>93</v>
      </c>
      <c r="E7" s="80" t="s">
        <v>93</v>
      </c>
      <c r="F7" s="80" t="s">
        <v>93</v>
      </c>
      <c r="G7" s="74"/>
    </row>
    <row r="12">
      <c r="A12" s="75" t="s">
        <v>74</v>
      </c>
      <c r="B12" s="63">
        <v>2017.0</v>
      </c>
      <c r="C12" s="64">
        <v>2018.0</v>
      </c>
      <c r="D12" s="63">
        <v>2019.0</v>
      </c>
      <c r="E12" s="65">
        <v>2020.0</v>
      </c>
      <c r="F12" s="66">
        <v>2021.0</v>
      </c>
      <c r="G12" s="65">
        <v>2022.0</v>
      </c>
    </row>
    <row r="13">
      <c r="A13" s="67" t="s">
        <v>65</v>
      </c>
      <c r="B13" s="76" t="s">
        <v>75</v>
      </c>
      <c r="C13" s="76" t="s">
        <v>67</v>
      </c>
      <c r="D13" s="76" t="s">
        <v>76</v>
      </c>
      <c r="E13" s="76" t="s">
        <v>75</v>
      </c>
      <c r="F13" s="76" t="s">
        <v>76</v>
      </c>
      <c r="G13" s="76" t="s">
        <v>67</v>
      </c>
    </row>
    <row r="14">
      <c r="A14" s="77" t="s">
        <v>73</v>
      </c>
      <c r="B14" s="72" t="s">
        <v>77</v>
      </c>
      <c r="C14" s="70" t="s">
        <v>77</v>
      </c>
      <c r="D14" s="70" t="s">
        <v>77</v>
      </c>
      <c r="E14" s="72" t="s">
        <v>77</v>
      </c>
      <c r="F14" s="70" t="s">
        <v>77</v>
      </c>
      <c r="G14" s="70" t="s">
        <v>77</v>
      </c>
    </row>
    <row r="15">
      <c r="A15" s="78" t="s">
        <v>87</v>
      </c>
      <c r="B15" s="76" t="s">
        <v>77</v>
      </c>
      <c r="C15" s="68" t="s">
        <v>85</v>
      </c>
      <c r="D15" s="68" t="s">
        <v>77</v>
      </c>
      <c r="E15" s="76" t="s">
        <v>77</v>
      </c>
      <c r="F15" s="68" t="s">
        <v>77</v>
      </c>
      <c r="G15" s="68" t="s">
        <v>77</v>
      </c>
    </row>
    <row r="16">
      <c r="A16" s="77" t="s">
        <v>89</v>
      </c>
      <c r="B16" s="70" t="s">
        <v>94</v>
      </c>
      <c r="C16" s="72" t="s">
        <v>79</v>
      </c>
      <c r="D16" s="72" t="s">
        <v>77</v>
      </c>
      <c r="E16" s="72" t="s">
        <v>80</v>
      </c>
      <c r="F16" s="72" t="s">
        <v>81</v>
      </c>
      <c r="G16" s="70" t="s">
        <v>91</v>
      </c>
    </row>
    <row r="17">
      <c r="A17" s="79" t="s">
        <v>92</v>
      </c>
      <c r="B17" s="74" t="s">
        <v>77</v>
      </c>
      <c r="C17" s="74" t="s">
        <v>77</v>
      </c>
      <c r="D17" s="80" t="s">
        <v>82</v>
      </c>
      <c r="E17" s="80" t="s">
        <v>83</v>
      </c>
      <c r="F17" s="74" t="s">
        <v>77</v>
      </c>
      <c r="G17" s="74" t="s">
        <v>84</v>
      </c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0.75"/>
    <col customWidth="1" min="3" max="3" width="10.38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81" t="s">
        <v>96</v>
      </c>
      <c r="B2" s="81" t="s">
        <v>97</v>
      </c>
      <c r="C2" s="81" t="s">
        <v>98</v>
      </c>
      <c r="D2" s="81" t="s">
        <v>99</v>
      </c>
      <c r="E2" s="82" t="s">
        <v>100</v>
      </c>
      <c r="F2" s="83" t="s">
        <v>101</v>
      </c>
      <c r="G2" s="83" t="s">
        <v>102</v>
      </c>
      <c r="H2" s="83" t="s">
        <v>103</v>
      </c>
      <c r="I2" s="82" t="s">
        <v>104</v>
      </c>
      <c r="J2" s="84" t="s">
        <v>23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5"/>
      <c r="B3" s="85">
        <v>1.0</v>
      </c>
      <c r="C3" s="85">
        <v>1.0</v>
      </c>
      <c r="D3" s="86" t="s">
        <v>0</v>
      </c>
      <c r="E3" s="87">
        <v>151.0</v>
      </c>
      <c r="F3" s="88"/>
      <c r="G3" s="88"/>
      <c r="H3" s="88"/>
      <c r="I3" s="89">
        <v>177.0</v>
      </c>
      <c r="J3" s="89" t="s">
        <v>105</v>
      </c>
    </row>
    <row r="4">
      <c r="A4" s="85"/>
      <c r="B4" s="85">
        <v>2.0</v>
      </c>
      <c r="C4" s="85">
        <v>1.0</v>
      </c>
      <c r="D4" s="86" t="s">
        <v>1</v>
      </c>
      <c r="E4" s="87">
        <v>95.0</v>
      </c>
      <c r="F4" s="88"/>
      <c r="G4" s="88"/>
      <c r="H4" s="88"/>
      <c r="I4" s="89">
        <v>181.0</v>
      </c>
      <c r="J4" s="90"/>
    </row>
    <row r="5">
      <c r="A5" s="85"/>
      <c r="B5" s="85">
        <v>3.0</v>
      </c>
      <c r="C5" s="85">
        <v>2.0</v>
      </c>
      <c r="D5" s="86" t="s">
        <v>1</v>
      </c>
      <c r="E5" s="87">
        <v>95.0</v>
      </c>
      <c r="F5" s="88"/>
      <c r="G5" s="88"/>
      <c r="H5" s="88"/>
      <c r="I5" s="91">
        <v>189.0</v>
      </c>
      <c r="J5" s="90"/>
    </row>
    <row r="6">
      <c r="A6" s="85"/>
      <c r="B6" s="85">
        <v>4.0</v>
      </c>
      <c r="C6" s="85">
        <v>2.0</v>
      </c>
      <c r="D6" s="86" t="s">
        <v>0</v>
      </c>
      <c r="E6" s="87">
        <v>151.0</v>
      </c>
      <c r="F6" s="88"/>
      <c r="G6" s="88"/>
      <c r="H6" s="88"/>
      <c r="I6" s="91">
        <v>205.0</v>
      </c>
      <c r="J6" s="90"/>
    </row>
    <row r="7">
      <c r="A7" s="85"/>
      <c r="B7" s="85">
        <v>5.0</v>
      </c>
      <c r="C7" s="85">
        <v>3.0</v>
      </c>
      <c r="D7" s="86" t="s">
        <v>1</v>
      </c>
      <c r="E7" s="87">
        <v>95.0</v>
      </c>
      <c r="F7" s="88"/>
      <c r="G7" s="88"/>
      <c r="H7" s="88"/>
      <c r="I7" s="91">
        <v>186.0</v>
      </c>
      <c r="J7" s="90"/>
    </row>
    <row r="8">
      <c r="A8" s="85"/>
      <c r="B8" s="85">
        <v>6.0</v>
      </c>
      <c r="C8" s="85">
        <v>3.0</v>
      </c>
      <c r="D8" s="86" t="s">
        <v>0</v>
      </c>
      <c r="E8" s="87">
        <v>151.0</v>
      </c>
      <c r="F8" s="88"/>
      <c r="G8" s="88"/>
      <c r="H8" s="88"/>
      <c r="I8" s="89">
        <v>200.0</v>
      </c>
      <c r="J8" s="90"/>
    </row>
    <row r="9">
      <c r="A9" s="85"/>
      <c r="B9" s="85">
        <v>7.0</v>
      </c>
      <c r="C9" s="85">
        <v>4.0</v>
      </c>
      <c r="D9" s="86" t="s">
        <v>0</v>
      </c>
      <c r="E9" s="87">
        <v>151.0</v>
      </c>
      <c r="F9" s="88"/>
      <c r="G9" s="88"/>
      <c r="H9" s="88"/>
      <c r="I9" s="89">
        <v>202.0</v>
      </c>
      <c r="J9" s="90"/>
    </row>
    <row r="10">
      <c r="A10" s="85"/>
      <c r="B10" s="85">
        <v>8.0</v>
      </c>
      <c r="C10" s="85">
        <v>4.0</v>
      </c>
      <c r="D10" s="86" t="s">
        <v>1</v>
      </c>
      <c r="E10" s="87">
        <v>95.0</v>
      </c>
      <c r="F10" s="88"/>
      <c r="G10" s="88"/>
      <c r="H10" s="88"/>
      <c r="I10" s="89">
        <v>182.0</v>
      </c>
      <c r="J10" s="90"/>
    </row>
    <row r="11">
      <c r="A11" s="85"/>
      <c r="B11" s="85"/>
      <c r="C11" s="85"/>
      <c r="D11" s="86"/>
      <c r="E11" s="92"/>
      <c r="F11" s="86"/>
      <c r="G11" s="93"/>
    </row>
    <row r="12">
      <c r="A12" s="85"/>
      <c r="B12" s="85"/>
      <c r="C12" s="85" t="s">
        <v>106</v>
      </c>
      <c r="D12" s="86" t="s">
        <v>0</v>
      </c>
      <c r="E12" s="86"/>
      <c r="F12" s="86"/>
      <c r="G12" s="93"/>
      <c r="I12" s="94">
        <f>AVERAGE(I6,I8:I9)</f>
        <v>202.3333333</v>
      </c>
    </row>
    <row r="13">
      <c r="A13" s="85"/>
      <c r="B13" s="85"/>
      <c r="C13" s="85" t="s">
        <v>106</v>
      </c>
      <c r="D13" s="86" t="s">
        <v>1</v>
      </c>
      <c r="E13" s="86"/>
      <c r="F13" s="86"/>
      <c r="G13" s="93"/>
      <c r="I13" s="94">
        <f>AVERAGE(I4:I5,I7,I10)</f>
        <v>184.5</v>
      </c>
    </row>
    <row r="14">
      <c r="A14" s="85"/>
      <c r="B14" s="85"/>
      <c r="C14" s="85"/>
      <c r="D14" s="86"/>
      <c r="E14" s="86"/>
      <c r="F14" s="86"/>
      <c r="G14" s="93"/>
      <c r="H14" s="89" t="s">
        <v>107</v>
      </c>
      <c r="I14" s="94">
        <f>ABS(I13-I12)</f>
        <v>17.83333333</v>
      </c>
    </row>
    <row r="15">
      <c r="A15" s="85"/>
      <c r="B15" s="85"/>
      <c r="C15" s="85"/>
      <c r="D15" s="86"/>
      <c r="E15" s="86"/>
      <c r="F15" s="86"/>
      <c r="G15" s="93"/>
      <c r="H15" s="89" t="s">
        <v>108</v>
      </c>
      <c r="I15" s="95">
        <v>6.4</v>
      </c>
    </row>
    <row r="16">
      <c r="A16" s="85"/>
      <c r="B16" s="85"/>
      <c r="C16" s="85"/>
      <c r="D16" s="86"/>
      <c r="E16" s="86"/>
      <c r="F16" s="86"/>
      <c r="G16" s="85"/>
      <c r="H16" s="86" t="s">
        <v>109</v>
      </c>
      <c r="I16" s="96" t="s">
        <v>110</v>
      </c>
      <c r="J16" s="89" t="s">
        <v>111</v>
      </c>
    </row>
    <row r="17">
      <c r="A17" s="85"/>
      <c r="B17" s="85"/>
      <c r="C17" s="85"/>
      <c r="D17" s="86"/>
      <c r="E17" s="86"/>
      <c r="F17" s="86"/>
      <c r="G17" s="85"/>
      <c r="H17" s="86"/>
      <c r="I17" s="97"/>
    </row>
    <row r="18">
      <c r="B18" s="1" t="s">
        <v>0</v>
      </c>
      <c r="C18" s="2" t="s">
        <v>1</v>
      </c>
      <c r="D18" s="2" t="s">
        <v>1</v>
      </c>
      <c r="E18" s="1" t="s">
        <v>0</v>
      </c>
      <c r="F18" s="2" t="s">
        <v>1</v>
      </c>
      <c r="G18" s="1" t="s">
        <v>0</v>
      </c>
      <c r="H18" s="1" t="s">
        <v>0</v>
      </c>
      <c r="I18" s="2" t="s">
        <v>1</v>
      </c>
    </row>
    <row r="19"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</row>
    <row r="20">
      <c r="B20" s="4" t="s">
        <v>10</v>
      </c>
      <c r="C20" s="5"/>
      <c r="D20" s="4" t="s">
        <v>11</v>
      </c>
      <c r="E20" s="5"/>
      <c r="F20" s="4" t="s">
        <v>12</v>
      </c>
      <c r="G20" s="5"/>
      <c r="H20" s="4" t="s">
        <v>13</v>
      </c>
      <c r="I20" s="5"/>
    </row>
    <row r="21">
      <c r="A21" s="98" t="s">
        <v>112</v>
      </c>
      <c r="B21" s="89" t="s">
        <v>113</v>
      </c>
      <c r="C21" s="89">
        <v>181.0</v>
      </c>
      <c r="D21" s="91">
        <v>189.0</v>
      </c>
      <c r="E21" s="91">
        <v>205.0</v>
      </c>
      <c r="F21" s="91">
        <v>186.0</v>
      </c>
      <c r="G21" s="89">
        <v>200.0</v>
      </c>
      <c r="H21" s="89">
        <v>202.0</v>
      </c>
      <c r="I21" s="89">
        <v>182.0</v>
      </c>
    </row>
    <row r="22">
      <c r="A22" s="85"/>
      <c r="D22" s="86"/>
      <c r="E22" s="86"/>
      <c r="F22" s="86"/>
      <c r="I22" s="46"/>
    </row>
    <row r="23">
      <c r="A23" s="85"/>
      <c r="B23" s="89" t="s">
        <v>105</v>
      </c>
      <c r="D23" s="86"/>
      <c r="E23" s="86"/>
      <c r="F23" s="86"/>
    </row>
    <row r="24">
      <c r="A24" s="85"/>
      <c r="D24" s="86"/>
      <c r="E24" s="86"/>
      <c r="F24" s="86"/>
    </row>
    <row r="25">
      <c r="A25" s="85"/>
      <c r="D25" s="86"/>
      <c r="E25" s="86"/>
      <c r="F25" s="86"/>
    </row>
    <row r="26">
      <c r="A26" s="85"/>
      <c r="D26" s="86"/>
      <c r="E26" s="86"/>
      <c r="F26" s="86"/>
    </row>
    <row r="27">
      <c r="A27" s="85"/>
      <c r="D27" s="86"/>
      <c r="E27" s="86"/>
      <c r="F27" s="86"/>
    </row>
    <row r="28">
      <c r="A28" s="85"/>
      <c r="D28" s="86"/>
      <c r="E28" s="86"/>
      <c r="F28" s="86"/>
    </row>
    <row r="29">
      <c r="A29" s="85"/>
      <c r="D29" s="86"/>
      <c r="E29" s="86"/>
      <c r="F29" s="86"/>
    </row>
    <row r="30">
      <c r="A30" s="85"/>
      <c r="D30" s="86"/>
      <c r="E30" s="86"/>
      <c r="F30" s="86"/>
    </row>
    <row r="31">
      <c r="A31" s="85"/>
      <c r="D31" s="86"/>
      <c r="E31" s="86"/>
      <c r="F31" s="86"/>
    </row>
    <row r="32">
      <c r="A32" s="85"/>
      <c r="D32" s="86"/>
      <c r="E32" s="86"/>
      <c r="F32" s="86"/>
    </row>
    <row r="33">
      <c r="A33" s="85"/>
      <c r="D33" s="86"/>
      <c r="E33" s="86"/>
      <c r="F33" s="86"/>
    </row>
    <row r="34">
      <c r="A34" s="85"/>
      <c r="D34" s="86"/>
      <c r="E34" s="86"/>
      <c r="F34" s="86"/>
    </row>
  </sheetData>
  <mergeCells count="4">
    <mergeCell ref="B20:C20"/>
    <mergeCell ref="D20:E20"/>
    <mergeCell ref="F20:G20"/>
    <mergeCell ref="H20:I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</cols>
  <sheetData>
    <row r="5">
      <c r="C5" s="99"/>
      <c r="D5" s="100" t="s">
        <v>0</v>
      </c>
      <c r="E5" s="100" t="s">
        <v>1</v>
      </c>
    </row>
    <row r="6">
      <c r="C6" s="101" t="s">
        <v>114</v>
      </c>
      <c r="D6" s="102">
        <v>76.14</v>
      </c>
      <c r="E6" s="102">
        <v>23.5</v>
      </c>
    </row>
    <row r="7">
      <c r="C7" s="101" t="s">
        <v>115</v>
      </c>
      <c r="D7" s="103">
        <v>202.3</v>
      </c>
      <c r="E7" s="103">
        <v>184.5</v>
      </c>
    </row>
    <row r="8">
      <c r="C8" s="101" t="s">
        <v>116</v>
      </c>
      <c r="D8" s="104">
        <v>7.0</v>
      </c>
      <c r="E8" s="104">
        <v>7.0</v>
      </c>
    </row>
    <row r="9">
      <c r="C9" s="105" t="s">
        <v>117</v>
      </c>
      <c r="D9" s="106">
        <f t="shared" ref="D9:E9" si="1">D8*D7</f>
        <v>1416.1</v>
      </c>
      <c r="E9" s="106">
        <f t="shared" si="1"/>
        <v>1291.5</v>
      </c>
    </row>
    <row r="10">
      <c r="C10" s="101" t="s">
        <v>118</v>
      </c>
      <c r="D10" s="104">
        <f t="shared" ref="D10:E10" si="2">D9-D6</f>
        <v>1339.96</v>
      </c>
      <c r="E10" s="104">
        <f t="shared" si="2"/>
        <v>1268</v>
      </c>
    </row>
    <row r="11">
      <c r="C11" s="107" t="s">
        <v>119</v>
      </c>
      <c r="D11" s="108">
        <f>D10-E10</f>
        <v>71.96</v>
      </c>
    </row>
    <row r="12">
      <c r="D12" s="109"/>
      <c r="E12" s="109"/>
    </row>
    <row r="13">
      <c r="D13" s="109"/>
      <c r="E13" s="109"/>
    </row>
    <row r="14">
      <c r="D14" s="109"/>
      <c r="E14" s="109"/>
    </row>
    <row r="15">
      <c r="D15" s="109"/>
      <c r="E15" s="109"/>
    </row>
    <row r="16">
      <c r="D16" s="109"/>
      <c r="E16" s="109"/>
    </row>
    <row r="17">
      <c r="D17" s="109"/>
      <c r="E17" s="109"/>
    </row>
    <row r="18">
      <c r="D18" s="109"/>
      <c r="E18" s="109"/>
    </row>
    <row r="19">
      <c r="D19" s="109"/>
      <c r="E19" s="109"/>
    </row>
    <row r="20">
      <c r="D20" s="109"/>
      <c r="E20" s="109"/>
    </row>
    <row r="21">
      <c r="D21" s="109"/>
      <c r="E21" s="109"/>
    </row>
    <row r="22">
      <c r="D22" s="109"/>
      <c r="E22" s="109"/>
    </row>
    <row r="23">
      <c r="D23" s="109"/>
      <c r="E23" s="109"/>
    </row>
    <row r="24">
      <c r="D24" s="109"/>
      <c r="E24" s="109"/>
    </row>
    <row r="25">
      <c r="D25" s="109"/>
      <c r="E25" s="109"/>
    </row>
    <row r="26">
      <c r="D26" s="109"/>
      <c r="E26" s="109"/>
    </row>
  </sheetData>
  <mergeCells count="1">
    <mergeCell ref="D11:E11"/>
  </mergeCells>
  <drawing r:id="rId1"/>
</worksheet>
</file>