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a\Documents\_git-it\alfalfa\R\data_raw\lca-sheets\"/>
    </mc:Choice>
  </mc:AlternateContent>
  <xr:revisionPtr revIDLastSave="0" documentId="13_ncr:1_{6BBDB249-941C-4A20-97A8-B6DEEF4854E8}" xr6:coauthVersionLast="47" xr6:coauthVersionMax="47" xr10:uidLastSave="{00000000-0000-0000-0000-000000000000}"/>
  <bookViews>
    <workbookView xWindow="-110" yWindow="-110" windowWidth="19420" windowHeight="10420" firstSheet="3" activeTab="10" xr2:uid="{6B1DF06E-0D8B-4B6A-BB9B-61BA1D32BA21}"/>
  </bookViews>
  <sheets>
    <sheet name="meta-data" sheetId="10" r:id="rId1"/>
    <sheet name="stand_life" sheetId="12" r:id="rId2"/>
    <sheet name="yields" sheetId="1" r:id="rId3"/>
    <sheet name="seed" sheetId="2" r:id="rId4"/>
    <sheet name="fertility" sheetId="3" r:id="rId5"/>
    <sheet name="pesticide" sheetId="4" r:id="rId6"/>
    <sheet name="irrigation" sheetId="5" r:id="rId7"/>
    <sheet name="soil_n2o" sheetId="6" r:id="rId8"/>
    <sheet name="carbon_credits" sheetId="11" r:id="rId9"/>
    <sheet name="field_ops" sheetId="7" r:id="rId10"/>
    <sheet name="harvest_ops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5" l="1"/>
  <c r="F8" i="5"/>
  <c r="H9" i="5"/>
  <c r="G8" i="5"/>
</calcChain>
</file>

<file path=xl/sharedStrings.xml><?xml version="1.0" encoding="utf-8"?>
<sst xmlns="http://schemas.openxmlformats.org/spreadsheetml/2006/main" count="312" uniqueCount="108">
  <si>
    <t>units</t>
  </si>
  <si>
    <t>flow_type</t>
  </si>
  <si>
    <t>flow_desc</t>
  </si>
  <si>
    <t>output</t>
  </si>
  <si>
    <t>hay production</t>
  </si>
  <si>
    <t>haylage production</t>
  </si>
  <si>
    <t>Info taken from 2016 San Joaquin South Large Bale enterprise budget</t>
  </si>
  <si>
    <t>input</t>
  </si>
  <si>
    <t>flow_cat</t>
  </si>
  <si>
    <t>yield</t>
  </si>
  <si>
    <t>seed</t>
  </si>
  <si>
    <t>fertility</t>
  </si>
  <si>
    <t>pesticide</t>
  </si>
  <si>
    <t>irrigation</t>
  </si>
  <si>
    <t>mid</t>
  </si>
  <si>
    <t>best</t>
  </si>
  <si>
    <t>worst</t>
  </si>
  <si>
    <t>Recording in units from report</t>
  </si>
  <si>
    <t>lbs/ac</t>
  </si>
  <si>
    <t>ton/ac/yr at 10% moisture</t>
  </si>
  <si>
    <t>ton/ac/yr at 30% moisture</t>
  </si>
  <si>
    <t>soil emissions</t>
  </si>
  <si>
    <t>co2</t>
  </si>
  <si>
    <t>field ops</t>
  </si>
  <si>
    <t>chisel</t>
  </si>
  <si>
    <t>laser level</t>
  </si>
  <si>
    <t>stand termination is NOT included in enterprise budget, and is not included here</t>
  </si>
  <si>
    <t>the timeline visual was used to create this table (in docs folder)</t>
  </si>
  <si>
    <t>note the seed could be round-up ready or not, may impact embodied energy</t>
  </si>
  <si>
    <t>cut haylage</t>
  </si>
  <si>
    <t>chop haylage</t>
  </si>
  <si>
    <t>pass/ha/year</t>
  </si>
  <si>
    <t>harvest ops</t>
  </si>
  <si>
    <t>swath hay</t>
  </si>
  <si>
    <t>windrow hay</t>
  </si>
  <si>
    <t>bale hay</t>
  </si>
  <si>
    <t>stack hay</t>
  </si>
  <si>
    <t>sprinker, est</t>
  </si>
  <si>
    <t>system</t>
  </si>
  <si>
    <t>info source</t>
  </si>
  <si>
    <t>notes</t>
  </si>
  <si>
    <t>3 year stand life</t>
  </si>
  <si>
    <t>Taken from California healthy soils</t>
  </si>
  <si>
    <t>This is the value used in the enterprise budget, or it represents the most 'representative' value</t>
  </si>
  <si>
    <t>This represents the value that would produce the most 'favorable' carbon/energy balance, i.e., best case scenario for the alfalfa. Highest yields, lowest number of passes, lowest amount of irrigation, etc.</t>
  </si>
  <si>
    <t>This is the worst-case scenario (lowest yields, highest impacts)</t>
  </si>
  <si>
    <t>From San Joaquin organic enterprise budget, which includes rough estimates for inter-mountain, valleys, and imperial valleys - this one represents the sacramento/san joaquin valley</t>
  </si>
  <si>
    <t>4 year stand life</t>
  </si>
  <si>
    <t>column</t>
  </si>
  <si>
    <t>desc</t>
  </si>
  <si>
    <t>11-52-0 MAP applied, but is based on soil tests</t>
  </si>
  <si>
    <t>Composted poultry litter; 90% dry matter, 2.29% P2O5</t>
  </si>
  <si>
    <t>tons/ac</t>
  </si>
  <si>
    <t>Lime should be added to achieve a pH of 6.3 or higher, does not say how common that is</t>
  </si>
  <si>
    <t>Ash or limestone</t>
  </si>
  <si>
    <t>If there is insufficient rain in the fall/winter of establishment two irrigations of 8 ac-in may be needed, otherwise only one</t>
  </si>
  <si>
    <t>n2o fertilizer</t>
  </si>
  <si>
    <t>n2o plant n</t>
  </si>
  <si>
    <t>stand termination</t>
  </si>
  <si>
    <t>this assumes same number of harvests each year for three years</t>
  </si>
  <si>
    <t>Manures should provide 165 lbs of P2O5. I think this is only applied once during the stand life?</t>
  </si>
  <si>
    <t>roundup powermaxx</t>
  </si>
  <si>
    <t>pints/ac</t>
  </si>
  <si>
    <t>gramoxone</t>
  </si>
  <si>
    <t>Listing it out by year and separating by application, need to add them all together for the three year stand life</t>
  </si>
  <si>
    <t>year 1</t>
  </si>
  <si>
    <t>year 2</t>
  </si>
  <si>
    <t>year 3</t>
  </si>
  <si>
    <t>oz/ac</t>
  </si>
  <si>
    <t>prowl h2o</t>
  </si>
  <si>
    <t>gal/ac</t>
  </si>
  <si>
    <t>chateau</t>
  </si>
  <si>
    <t>Warrior II</t>
  </si>
  <si>
    <t>Coragen</t>
  </si>
  <si>
    <t>fl oz/ac</t>
  </si>
  <si>
    <t>pass/stand life</t>
  </si>
  <si>
    <t>tulare county assumed a three year stand life</t>
  </si>
  <si>
    <t>something else done to haylage?</t>
  </si>
  <si>
    <t>flood irrigation, gravity</t>
  </si>
  <si>
    <t>flood irrigation, ground</t>
  </si>
  <si>
    <t>Ideally all the water would be gravity, but in years with water restrictions (?) it may all have to come from ground water</t>
  </si>
  <si>
    <t>ac-in/stand life</t>
  </si>
  <si>
    <t>ac-in/year</t>
  </si>
  <si>
    <t>The enterprise budget says 64" applied over 10 applications each year - 3 years of production means 64*3</t>
  </si>
  <si>
    <t>roll</t>
  </si>
  <si>
    <t>fertilize</t>
  </si>
  <si>
    <t>plant</t>
  </si>
  <si>
    <t>the tables at the end of the enterprise budgets were used to create these</t>
  </si>
  <si>
    <t>weed control</t>
  </si>
  <si>
    <t>insect control</t>
  </si>
  <si>
    <t>year 1, establishment</t>
  </si>
  <si>
    <t>They recommend high seeding rates for organic alfalfa due to weeds</t>
  </si>
  <si>
    <t>round-up ready seed</t>
  </si>
  <si>
    <t>tulare_county</t>
  </si>
  <si>
    <t>central_valley_organic</t>
  </si>
  <si>
    <t>tualre_county</t>
  </si>
  <si>
    <t>stand_life_yrs</t>
  </si>
  <si>
    <t>mid, best, and worst are the same right now</t>
  </si>
  <si>
    <t>disk</t>
  </si>
  <si>
    <t>disk border ridges</t>
  </si>
  <si>
    <t>http://comet-planner-cdfahsp.com/</t>
  </si>
  <si>
    <t>carbon_credit</t>
  </si>
  <si>
    <t>n2o</t>
  </si>
  <si>
    <t>need Dan to help with what best/worst yields translate to in passes</t>
  </si>
  <si>
    <t>Taken from enterprise budgets when possible</t>
  </si>
  <si>
    <t>Central Valley organic one is unclear</t>
  </si>
  <si>
    <t>n2o emissions come from both fertilizer n applied, and plant n at pasture renewal</t>
  </si>
  <si>
    <t>should include both direct and indirect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</si>
</sst>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4E9FF-FAA4-48B0-874B-BFFF293393F1}">
  <dimension ref="A1:C16"/>
  <sheetViews>
    <sheetView workbookViewId="0">
      <selection activeCell="C3" sqref="C3"/>
    </sheetView>
  </sheetViews>
  <sheetFormatPr defaultRowHeight="14.5" x14ac:dyDescent="0.35"/>
  <cols>
    <col min="1" max="1" width="12.08984375" style="5" bestFit="1" customWidth="1"/>
    <col min="2" max="2" width="60.36328125" style="5" bestFit="1" customWidth="1"/>
    <col min="3" max="16384" width="8.7265625" style="5"/>
  </cols>
  <sheetData>
    <row r="1" spans="1:3" x14ac:dyDescent="0.35">
      <c r="A1" s="6" t="s">
        <v>38</v>
      </c>
      <c r="B1" s="6" t="s">
        <v>39</v>
      </c>
      <c r="C1" s="6" t="s">
        <v>40</v>
      </c>
    </row>
    <row r="2" spans="1:3" ht="29" x14ac:dyDescent="0.35">
      <c r="A2" s="5" t="s">
        <v>93</v>
      </c>
      <c r="B2" s="5" t="s">
        <v>6</v>
      </c>
      <c r="C2" s="5" t="s">
        <v>41</v>
      </c>
    </row>
    <row r="3" spans="1:3" ht="43.5" x14ac:dyDescent="0.35">
      <c r="A3" s="5" t="s">
        <v>94</v>
      </c>
      <c r="B3" s="5" t="s">
        <v>46</v>
      </c>
      <c r="C3" s="5" t="s">
        <v>47</v>
      </c>
    </row>
    <row r="13" spans="1:3" x14ac:dyDescent="0.35">
      <c r="A13" s="6" t="s">
        <v>48</v>
      </c>
      <c r="B13" s="6" t="s">
        <v>49</v>
      </c>
    </row>
    <row r="14" spans="1:3" ht="29" x14ac:dyDescent="0.35">
      <c r="A14" s="5" t="s">
        <v>14</v>
      </c>
      <c r="B14" s="5" t="s">
        <v>43</v>
      </c>
    </row>
    <row r="15" spans="1:3" ht="43.5" x14ac:dyDescent="0.35">
      <c r="A15" s="5" t="s">
        <v>15</v>
      </c>
      <c r="B15" s="5" t="s">
        <v>44</v>
      </c>
    </row>
    <row r="16" spans="1:3" x14ac:dyDescent="0.35">
      <c r="A16" s="5" t="s">
        <v>16</v>
      </c>
      <c r="B16" s="5" t="s">
        <v>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58817-5DC2-4070-BA26-CEF6806ABD5E}">
  <dimension ref="A1:I24"/>
  <sheetViews>
    <sheetView topLeftCell="A4" workbookViewId="0">
      <selection activeCell="A7" sqref="A7"/>
    </sheetView>
  </sheetViews>
  <sheetFormatPr defaultRowHeight="14.5" x14ac:dyDescent="0.35"/>
  <cols>
    <col min="1" max="1" width="56" bestFit="1" customWidth="1"/>
    <col min="2" max="2" width="12.26953125" customWidth="1"/>
    <col min="3" max="3" width="13.453125" customWidth="1"/>
    <col min="4" max="4" width="34.6328125" bestFit="1" customWidth="1"/>
    <col min="5" max="5" width="19.7265625" customWidth="1"/>
  </cols>
  <sheetData>
    <row r="1" spans="1:9" x14ac:dyDescent="0.35">
      <c r="A1" t="s">
        <v>17</v>
      </c>
    </row>
    <row r="2" spans="1:9" x14ac:dyDescent="0.35">
      <c r="A2" t="s">
        <v>87</v>
      </c>
    </row>
    <row r="6" spans="1:9" x14ac:dyDescent="0.35">
      <c r="A6" t="s">
        <v>38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t="s">
        <v>15</v>
      </c>
      <c r="H6" t="s">
        <v>16</v>
      </c>
      <c r="I6" s="3" t="s">
        <v>40</v>
      </c>
    </row>
    <row r="7" spans="1:9" x14ac:dyDescent="0.35">
      <c r="A7" t="s">
        <v>93</v>
      </c>
      <c r="B7" t="s">
        <v>7</v>
      </c>
      <c r="C7" t="s">
        <v>23</v>
      </c>
      <c r="D7" t="s">
        <v>98</v>
      </c>
      <c r="E7" t="s">
        <v>75</v>
      </c>
      <c r="F7" s="2">
        <v>1</v>
      </c>
      <c r="G7" s="2">
        <v>1</v>
      </c>
      <c r="H7" s="2">
        <v>1</v>
      </c>
      <c r="I7" t="s">
        <v>97</v>
      </c>
    </row>
    <row r="8" spans="1:9" x14ac:dyDescent="0.35">
      <c r="D8" t="s">
        <v>84</v>
      </c>
      <c r="E8" t="s">
        <v>75</v>
      </c>
      <c r="F8" s="2">
        <v>2</v>
      </c>
      <c r="G8" s="2">
        <v>2</v>
      </c>
      <c r="H8" s="2">
        <v>2</v>
      </c>
    </row>
    <row r="9" spans="1:9" x14ac:dyDescent="0.35">
      <c r="D9" t="s">
        <v>24</v>
      </c>
      <c r="E9" t="s">
        <v>75</v>
      </c>
      <c r="F9" s="2">
        <v>1</v>
      </c>
      <c r="G9" s="2">
        <v>1</v>
      </c>
      <c r="H9" s="2">
        <v>1</v>
      </c>
    </row>
    <row r="10" spans="1:9" x14ac:dyDescent="0.35">
      <c r="D10" t="s">
        <v>25</v>
      </c>
      <c r="E10" t="s">
        <v>75</v>
      </c>
      <c r="F10" s="2">
        <v>1</v>
      </c>
      <c r="G10" s="2">
        <v>1</v>
      </c>
      <c r="H10" s="2">
        <v>1</v>
      </c>
    </row>
    <row r="11" spans="1:9" x14ac:dyDescent="0.35">
      <c r="D11" t="s">
        <v>99</v>
      </c>
      <c r="E11" t="s">
        <v>75</v>
      </c>
      <c r="F11" s="2">
        <v>1</v>
      </c>
      <c r="G11" s="2">
        <v>1</v>
      </c>
      <c r="H11" s="2">
        <v>1</v>
      </c>
    </row>
    <row r="12" spans="1:9" x14ac:dyDescent="0.35">
      <c r="D12" t="s">
        <v>85</v>
      </c>
      <c r="E12" t="s">
        <v>75</v>
      </c>
      <c r="F12" s="2">
        <v>1</v>
      </c>
      <c r="G12" s="2">
        <v>1</v>
      </c>
      <c r="H12" s="2">
        <v>1</v>
      </c>
    </row>
    <row r="13" spans="1:9" x14ac:dyDescent="0.35">
      <c r="D13" t="s">
        <v>98</v>
      </c>
      <c r="E13" t="s">
        <v>75</v>
      </c>
      <c r="F13" s="2">
        <v>1</v>
      </c>
      <c r="G13" s="2">
        <v>1</v>
      </c>
      <c r="H13" s="2">
        <v>1</v>
      </c>
    </row>
    <row r="14" spans="1:9" x14ac:dyDescent="0.35">
      <c r="D14" t="s">
        <v>84</v>
      </c>
      <c r="E14" t="s">
        <v>75</v>
      </c>
      <c r="F14" s="2">
        <v>1</v>
      </c>
      <c r="G14" s="2">
        <v>1</v>
      </c>
      <c r="H14" s="2">
        <v>1</v>
      </c>
    </row>
    <row r="15" spans="1:9" x14ac:dyDescent="0.35">
      <c r="D15" t="s">
        <v>86</v>
      </c>
      <c r="E15" t="s">
        <v>75</v>
      </c>
      <c r="F15" s="2">
        <v>1</v>
      </c>
      <c r="G15" s="2">
        <v>1</v>
      </c>
      <c r="H15" s="2">
        <v>1</v>
      </c>
    </row>
    <row r="16" spans="1:9" x14ac:dyDescent="0.35">
      <c r="D16" t="s">
        <v>88</v>
      </c>
      <c r="E16" t="s">
        <v>75</v>
      </c>
      <c r="F16" s="2">
        <v>1</v>
      </c>
      <c r="G16" s="2">
        <v>1</v>
      </c>
      <c r="H16" s="2">
        <v>1</v>
      </c>
    </row>
    <row r="17" spans="4:9" x14ac:dyDescent="0.35">
      <c r="D17" t="s">
        <v>88</v>
      </c>
      <c r="E17" t="s">
        <v>75</v>
      </c>
      <c r="F17" s="2">
        <v>3</v>
      </c>
      <c r="G17" s="2">
        <v>3</v>
      </c>
      <c r="H17" s="2">
        <v>3</v>
      </c>
      <c r="I17" t="s">
        <v>76</v>
      </c>
    </row>
    <row r="18" spans="4:9" x14ac:dyDescent="0.35">
      <c r="D18" t="s">
        <v>89</v>
      </c>
      <c r="E18" t="s">
        <v>75</v>
      </c>
      <c r="F18" s="2">
        <v>3</v>
      </c>
      <c r="G18" s="2">
        <v>3</v>
      </c>
      <c r="H18" s="2">
        <v>3</v>
      </c>
    </row>
    <row r="19" spans="4:9" x14ac:dyDescent="0.35">
      <c r="D19" t="s">
        <v>89</v>
      </c>
      <c r="E19" t="s">
        <v>75</v>
      </c>
      <c r="F19" s="2">
        <v>3</v>
      </c>
      <c r="G19" s="2">
        <v>3</v>
      </c>
      <c r="H19" s="2">
        <v>3</v>
      </c>
    </row>
    <row r="20" spans="4:9" x14ac:dyDescent="0.35">
      <c r="D20" t="s">
        <v>85</v>
      </c>
      <c r="E20" t="s">
        <v>75</v>
      </c>
      <c r="F20" s="2">
        <v>2</v>
      </c>
      <c r="G20" s="2">
        <v>2</v>
      </c>
      <c r="H20" s="2">
        <v>2</v>
      </c>
    </row>
    <row r="21" spans="4:9" x14ac:dyDescent="0.35">
      <c r="D21" t="s">
        <v>88</v>
      </c>
      <c r="E21" t="s">
        <v>75</v>
      </c>
      <c r="F21" s="2">
        <v>3</v>
      </c>
      <c r="G21" s="2">
        <v>3</v>
      </c>
      <c r="H21" s="2">
        <v>3</v>
      </c>
    </row>
    <row r="22" spans="4:9" x14ac:dyDescent="0.35">
      <c r="D22" t="s">
        <v>88</v>
      </c>
      <c r="E22" t="s">
        <v>75</v>
      </c>
      <c r="F22" s="2">
        <v>3</v>
      </c>
      <c r="G22" s="2">
        <v>3</v>
      </c>
      <c r="H22" s="2">
        <v>3</v>
      </c>
    </row>
    <row r="23" spans="4:9" x14ac:dyDescent="0.35">
      <c r="D23" t="s">
        <v>58</v>
      </c>
      <c r="E23" t="s">
        <v>75</v>
      </c>
      <c r="F23" s="2">
        <v>1</v>
      </c>
      <c r="G23" s="2">
        <v>1</v>
      </c>
      <c r="H23" s="2">
        <v>1</v>
      </c>
      <c r="I23" s="1" t="s">
        <v>26</v>
      </c>
    </row>
    <row r="24" spans="4:9" x14ac:dyDescent="0.35">
      <c r="F24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6195-8288-4220-9804-819D2A96B800}">
  <dimension ref="A1:I18"/>
  <sheetViews>
    <sheetView tabSelected="1" workbookViewId="0">
      <selection activeCell="A14" sqref="A14"/>
    </sheetView>
  </sheetViews>
  <sheetFormatPr defaultRowHeight="14.5" x14ac:dyDescent="0.35"/>
  <cols>
    <col min="1" max="1" width="56" bestFit="1" customWidth="1"/>
    <col min="2" max="2" width="12.26953125" customWidth="1"/>
    <col min="3" max="3" width="13.453125" customWidth="1"/>
    <col min="4" max="4" width="29.453125" bestFit="1" customWidth="1"/>
    <col min="5" max="5" width="19.7265625" customWidth="1"/>
  </cols>
  <sheetData>
    <row r="1" spans="1:9" x14ac:dyDescent="0.35">
      <c r="A1" t="s">
        <v>17</v>
      </c>
    </row>
    <row r="2" spans="1:9" x14ac:dyDescent="0.35">
      <c r="A2" t="s">
        <v>27</v>
      </c>
    </row>
    <row r="3" spans="1:9" x14ac:dyDescent="0.35">
      <c r="A3" t="s">
        <v>103</v>
      </c>
    </row>
    <row r="6" spans="1:9" s="2" customFormat="1" x14ac:dyDescent="0.35">
      <c r="A6" s="3" t="s">
        <v>38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t="s">
        <v>15</v>
      </c>
      <c r="H6" t="s">
        <v>16</v>
      </c>
      <c r="I6" s="3" t="s">
        <v>40</v>
      </c>
    </row>
    <row r="7" spans="1:9" x14ac:dyDescent="0.35">
      <c r="A7" t="s">
        <v>93</v>
      </c>
      <c r="B7" t="s">
        <v>7</v>
      </c>
      <c r="C7" t="s">
        <v>32</v>
      </c>
      <c r="D7" t="s">
        <v>29</v>
      </c>
      <c r="E7" t="s">
        <v>31</v>
      </c>
      <c r="F7" s="2">
        <v>2</v>
      </c>
      <c r="G7" s="2">
        <v>2</v>
      </c>
      <c r="H7" s="2">
        <v>2</v>
      </c>
      <c r="I7" s="1" t="s">
        <v>59</v>
      </c>
    </row>
    <row r="8" spans="1:9" x14ac:dyDescent="0.35">
      <c r="D8" t="s">
        <v>30</v>
      </c>
      <c r="F8" s="2">
        <v>2</v>
      </c>
      <c r="G8" s="2">
        <v>2</v>
      </c>
      <c r="H8" s="2">
        <v>2</v>
      </c>
    </row>
    <row r="9" spans="1:9" x14ac:dyDescent="0.35">
      <c r="D9" s="1" t="s">
        <v>77</v>
      </c>
      <c r="F9" s="2">
        <v>2</v>
      </c>
      <c r="G9" s="2">
        <v>2</v>
      </c>
      <c r="H9" s="2">
        <v>2</v>
      </c>
    </row>
    <row r="10" spans="1:9" x14ac:dyDescent="0.35">
      <c r="D10" t="s">
        <v>33</v>
      </c>
      <c r="F10" s="2">
        <v>7</v>
      </c>
      <c r="G10" s="2">
        <v>7</v>
      </c>
      <c r="H10" s="2">
        <v>7</v>
      </c>
    </row>
    <row r="11" spans="1:9" x14ac:dyDescent="0.35">
      <c r="D11" t="s">
        <v>34</v>
      </c>
      <c r="F11" s="2">
        <v>7</v>
      </c>
      <c r="G11" s="2">
        <v>7</v>
      </c>
      <c r="H11" s="2">
        <v>7</v>
      </c>
    </row>
    <row r="12" spans="1:9" x14ac:dyDescent="0.35">
      <c r="D12" t="s">
        <v>35</v>
      </c>
      <c r="F12" s="2">
        <v>7</v>
      </c>
      <c r="G12" s="2">
        <v>7</v>
      </c>
      <c r="H12" s="2">
        <v>7</v>
      </c>
    </row>
    <row r="13" spans="1:9" x14ac:dyDescent="0.35">
      <c r="D13" t="s">
        <v>36</v>
      </c>
      <c r="F13" s="2">
        <v>7</v>
      </c>
      <c r="G13" s="2">
        <v>7</v>
      </c>
      <c r="H13" s="2">
        <v>7</v>
      </c>
    </row>
    <row r="14" spans="1:9" x14ac:dyDescent="0.35">
      <c r="F14" s="2"/>
      <c r="G14" s="2"/>
      <c r="H14" s="2"/>
    </row>
    <row r="15" spans="1:9" x14ac:dyDescent="0.35">
      <c r="F15" s="2"/>
      <c r="G15" s="2"/>
      <c r="H15" s="2"/>
    </row>
    <row r="16" spans="1:9" x14ac:dyDescent="0.35">
      <c r="F16" s="2"/>
      <c r="G16" s="2"/>
      <c r="H16" s="2"/>
    </row>
    <row r="17" spans="6:8" x14ac:dyDescent="0.35">
      <c r="F17" s="2"/>
      <c r="G17" s="2"/>
      <c r="H17" s="2"/>
    </row>
    <row r="18" spans="6:8" x14ac:dyDescent="0.35">
      <c r="F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DAEB5-F08B-454F-B033-EE0479DAA04A}">
  <dimension ref="A1:B8"/>
  <sheetViews>
    <sheetView workbookViewId="0">
      <selection activeCell="A3" sqref="A3"/>
    </sheetView>
  </sheetViews>
  <sheetFormatPr defaultRowHeight="14.5" x14ac:dyDescent="0.35"/>
  <sheetData>
    <row r="1" spans="1:2" x14ac:dyDescent="0.35">
      <c r="A1" t="s">
        <v>104</v>
      </c>
    </row>
    <row r="2" spans="1:2" x14ac:dyDescent="0.35">
      <c r="A2" t="s">
        <v>105</v>
      </c>
    </row>
    <row r="6" spans="1:2" x14ac:dyDescent="0.35">
      <c r="A6" s="4" t="s">
        <v>38</v>
      </c>
      <c r="B6" s="4" t="s">
        <v>96</v>
      </c>
    </row>
    <row r="7" spans="1:2" x14ac:dyDescent="0.35">
      <c r="A7" t="s">
        <v>93</v>
      </c>
      <c r="B7">
        <v>3</v>
      </c>
    </row>
    <row r="8" spans="1:2" x14ac:dyDescent="0.35">
      <c r="A8" t="s">
        <v>94</v>
      </c>
      <c r="B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6871-D33F-40B2-BC52-965592F8E2D5}">
  <dimension ref="A1:I9"/>
  <sheetViews>
    <sheetView workbookViewId="0">
      <selection activeCell="A7" sqref="A7"/>
    </sheetView>
  </sheetViews>
  <sheetFormatPr defaultRowHeight="14.5" x14ac:dyDescent="0.35"/>
  <cols>
    <col min="1" max="1" width="26.08984375" customWidth="1"/>
    <col min="2" max="3" width="14.81640625" customWidth="1"/>
    <col min="4" max="4" width="19.453125" bestFit="1" customWidth="1"/>
    <col min="5" max="5" width="22.90625" bestFit="1" customWidth="1"/>
    <col min="6" max="6" width="9.90625" bestFit="1" customWidth="1"/>
    <col min="7" max="7" width="10.26953125" bestFit="1" customWidth="1"/>
    <col min="8" max="8" width="11.453125" bestFit="1" customWidth="1"/>
  </cols>
  <sheetData>
    <row r="1" spans="1:9" x14ac:dyDescent="0.35">
      <c r="A1" t="s">
        <v>17</v>
      </c>
    </row>
    <row r="6" spans="1:9" x14ac:dyDescent="0.35">
      <c r="A6" s="4" t="s">
        <v>38</v>
      </c>
      <c r="B6" s="4" t="s">
        <v>1</v>
      </c>
      <c r="C6" s="4" t="s">
        <v>8</v>
      </c>
      <c r="D6" s="4" t="s">
        <v>2</v>
      </c>
      <c r="E6" s="4" t="s">
        <v>0</v>
      </c>
      <c r="F6" s="4" t="s">
        <v>14</v>
      </c>
      <c r="G6" s="4" t="s">
        <v>15</v>
      </c>
      <c r="H6" s="4" t="s">
        <v>16</v>
      </c>
      <c r="I6" s="4" t="s">
        <v>40</v>
      </c>
    </row>
    <row r="7" spans="1:9" x14ac:dyDescent="0.35">
      <c r="A7" t="s">
        <v>93</v>
      </c>
      <c r="B7" t="s">
        <v>3</v>
      </c>
      <c r="C7" t="s">
        <v>9</v>
      </c>
      <c r="D7" t="s">
        <v>4</v>
      </c>
      <c r="E7" t="s">
        <v>19</v>
      </c>
      <c r="F7">
        <v>10</v>
      </c>
      <c r="G7">
        <v>12</v>
      </c>
      <c r="H7">
        <v>8</v>
      </c>
    </row>
    <row r="8" spans="1:9" x14ac:dyDescent="0.35">
      <c r="D8" t="s">
        <v>5</v>
      </c>
      <c r="E8" t="s">
        <v>20</v>
      </c>
      <c r="F8">
        <v>3</v>
      </c>
      <c r="G8">
        <v>3</v>
      </c>
      <c r="H8">
        <v>3</v>
      </c>
    </row>
    <row r="9" spans="1:9" x14ac:dyDescent="0.35">
      <c r="A9" t="s">
        <v>94</v>
      </c>
      <c r="D9" t="s">
        <v>4</v>
      </c>
      <c r="E9" t="s">
        <v>19</v>
      </c>
      <c r="F9">
        <v>7</v>
      </c>
      <c r="G9">
        <v>10</v>
      </c>
      <c r="H9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1C4D-A979-4631-B119-0A93BAEEA2FF}">
  <dimension ref="A1:I19"/>
  <sheetViews>
    <sheetView workbookViewId="0">
      <selection activeCell="A7" sqref="A7:A8"/>
    </sheetView>
  </sheetViews>
  <sheetFormatPr defaultRowHeight="14.5" x14ac:dyDescent="0.35"/>
  <cols>
    <col min="1" max="1" width="67.1796875" bestFit="1" customWidth="1"/>
    <col min="2" max="3" width="14.81640625" customWidth="1"/>
    <col min="4" max="4" width="19.453125" bestFit="1" customWidth="1"/>
    <col min="5" max="5" width="11.36328125" customWidth="1"/>
    <col min="6" max="6" width="9.90625" bestFit="1" customWidth="1"/>
    <col min="7" max="7" width="10.26953125" bestFit="1" customWidth="1"/>
    <col min="8" max="8" width="11.453125" bestFit="1" customWidth="1"/>
    <col min="9" max="9" width="76.36328125" bestFit="1" customWidth="1"/>
  </cols>
  <sheetData>
    <row r="1" spans="1:9" x14ac:dyDescent="0.35">
      <c r="A1" t="s">
        <v>17</v>
      </c>
    </row>
    <row r="2" spans="1:9" x14ac:dyDescent="0.35">
      <c r="A2" s="1" t="s">
        <v>28</v>
      </c>
    </row>
    <row r="6" spans="1:9" x14ac:dyDescent="0.35">
      <c r="A6" t="s">
        <v>38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t="s">
        <v>15</v>
      </c>
      <c r="H6" t="s">
        <v>16</v>
      </c>
      <c r="I6" s="3" t="s">
        <v>40</v>
      </c>
    </row>
    <row r="7" spans="1:9" x14ac:dyDescent="0.35">
      <c r="A7" t="s">
        <v>93</v>
      </c>
      <c r="B7" t="s">
        <v>7</v>
      </c>
      <c r="C7" t="s">
        <v>10</v>
      </c>
      <c r="D7" t="s">
        <v>92</v>
      </c>
      <c r="E7" t="s">
        <v>18</v>
      </c>
      <c r="F7" s="2">
        <v>25</v>
      </c>
      <c r="G7" s="2">
        <v>12</v>
      </c>
      <c r="H7" s="2">
        <v>25</v>
      </c>
    </row>
    <row r="8" spans="1:9" x14ac:dyDescent="0.35">
      <c r="A8" t="s">
        <v>94</v>
      </c>
      <c r="B8" t="s">
        <v>7</v>
      </c>
      <c r="C8" t="s">
        <v>10</v>
      </c>
      <c r="D8" t="s">
        <v>10</v>
      </c>
      <c r="E8" t="s">
        <v>18</v>
      </c>
      <c r="F8" s="2">
        <v>25</v>
      </c>
      <c r="G8" s="2">
        <v>25</v>
      </c>
      <c r="H8" s="10">
        <v>25</v>
      </c>
      <c r="I8" t="s">
        <v>91</v>
      </c>
    </row>
    <row r="9" spans="1:9" x14ac:dyDescent="0.35">
      <c r="F9" s="2"/>
      <c r="G9" s="2"/>
      <c r="H9" s="2"/>
    </row>
    <row r="10" spans="1:9" x14ac:dyDescent="0.35">
      <c r="F10" s="2"/>
      <c r="G10" s="2"/>
      <c r="H10" s="2"/>
    </row>
    <row r="11" spans="1:9" x14ac:dyDescent="0.35">
      <c r="F11" s="2"/>
      <c r="G11" s="2"/>
      <c r="H11" s="2"/>
    </row>
    <row r="12" spans="1:9" x14ac:dyDescent="0.35">
      <c r="F12" s="2"/>
      <c r="G12" s="2"/>
      <c r="H12" s="2"/>
    </row>
    <row r="13" spans="1:9" x14ac:dyDescent="0.35">
      <c r="F13" s="2"/>
      <c r="G13" s="2"/>
      <c r="H13" s="2"/>
    </row>
    <row r="14" spans="1:9" x14ac:dyDescent="0.35">
      <c r="F14" s="2"/>
      <c r="G14" s="2"/>
      <c r="H14" s="2"/>
    </row>
    <row r="15" spans="1:9" x14ac:dyDescent="0.35">
      <c r="F15" s="2"/>
      <c r="G15" s="2"/>
      <c r="H15" s="2"/>
    </row>
    <row r="16" spans="1:9" x14ac:dyDescent="0.35">
      <c r="F16" s="2"/>
      <c r="G16" s="2"/>
      <c r="H16" s="2"/>
    </row>
    <row r="17" spans="6:8" x14ac:dyDescent="0.35">
      <c r="F17" s="2"/>
      <c r="G17" s="2"/>
      <c r="H17" s="2"/>
    </row>
    <row r="18" spans="6:8" x14ac:dyDescent="0.35">
      <c r="F18" s="2"/>
      <c r="G18" s="2"/>
      <c r="H18" s="2"/>
    </row>
    <row r="19" spans="6:8" x14ac:dyDescent="0.35">
      <c r="F19" s="2"/>
      <c r="G19" s="2"/>
      <c r="H1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E767-B5E7-4B3F-9748-1B6F963C9CDA}">
  <dimension ref="A1:I19"/>
  <sheetViews>
    <sheetView workbookViewId="0">
      <selection activeCell="A7" sqref="A7"/>
    </sheetView>
  </sheetViews>
  <sheetFormatPr defaultRowHeight="14.5" x14ac:dyDescent="0.35"/>
  <cols>
    <col min="1" max="1" width="26.81640625" bestFit="1" customWidth="1"/>
    <col min="2" max="2" width="15.54296875" customWidth="1"/>
    <col min="3" max="3" width="18.54296875" customWidth="1"/>
    <col min="4" max="4" width="47.26953125" bestFit="1" customWidth="1"/>
  </cols>
  <sheetData>
    <row r="1" spans="1:9" x14ac:dyDescent="0.35">
      <c r="A1" t="s">
        <v>17</v>
      </c>
    </row>
    <row r="6" spans="1:9" x14ac:dyDescent="0.35">
      <c r="A6" t="s">
        <v>38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s="4" t="s">
        <v>15</v>
      </c>
      <c r="H6" s="4" t="s">
        <v>16</v>
      </c>
      <c r="I6" s="3" t="s">
        <v>40</v>
      </c>
    </row>
    <row r="7" spans="1:9" x14ac:dyDescent="0.35">
      <c r="A7" t="s">
        <v>93</v>
      </c>
      <c r="B7" t="s">
        <v>7</v>
      </c>
      <c r="C7" t="s">
        <v>11</v>
      </c>
      <c r="D7" t="s">
        <v>50</v>
      </c>
      <c r="E7" t="s">
        <v>18</v>
      </c>
      <c r="F7" s="2">
        <v>200</v>
      </c>
      <c r="G7" s="2"/>
      <c r="H7" s="2"/>
    </row>
    <row r="8" spans="1:9" x14ac:dyDescent="0.35">
      <c r="A8" t="s">
        <v>94</v>
      </c>
      <c r="B8" t="s">
        <v>7</v>
      </c>
      <c r="C8" t="s">
        <v>11</v>
      </c>
      <c r="D8" t="s">
        <v>51</v>
      </c>
      <c r="E8" t="s">
        <v>52</v>
      </c>
      <c r="F8" s="2">
        <v>4</v>
      </c>
      <c r="G8" s="2"/>
      <c r="H8" s="2"/>
      <c r="I8" t="s">
        <v>60</v>
      </c>
    </row>
    <row r="9" spans="1:9" x14ac:dyDescent="0.35">
      <c r="B9" t="s">
        <v>7</v>
      </c>
      <c r="C9" t="s">
        <v>11</v>
      </c>
      <c r="D9" s="1" t="s">
        <v>54</v>
      </c>
      <c r="F9" s="2"/>
      <c r="G9" s="2"/>
      <c r="H9" s="2"/>
      <c r="I9" t="s">
        <v>53</v>
      </c>
    </row>
    <row r="10" spans="1:9" x14ac:dyDescent="0.35">
      <c r="F10" s="2"/>
      <c r="G10" s="2"/>
      <c r="H10" s="2"/>
    </row>
    <row r="11" spans="1:9" x14ac:dyDescent="0.35">
      <c r="F11" s="2"/>
      <c r="G11" s="2"/>
      <c r="H11" s="2"/>
    </row>
    <row r="12" spans="1:9" x14ac:dyDescent="0.35">
      <c r="F12" s="2"/>
      <c r="G12" s="2"/>
      <c r="H12" s="2"/>
    </row>
    <row r="13" spans="1:9" x14ac:dyDescent="0.35">
      <c r="F13" s="2"/>
      <c r="G13" s="2"/>
      <c r="H13" s="2"/>
    </row>
    <row r="14" spans="1:9" x14ac:dyDescent="0.35">
      <c r="F14" s="2"/>
      <c r="G14" s="2"/>
      <c r="H14" s="2"/>
    </row>
    <row r="15" spans="1:9" x14ac:dyDescent="0.35">
      <c r="F15" s="2"/>
      <c r="G15" s="2"/>
      <c r="H15" s="2"/>
    </row>
    <row r="16" spans="1:9" x14ac:dyDescent="0.35">
      <c r="F16" s="2"/>
      <c r="G16" s="2"/>
      <c r="H16" s="2"/>
    </row>
    <row r="17" spans="6:8" x14ac:dyDescent="0.35">
      <c r="F17" s="2"/>
      <c r="G17" s="2"/>
      <c r="H17" s="2"/>
    </row>
    <row r="18" spans="6:8" x14ac:dyDescent="0.35">
      <c r="F18" s="2"/>
      <c r="G18" s="2"/>
      <c r="H18" s="2"/>
    </row>
    <row r="19" spans="6:8" x14ac:dyDescent="0.35">
      <c r="F19" s="2"/>
      <c r="G19" s="2"/>
      <c r="H1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0A8C-B9E6-4B27-9B36-E6C7ECA340A8}">
  <dimension ref="A1:I26"/>
  <sheetViews>
    <sheetView topLeftCell="A16" workbookViewId="0">
      <selection activeCell="A26" sqref="A26"/>
    </sheetView>
  </sheetViews>
  <sheetFormatPr defaultRowHeight="14.5" x14ac:dyDescent="0.35"/>
  <cols>
    <col min="1" max="1" width="44.7265625" style="7" customWidth="1"/>
    <col min="2" max="2" width="9.54296875" style="7" bestFit="1" customWidth="1"/>
    <col min="3" max="3" width="8.7265625" style="7" bestFit="1" customWidth="1"/>
    <col min="4" max="4" width="18.81640625" style="7" bestFit="1" customWidth="1"/>
    <col min="5" max="5" width="8.1796875" style="7" bestFit="1" customWidth="1"/>
    <col min="6" max="8" width="8.7265625" style="7"/>
    <col min="9" max="9" width="20.1796875" style="7" customWidth="1"/>
    <col min="10" max="16384" width="8.7265625" style="7"/>
  </cols>
  <sheetData>
    <row r="1" spans="1:9" x14ac:dyDescent="0.35">
      <c r="A1" s="9" t="s">
        <v>17</v>
      </c>
    </row>
    <row r="2" spans="1:9" ht="43.5" x14ac:dyDescent="0.35">
      <c r="A2" s="9" t="s">
        <v>64</v>
      </c>
    </row>
    <row r="6" spans="1:9" x14ac:dyDescent="0.35">
      <c r="A6" s="8" t="s">
        <v>38</v>
      </c>
      <c r="B6" s="8" t="s">
        <v>1</v>
      </c>
      <c r="C6" s="8" t="s">
        <v>8</v>
      </c>
      <c r="D6" s="8" t="s">
        <v>2</v>
      </c>
      <c r="E6" s="8" t="s">
        <v>0</v>
      </c>
      <c r="F6" s="8" t="s">
        <v>14</v>
      </c>
      <c r="G6" s="8" t="s">
        <v>15</v>
      </c>
      <c r="H6" s="8" t="s">
        <v>16</v>
      </c>
      <c r="I6" s="8" t="s">
        <v>40</v>
      </c>
    </row>
    <row r="7" spans="1:9" x14ac:dyDescent="0.35">
      <c r="A7" t="s">
        <v>93</v>
      </c>
      <c r="B7" s="7" t="s">
        <v>7</v>
      </c>
      <c r="C7" s="7" t="s">
        <v>12</v>
      </c>
      <c r="D7" s="7" t="s">
        <v>61</v>
      </c>
      <c r="E7" s="7" t="s">
        <v>62</v>
      </c>
      <c r="F7" s="7">
        <v>2</v>
      </c>
      <c r="I7" s="7" t="s">
        <v>90</v>
      </c>
    </row>
    <row r="8" spans="1:9" x14ac:dyDescent="0.35">
      <c r="D8" s="7" t="s">
        <v>61</v>
      </c>
      <c r="E8" s="7" t="s">
        <v>62</v>
      </c>
      <c r="F8" s="7">
        <v>2</v>
      </c>
      <c r="I8" s="7" t="s">
        <v>65</v>
      </c>
    </row>
    <row r="9" spans="1:9" x14ac:dyDescent="0.35">
      <c r="D9" s="7" t="s">
        <v>72</v>
      </c>
      <c r="E9" s="7" t="s">
        <v>74</v>
      </c>
      <c r="F9" s="7">
        <v>1.5</v>
      </c>
      <c r="I9" s="7" t="s">
        <v>65</v>
      </c>
    </row>
    <row r="10" spans="1:9" x14ac:dyDescent="0.35">
      <c r="D10" s="7" t="s">
        <v>73</v>
      </c>
      <c r="E10" s="7" t="s">
        <v>74</v>
      </c>
      <c r="F10" s="7">
        <v>3.5</v>
      </c>
      <c r="I10" s="7" t="s">
        <v>65</v>
      </c>
    </row>
    <row r="11" spans="1:9" x14ac:dyDescent="0.35">
      <c r="D11" s="7" t="s">
        <v>71</v>
      </c>
      <c r="E11" s="7" t="s">
        <v>68</v>
      </c>
      <c r="F11" s="7">
        <v>4</v>
      </c>
      <c r="I11" s="7" t="s">
        <v>65</v>
      </c>
    </row>
    <row r="12" spans="1:9" x14ac:dyDescent="0.35">
      <c r="D12" s="7" t="s">
        <v>69</v>
      </c>
      <c r="E12" s="7" t="s">
        <v>70</v>
      </c>
      <c r="F12" s="7">
        <v>1</v>
      </c>
      <c r="I12" s="7" t="s">
        <v>65</v>
      </c>
    </row>
    <row r="13" spans="1:9" x14ac:dyDescent="0.35">
      <c r="D13" s="7" t="s">
        <v>63</v>
      </c>
      <c r="E13" s="7" t="s">
        <v>62</v>
      </c>
      <c r="F13" s="7">
        <v>1.5</v>
      </c>
      <c r="I13" s="7" t="s">
        <v>65</v>
      </c>
    </row>
    <row r="14" spans="1:9" x14ac:dyDescent="0.35">
      <c r="D14" s="7" t="s">
        <v>61</v>
      </c>
      <c r="E14" s="7" t="s">
        <v>62</v>
      </c>
      <c r="F14" s="7">
        <v>2</v>
      </c>
      <c r="I14" s="7" t="s">
        <v>66</v>
      </c>
    </row>
    <row r="15" spans="1:9" x14ac:dyDescent="0.35">
      <c r="D15" s="7" t="s">
        <v>72</v>
      </c>
      <c r="E15" s="7" t="s">
        <v>74</v>
      </c>
      <c r="F15" s="7">
        <v>1.5</v>
      </c>
      <c r="I15" s="7" t="s">
        <v>66</v>
      </c>
    </row>
    <row r="16" spans="1:9" x14ac:dyDescent="0.35">
      <c r="D16" s="7" t="s">
        <v>73</v>
      </c>
      <c r="E16" s="7" t="s">
        <v>74</v>
      </c>
      <c r="F16" s="7">
        <v>3.5</v>
      </c>
      <c r="I16" s="7" t="s">
        <v>66</v>
      </c>
    </row>
    <row r="17" spans="1:9" x14ac:dyDescent="0.35">
      <c r="D17" s="7" t="s">
        <v>71</v>
      </c>
      <c r="E17" s="7" t="s">
        <v>68</v>
      </c>
      <c r="F17" s="7">
        <v>4</v>
      </c>
      <c r="I17" s="7" t="s">
        <v>66</v>
      </c>
    </row>
    <row r="18" spans="1:9" x14ac:dyDescent="0.35">
      <c r="D18" s="7" t="s">
        <v>69</v>
      </c>
      <c r="E18" s="7" t="s">
        <v>70</v>
      </c>
      <c r="F18" s="7">
        <v>1</v>
      </c>
      <c r="I18" s="7" t="s">
        <v>66</v>
      </c>
    </row>
    <row r="19" spans="1:9" x14ac:dyDescent="0.35">
      <c r="D19" s="7" t="s">
        <v>63</v>
      </c>
      <c r="E19" s="7" t="s">
        <v>62</v>
      </c>
      <c r="F19" s="7">
        <v>1.5</v>
      </c>
      <c r="I19" s="7" t="s">
        <v>66</v>
      </c>
    </row>
    <row r="20" spans="1:9" x14ac:dyDescent="0.35">
      <c r="D20" s="7" t="s">
        <v>61</v>
      </c>
      <c r="E20" s="7" t="s">
        <v>62</v>
      </c>
      <c r="F20" s="7">
        <v>2</v>
      </c>
      <c r="I20" s="7" t="s">
        <v>67</v>
      </c>
    </row>
    <row r="21" spans="1:9" x14ac:dyDescent="0.35">
      <c r="D21" s="7" t="s">
        <v>72</v>
      </c>
      <c r="E21" s="7" t="s">
        <v>74</v>
      </c>
      <c r="F21" s="7">
        <v>1.5</v>
      </c>
      <c r="I21" s="7" t="s">
        <v>67</v>
      </c>
    </row>
    <row r="22" spans="1:9" x14ac:dyDescent="0.35">
      <c r="D22" s="7" t="s">
        <v>73</v>
      </c>
      <c r="E22" s="7" t="s">
        <v>74</v>
      </c>
      <c r="F22" s="7">
        <v>3.5</v>
      </c>
      <c r="I22" s="7" t="s">
        <v>67</v>
      </c>
    </row>
    <row r="23" spans="1:9" x14ac:dyDescent="0.35">
      <c r="D23" s="7" t="s">
        <v>71</v>
      </c>
      <c r="E23" s="7" t="s">
        <v>68</v>
      </c>
      <c r="F23" s="7">
        <v>4</v>
      </c>
      <c r="I23" s="7" t="s">
        <v>67</v>
      </c>
    </row>
    <row r="24" spans="1:9" x14ac:dyDescent="0.35">
      <c r="D24" s="7" t="s">
        <v>69</v>
      </c>
      <c r="E24" s="7" t="s">
        <v>70</v>
      </c>
      <c r="F24" s="7">
        <v>1</v>
      </c>
      <c r="I24" s="7" t="s">
        <v>67</v>
      </c>
    </row>
    <row r="25" spans="1:9" x14ac:dyDescent="0.35">
      <c r="D25" s="7" t="s">
        <v>63</v>
      </c>
      <c r="E25" s="7" t="s">
        <v>62</v>
      </c>
      <c r="F25" s="7">
        <v>1.5</v>
      </c>
      <c r="I25" s="7" t="s">
        <v>67</v>
      </c>
    </row>
    <row r="26" spans="1:9" x14ac:dyDescent="0.35">
      <c r="A26" t="s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90A2B-4A87-4E22-B487-EB4C75A41F7C}">
  <dimension ref="A1:I17"/>
  <sheetViews>
    <sheetView workbookViewId="0">
      <selection activeCell="A7" sqref="A7"/>
    </sheetView>
  </sheetViews>
  <sheetFormatPr defaultRowHeight="14.5" x14ac:dyDescent="0.35"/>
  <cols>
    <col min="1" max="1" width="26.81640625" bestFit="1" customWidth="1"/>
    <col min="2" max="2" width="14.26953125" customWidth="1"/>
    <col min="3" max="3" width="15.1796875" customWidth="1"/>
    <col min="4" max="4" width="21" bestFit="1" customWidth="1"/>
    <col min="5" max="5" width="14.7265625" customWidth="1"/>
    <col min="9" max="9" width="107.1796875" bestFit="1" customWidth="1"/>
  </cols>
  <sheetData>
    <row r="1" spans="1:9" x14ac:dyDescent="0.35">
      <c r="A1" t="s">
        <v>17</v>
      </c>
    </row>
    <row r="6" spans="1:9" x14ac:dyDescent="0.35">
      <c r="A6" t="s">
        <v>38</v>
      </c>
      <c r="B6" s="4" t="s">
        <v>1</v>
      </c>
      <c r="C6" s="4" t="s">
        <v>8</v>
      </c>
      <c r="D6" s="4" t="s">
        <v>2</v>
      </c>
      <c r="E6" s="4" t="s">
        <v>0</v>
      </c>
      <c r="F6" s="4" t="s">
        <v>14</v>
      </c>
      <c r="G6" s="4" t="s">
        <v>15</v>
      </c>
      <c r="H6" s="4" t="s">
        <v>16</v>
      </c>
      <c r="I6" s="4" t="s">
        <v>40</v>
      </c>
    </row>
    <row r="7" spans="1:9" x14ac:dyDescent="0.35">
      <c r="A7" t="s">
        <v>95</v>
      </c>
      <c r="B7" t="s">
        <v>7</v>
      </c>
      <c r="C7" t="s">
        <v>13</v>
      </c>
      <c r="D7" t="s">
        <v>37</v>
      </c>
      <c r="E7" t="s">
        <v>81</v>
      </c>
      <c r="F7" s="2">
        <v>8</v>
      </c>
      <c r="G7" s="2">
        <v>8</v>
      </c>
      <c r="H7" s="2">
        <v>16</v>
      </c>
      <c r="I7" t="s">
        <v>55</v>
      </c>
    </row>
    <row r="8" spans="1:9" x14ac:dyDescent="0.35">
      <c r="B8" t="s">
        <v>7</v>
      </c>
      <c r="C8" t="s">
        <v>13</v>
      </c>
      <c r="D8" t="s">
        <v>78</v>
      </c>
      <c r="E8" t="s">
        <v>82</v>
      </c>
      <c r="F8" s="2">
        <f>0.5*64*3</f>
        <v>96</v>
      </c>
      <c r="G8" s="2">
        <f>64*3</f>
        <v>192</v>
      </c>
      <c r="H8" s="2">
        <v>0</v>
      </c>
      <c r="I8" t="s">
        <v>83</v>
      </c>
    </row>
    <row r="9" spans="1:9" x14ac:dyDescent="0.35">
      <c r="B9" t="s">
        <v>7</v>
      </c>
      <c r="C9" t="s">
        <v>13</v>
      </c>
      <c r="D9" t="s">
        <v>79</v>
      </c>
      <c r="E9" t="s">
        <v>82</v>
      </c>
      <c r="F9" s="2">
        <f>64*3-F8</f>
        <v>96</v>
      </c>
      <c r="G9" s="2">
        <v>0</v>
      </c>
      <c r="H9" s="2">
        <f>64*3</f>
        <v>192</v>
      </c>
      <c r="I9" t="s">
        <v>80</v>
      </c>
    </row>
    <row r="10" spans="1:9" x14ac:dyDescent="0.35">
      <c r="F10" s="2"/>
      <c r="G10" s="2"/>
      <c r="H10" s="2"/>
    </row>
    <row r="11" spans="1:9" x14ac:dyDescent="0.35">
      <c r="F11" s="2"/>
      <c r="G11" s="2"/>
      <c r="H11" s="2"/>
    </row>
    <row r="12" spans="1:9" x14ac:dyDescent="0.35">
      <c r="F12" s="2"/>
      <c r="G12" s="2"/>
      <c r="H12" s="2"/>
    </row>
    <row r="13" spans="1:9" x14ac:dyDescent="0.35">
      <c r="F13" s="2"/>
      <c r="G13" s="2"/>
      <c r="H13" s="2"/>
    </row>
    <row r="14" spans="1:9" x14ac:dyDescent="0.35">
      <c r="F14" s="2"/>
      <c r="G14" s="2"/>
      <c r="H14" s="2"/>
    </row>
    <row r="15" spans="1:9" x14ac:dyDescent="0.35">
      <c r="F15" s="2"/>
      <c r="G15" s="2"/>
      <c r="H15" s="2"/>
    </row>
    <row r="16" spans="1:9" x14ac:dyDescent="0.35">
      <c r="F16" s="2"/>
      <c r="G16" s="2"/>
      <c r="H16" s="2"/>
    </row>
    <row r="17" spans="6:8" x14ac:dyDescent="0.35">
      <c r="F17" s="2"/>
      <c r="G17" s="2"/>
      <c r="H1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DAB6-DEED-45AB-9771-D3A66CEC2077}">
  <dimension ref="A1:I10"/>
  <sheetViews>
    <sheetView topLeftCell="B1" workbookViewId="0">
      <selection activeCell="I9" sqref="I9"/>
    </sheetView>
  </sheetViews>
  <sheetFormatPr defaultRowHeight="14.5" x14ac:dyDescent="0.35"/>
  <cols>
    <col min="1" max="1" width="17.08984375" customWidth="1"/>
    <col min="2" max="2" width="17.1796875" customWidth="1"/>
    <col min="3" max="3" width="14.453125" customWidth="1"/>
    <col min="4" max="4" width="16.90625" customWidth="1"/>
    <col min="9" max="9" width="81" bestFit="1" customWidth="1"/>
  </cols>
  <sheetData>
    <row r="1" spans="1:9" x14ac:dyDescent="0.35">
      <c r="B1" t="s">
        <v>17</v>
      </c>
    </row>
    <row r="6" spans="1:9" x14ac:dyDescent="0.35">
      <c r="A6" t="s">
        <v>38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t="s">
        <v>15</v>
      </c>
      <c r="H6" t="s">
        <v>16</v>
      </c>
      <c r="I6" s="3" t="s">
        <v>40</v>
      </c>
    </row>
    <row r="7" spans="1:9" x14ac:dyDescent="0.35">
      <c r="A7" t="s">
        <v>93</v>
      </c>
      <c r="B7" t="s">
        <v>7</v>
      </c>
      <c r="C7" t="s">
        <v>21</v>
      </c>
      <c r="D7" t="s">
        <v>56</v>
      </c>
      <c r="I7" t="s">
        <v>106</v>
      </c>
    </row>
    <row r="8" spans="1:9" x14ac:dyDescent="0.35">
      <c r="D8" t="s">
        <v>57</v>
      </c>
      <c r="I8" t="s">
        <v>107</v>
      </c>
    </row>
    <row r="9" spans="1:9" x14ac:dyDescent="0.35">
      <c r="A9" t="s">
        <v>94</v>
      </c>
      <c r="B9" t="s">
        <v>7</v>
      </c>
      <c r="C9" t="s">
        <v>21</v>
      </c>
      <c r="D9" t="s">
        <v>56</v>
      </c>
    </row>
    <row r="10" spans="1:9" x14ac:dyDescent="0.35">
      <c r="D10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6F36D-A4ED-4413-AD88-E672D69AFDF3}">
  <dimension ref="A1:I10"/>
  <sheetViews>
    <sheetView workbookViewId="0">
      <selection activeCell="E10" sqref="E10"/>
    </sheetView>
  </sheetViews>
  <sheetFormatPr defaultRowHeight="14.5" x14ac:dyDescent="0.35"/>
  <cols>
    <col min="1" max="1" width="60.08984375" bestFit="1" customWidth="1"/>
    <col min="2" max="2" width="17.1796875" customWidth="1"/>
    <col min="3" max="3" width="14.453125" customWidth="1"/>
    <col min="4" max="4" width="16.90625" customWidth="1"/>
    <col min="5" max="5" width="17" customWidth="1"/>
  </cols>
  <sheetData>
    <row r="1" spans="1:9" x14ac:dyDescent="0.35">
      <c r="A1" t="s">
        <v>42</v>
      </c>
    </row>
    <row r="2" spans="1:9" x14ac:dyDescent="0.35">
      <c r="A2" t="s">
        <v>100</v>
      </c>
    </row>
    <row r="6" spans="1:9" x14ac:dyDescent="0.35">
      <c r="A6" t="s">
        <v>38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s="4" t="s">
        <v>15</v>
      </c>
      <c r="H6" s="4" t="s">
        <v>16</v>
      </c>
      <c r="I6" s="3" t="s">
        <v>40</v>
      </c>
    </row>
    <row r="7" spans="1:9" x14ac:dyDescent="0.35">
      <c r="A7" t="s">
        <v>93</v>
      </c>
      <c r="B7" s="1" t="s">
        <v>3</v>
      </c>
      <c r="C7" t="s">
        <v>101</v>
      </c>
      <c r="D7" t="s">
        <v>22</v>
      </c>
    </row>
    <row r="8" spans="1:9" x14ac:dyDescent="0.35">
      <c r="A8" t="s">
        <v>93</v>
      </c>
      <c r="B8" s="1" t="s">
        <v>3</v>
      </c>
      <c r="C8" t="s">
        <v>101</v>
      </c>
      <c r="D8" t="s">
        <v>102</v>
      </c>
    </row>
    <row r="9" spans="1:9" x14ac:dyDescent="0.35">
      <c r="A9" t="s">
        <v>94</v>
      </c>
      <c r="B9" s="1" t="s">
        <v>3</v>
      </c>
      <c r="C9" t="s">
        <v>101</v>
      </c>
      <c r="D9" t="s">
        <v>22</v>
      </c>
    </row>
    <row r="10" spans="1:9" x14ac:dyDescent="0.35">
      <c r="A10" t="s">
        <v>94</v>
      </c>
      <c r="B10" s="1" t="s">
        <v>3</v>
      </c>
      <c r="C10" t="s">
        <v>101</v>
      </c>
      <c r="D10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meta-data</vt:lpstr>
      <vt:lpstr>stand_life</vt:lpstr>
      <vt:lpstr>yields</vt:lpstr>
      <vt:lpstr>seed</vt:lpstr>
      <vt:lpstr>fertility</vt:lpstr>
      <vt:lpstr>pesticide</vt:lpstr>
      <vt:lpstr>irrigation</vt:lpstr>
      <vt:lpstr>soil_n2o</vt:lpstr>
      <vt:lpstr>carbon_credits</vt:lpstr>
      <vt:lpstr>field_ops</vt:lpstr>
      <vt:lpstr>harvest_ops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</dc:creator>
  <cp:lastModifiedBy>gina</cp:lastModifiedBy>
  <dcterms:created xsi:type="dcterms:W3CDTF">2023-02-02T15:39:43Z</dcterms:created>
  <dcterms:modified xsi:type="dcterms:W3CDTF">2023-02-15T18:26:23Z</dcterms:modified>
</cp:coreProperties>
</file>