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PLI\PLI_data\"/>
    </mc:Choice>
  </mc:AlternateContent>
  <xr:revisionPtr revIDLastSave="0" documentId="8_{491BF45B-D5F9-4DD7-9A31-366DE0D98C09}" xr6:coauthVersionLast="47" xr6:coauthVersionMax="47" xr10:uidLastSave="{00000000-0000-0000-0000-000000000000}"/>
  <bookViews>
    <workbookView xWindow="0" yWindow="384" windowWidth="23040" windowHeight="12228" xr2:uid="{00000000-000D-0000-FFFF-FFFF00000000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1" l="1"/>
  <c r="AN27" i="1" l="1"/>
  <c r="AR30" i="1"/>
  <c r="AO30" i="1"/>
  <c r="AN30" i="1"/>
  <c r="AK30" i="1"/>
  <c r="AH30" i="1"/>
  <c r="AE30" i="1"/>
  <c r="AB30" i="1"/>
  <c r="Y30" i="1"/>
  <c r="V30" i="1"/>
  <c r="S30" i="1"/>
  <c r="P30" i="1"/>
  <c r="M30" i="1"/>
  <c r="J30" i="1"/>
  <c r="G30" i="1"/>
  <c r="D30" i="1"/>
  <c r="A31" i="1"/>
  <c r="A30" i="1"/>
  <c r="AR28" i="1"/>
  <c r="AR31" i="1" s="1"/>
  <c r="AO28" i="1"/>
  <c r="AO31" i="1" s="1"/>
  <c r="AN28" i="1"/>
  <c r="AN31" i="1" s="1"/>
  <c r="AK28" i="1"/>
  <c r="AK31" i="1" s="1"/>
  <c r="AH28" i="1"/>
  <c r="AH31" i="1" s="1"/>
  <c r="AE28" i="1"/>
  <c r="AE31" i="1" s="1"/>
  <c r="AB28" i="1"/>
  <c r="AB31" i="1" s="1"/>
  <c r="Y28" i="1"/>
  <c r="Y31" i="1" s="1"/>
  <c r="V28" i="1"/>
  <c r="V31" i="1" s="1"/>
  <c r="S28" i="1"/>
  <c r="S31" i="1" s="1"/>
  <c r="P28" i="1"/>
  <c r="P31" i="1" s="1"/>
  <c r="M28" i="1"/>
  <c r="M31" i="1" s="1"/>
  <c r="G28" i="1"/>
  <c r="G31" i="1" s="1"/>
  <c r="D28" i="1"/>
  <c r="D31" i="1" s="1"/>
  <c r="AN22" i="1"/>
  <c r="AR17" i="1"/>
  <c r="AO17" i="1"/>
  <c r="AN17" i="1"/>
  <c r="AK17" i="1"/>
  <c r="AH17" i="1"/>
  <c r="AE17" i="1"/>
  <c r="AB17" i="1"/>
  <c r="Y17" i="1"/>
  <c r="V17" i="1"/>
  <c r="S17" i="1"/>
  <c r="P17" i="1"/>
  <c r="M17" i="1"/>
  <c r="J17" i="1"/>
  <c r="G17" i="1"/>
  <c r="D17" i="1"/>
  <c r="C17" i="1"/>
  <c r="AF15" i="1" l="1"/>
  <c r="AC15" i="1"/>
  <c r="Z15" i="1"/>
  <c r="Q15" i="1"/>
  <c r="N15" i="1"/>
  <c r="K15" i="1"/>
  <c r="AS15" i="1"/>
  <c r="H15" i="1"/>
  <c r="E15" i="1"/>
  <c r="AS14" i="1"/>
  <c r="AS13" i="1"/>
  <c r="AS12" i="1"/>
  <c r="AF14" i="1"/>
  <c r="AF13" i="1"/>
  <c r="AF12" i="1"/>
  <c r="AC14" i="1"/>
  <c r="AC13" i="1"/>
  <c r="AC12" i="1"/>
  <c r="Z14" i="1"/>
  <c r="Z13" i="1"/>
  <c r="Z12" i="1"/>
  <c r="Q14" i="1"/>
  <c r="Q13" i="1"/>
  <c r="Q12" i="1"/>
  <c r="N14" i="1"/>
  <c r="N13" i="1"/>
  <c r="N12" i="1"/>
  <c r="K14" i="1"/>
  <c r="K13" i="1"/>
  <c r="K12" i="1"/>
  <c r="H14" i="1"/>
  <c r="H13" i="1"/>
  <c r="H12" i="1"/>
  <c r="E14" i="1"/>
  <c r="E13" i="1"/>
  <c r="E12" i="1"/>
  <c r="AR12" i="1" l="1"/>
  <c r="AO12" i="1"/>
  <c r="AN12" i="1"/>
  <c r="AK12" i="1"/>
  <c r="AH12" i="1"/>
  <c r="AE12" i="1"/>
  <c r="AB12" i="1"/>
  <c r="Y12" i="1"/>
  <c r="V12" i="1"/>
  <c r="S12" i="1"/>
  <c r="P12" i="1"/>
  <c r="M12" i="1"/>
  <c r="J12" i="1"/>
  <c r="G12" i="1"/>
  <c r="D12" i="1"/>
  <c r="C12" i="1"/>
  <c r="AS11" i="1"/>
  <c r="AF11" i="1"/>
  <c r="AC11" i="1"/>
  <c r="Z11" i="1"/>
  <c r="Q11" i="1"/>
  <c r="N11" i="1"/>
  <c r="K11" i="1"/>
  <c r="H11" i="1"/>
  <c r="E11" i="1"/>
  <c r="A11" i="1"/>
  <c r="AN4" i="1"/>
  <c r="AN8" i="1" s="1"/>
  <c r="AR8" i="1"/>
  <c r="AO8" i="1"/>
  <c r="AK8" i="1"/>
  <c r="AH8" i="1"/>
  <c r="AE8" i="1"/>
  <c r="AB8" i="1"/>
  <c r="Y8" i="1"/>
  <c r="V8" i="1"/>
  <c r="S8" i="1"/>
  <c r="P8" i="1"/>
  <c r="M8" i="1"/>
  <c r="J8" i="1"/>
  <c r="G8" i="1"/>
  <c r="D8" i="1"/>
  <c r="AR5" i="1"/>
  <c r="AR11" i="1" s="1"/>
  <c r="AO5" i="1"/>
  <c r="AO11" i="1" s="1"/>
  <c r="AN5" i="1"/>
  <c r="AN11" i="1" s="1"/>
  <c r="AK5" i="1"/>
  <c r="AK11" i="1" s="1"/>
  <c r="AH5" i="1"/>
  <c r="AH11" i="1" s="1"/>
  <c r="AE5" i="1"/>
  <c r="AE11" i="1" s="1"/>
  <c r="AB5" i="1"/>
  <c r="AB11" i="1" s="1"/>
  <c r="Y5" i="1"/>
  <c r="Y11" i="1" s="1"/>
  <c r="V5" i="1"/>
  <c r="V11" i="1" s="1"/>
  <c r="S5" i="1"/>
  <c r="S11" i="1" s="1"/>
  <c r="P5" i="1"/>
  <c r="P11" i="1" s="1"/>
  <c r="M5" i="1"/>
  <c r="M11" i="1" s="1"/>
  <c r="G5" i="1"/>
  <c r="G11" i="1" s="1"/>
  <c r="D5" i="1"/>
  <c r="D11" i="1" s="1"/>
  <c r="AR7" i="1"/>
  <c r="AO7" i="1"/>
  <c r="AN7" i="1"/>
  <c r="AK7" i="1"/>
  <c r="AH7" i="1"/>
  <c r="AE7" i="1"/>
  <c r="AB7" i="1"/>
  <c r="Y7" i="1"/>
  <c r="V7" i="1"/>
  <c r="S7" i="1"/>
  <c r="P7" i="1"/>
  <c r="M7" i="1"/>
  <c r="G7" i="1"/>
  <c r="D7" i="1"/>
  <c r="J3" i="1"/>
  <c r="J28" i="1" s="1"/>
  <c r="J31" i="1" s="1"/>
  <c r="J5" i="1" l="1"/>
  <c r="J11" i="1" s="1"/>
  <c r="J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Mette Sønderskov</author>
    <author>John Cussans</author>
  </authors>
  <commentList>
    <comment ref="D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Mette Sønderskov:</t>
        </r>
        <r>
          <rPr>
            <sz val="9"/>
            <color indexed="81"/>
            <rFont val="Tahoma"/>
            <charset val="1"/>
          </rPr>
          <t xml:space="preserve">
Was -0.29 from UK?</t>
        </r>
      </text>
    </comment>
    <comment ref="AR18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John Cussans:</t>
        </r>
        <r>
          <rPr>
            <sz val="9"/>
            <color indexed="81"/>
            <rFont val="Tahoma"/>
            <family val="2"/>
          </rPr>
          <t xml:space="preserve">
made up value pinoxaden is effectively non-toxic to earth works so set at very high value</t>
        </r>
      </text>
    </comment>
    <comment ref="AR25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John Cussans:</t>
        </r>
        <r>
          <rPr>
            <sz val="9"/>
            <color indexed="81"/>
            <rFont val="Tahoma"/>
            <family val="2"/>
          </rPr>
          <t xml:space="preserve">
made up value pinoxaden is effectively non-toxic to earth works so set at very high value</t>
        </r>
      </text>
    </comment>
    <comment ref="G54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Mette Sønderskov:</t>
        </r>
        <r>
          <rPr>
            <sz val="9"/>
            <color indexed="81"/>
            <rFont val="Tahoma"/>
            <charset val="1"/>
          </rPr>
          <t xml:space="preserve">
cannot find value, is low risk</t>
        </r>
      </text>
    </comment>
    <comment ref="G6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Mette Sønderskov:</t>
        </r>
        <r>
          <rPr>
            <sz val="9"/>
            <color indexed="81"/>
            <rFont val="Tahoma"/>
            <charset val="1"/>
          </rPr>
          <t xml:space="preserve">
cannot find value, is low risk</t>
        </r>
      </text>
    </comment>
  </commentList>
</comments>
</file>

<file path=xl/sharedStrings.xml><?xml version="1.0" encoding="utf-8"?>
<sst xmlns="http://schemas.openxmlformats.org/spreadsheetml/2006/main" count="165" uniqueCount="125">
  <si>
    <t>substance</t>
  </si>
  <si>
    <t>product</t>
  </si>
  <si>
    <t>concentration</t>
  </si>
  <si>
    <t>SCI.Grow</t>
  </si>
  <si>
    <t>Reference.SCI.Grow</t>
  </si>
  <si>
    <t>Load.Factor.SCI</t>
  </si>
  <si>
    <t>BCF</t>
  </si>
  <si>
    <t>Reference.BCF</t>
  </si>
  <si>
    <t>Load.Factor.BCF</t>
  </si>
  <si>
    <t>SoilDT50</t>
  </si>
  <si>
    <t>Reference.SoilDT50</t>
  </si>
  <si>
    <t>Load.Factor.SoilDT50</t>
  </si>
  <si>
    <t>Birds.Acute.LD50.mg.kg</t>
  </si>
  <si>
    <t>Reference.Value.Birds</t>
  </si>
  <si>
    <t>Load.Factor.Birds</t>
  </si>
  <si>
    <t>Mammals.Acute.Oral.LD50.mg.kg.BW.day</t>
  </si>
  <si>
    <t>Reference.Value.Mammals</t>
  </si>
  <si>
    <t>Load.Factor.Mammals</t>
  </si>
  <si>
    <t>Fish.Acute.96hr.LC50.mg.l</t>
  </si>
  <si>
    <t>Reference.Value.Fish</t>
  </si>
  <si>
    <t>Load.Factor.Fish</t>
  </si>
  <si>
    <t>Aquatic.Invertebrates.Acute.48hr.EC50.mg.l</t>
  </si>
  <si>
    <t>Reference.Value.Aquatic.Invertebrates</t>
  </si>
  <si>
    <t>Load.Factor.Aquatic.Invertebrates</t>
  </si>
  <si>
    <t>Algae.Acute.72hr.EC50.Growth.mg.l</t>
  </si>
  <si>
    <t>Reference.Value.Algae</t>
  </si>
  <si>
    <t>Load.Factor.Algae</t>
  </si>
  <si>
    <t>Aquatic.Plants.Acute.7d.EC50.mg.l</t>
  </si>
  <si>
    <t>Reference.Value.Aquatic.Plants</t>
  </si>
  <si>
    <t>Load.Factor.Aquatic.Plants</t>
  </si>
  <si>
    <t>Earthworms.Acute.14d.LC50.mg.kg</t>
  </si>
  <si>
    <t>Reference.Value.Earthworms</t>
  </si>
  <si>
    <t>Load.Factor.Earthworms</t>
  </si>
  <si>
    <t>BeesLD50</t>
  </si>
  <si>
    <t>Reference.Value.Bees</t>
  </si>
  <si>
    <t>Load.Factor.Bees</t>
  </si>
  <si>
    <t>Fish.Chronic.21d.NOEC.mg.l.corrected</t>
  </si>
  <si>
    <t>Reference.Value.Fish.Chronic</t>
  </si>
  <si>
    <t>Load.Factor.Fish.Chronic</t>
  </si>
  <si>
    <t>water.phase.DT50.days</t>
  </si>
  <si>
    <t>Aquatic.Invertebrates.Chronic.21d.NOEC.mg.l.correted</t>
  </si>
  <si>
    <t>Reference.Value.Aquatic.Invertebrates.Chronic</t>
  </si>
  <si>
    <t xml:space="preserve">Load.Factor.Aquatic.Invertebrates.Chronic </t>
  </si>
  <si>
    <t>Earthworms.Chronic.14d.NOEC..Reproduction.mg.kg.corrected</t>
  </si>
  <si>
    <t>Reference.Value.Earthworms.Chronic</t>
  </si>
  <si>
    <t>Load.Factor.Earthworms.Chronic</t>
  </si>
  <si>
    <t>Metribuzin</t>
  </si>
  <si>
    <t>Alternator Met</t>
  </si>
  <si>
    <t>Flufenacet</t>
  </si>
  <si>
    <t>Diflufenican</t>
  </si>
  <si>
    <t>System50</t>
  </si>
  <si>
    <t>Glyphosate</t>
  </si>
  <si>
    <t>Monsanto360</t>
  </si>
  <si>
    <t>Liberator</t>
  </si>
  <si>
    <t>Aclonifen</t>
  </si>
  <si>
    <t>Proclus</t>
  </si>
  <si>
    <t>Pendimethalin</t>
  </si>
  <si>
    <t>Crystal</t>
  </si>
  <si>
    <t>PDM400</t>
  </si>
  <si>
    <t>Iodosulfuron</t>
  </si>
  <si>
    <t>Atlantis OD</t>
  </si>
  <si>
    <t>Mesosulfuron</t>
  </si>
  <si>
    <t>Cinmethylin</t>
  </si>
  <si>
    <t>Luximo</t>
  </si>
  <si>
    <t>Tri-allate</t>
  </si>
  <si>
    <t>Avadex Excel 15G</t>
  </si>
  <si>
    <t>Avadex Factor</t>
  </si>
  <si>
    <t>Pinoxaden</t>
  </si>
  <si>
    <t>Axial Pro</t>
  </si>
  <si>
    <t>Cloquintocet</t>
  </si>
  <si>
    <t>Prosulfocarb</t>
  </si>
  <si>
    <t>Defy</t>
  </si>
  <si>
    <t>Ethofumesate</t>
  </si>
  <si>
    <t>Xerton</t>
  </si>
  <si>
    <t>Pyroxulam</t>
  </si>
  <si>
    <t>Broadway Star</t>
  </si>
  <si>
    <t>Florasulam</t>
  </si>
  <si>
    <t>Clodinafop</t>
  </si>
  <si>
    <t>Topik</t>
  </si>
  <si>
    <t>Hurricane</t>
  </si>
  <si>
    <t>Pontos</t>
  </si>
  <si>
    <t>Picolinofen</t>
  </si>
  <si>
    <t>Tower</t>
  </si>
  <si>
    <t>Chlorotoluron</t>
  </si>
  <si>
    <t>Isoproturon</t>
  </si>
  <si>
    <t>IPU500</t>
  </si>
  <si>
    <t>Folpet</t>
  </si>
  <si>
    <t>Arizona</t>
  </si>
  <si>
    <t>Prothioconazole</t>
  </si>
  <si>
    <t>Proline</t>
  </si>
  <si>
    <t>Tebuconazole</t>
  </si>
  <si>
    <t>Folicur</t>
  </si>
  <si>
    <t>Elatus Era</t>
  </si>
  <si>
    <t>Benzovindiflupyr</t>
  </si>
  <si>
    <t>fluxapyroxad</t>
  </si>
  <si>
    <t>Revystar XE</t>
  </si>
  <si>
    <t>mefentrifluconazole</t>
  </si>
  <si>
    <t>Lambda-chalothrin</t>
  </si>
  <si>
    <t>Hallmark</t>
  </si>
  <si>
    <t>flonicamid</t>
  </si>
  <si>
    <t>Teppiki</t>
  </si>
  <si>
    <t>esfenvalerate</t>
  </si>
  <si>
    <t>Sumi-Alpha</t>
  </si>
  <si>
    <t>deltamethrin</t>
  </si>
  <si>
    <t>Decis Forte</t>
  </si>
  <si>
    <t>Efeckt</t>
  </si>
  <si>
    <t>ethofumesate</t>
  </si>
  <si>
    <t>Efeckt_half_concentration</t>
  </si>
  <si>
    <t>Efeckt_half_rate</t>
  </si>
  <si>
    <t>Trifluralin</t>
  </si>
  <si>
    <t>Treflan</t>
  </si>
  <si>
    <t>Flupyrsulfuron</t>
  </si>
  <si>
    <t>Lexus</t>
  </si>
  <si>
    <t>Stomp CS DK</t>
  </si>
  <si>
    <t>Atlantis OD DK</t>
  </si>
  <si>
    <t>Starane 333 HL DK</t>
  </si>
  <si>
    <t>Fluroxypyr</t>
  </si>
  <si>
    <t>Roundup Bio DK</t>
  </si>
  <si>
    <t>Roundup Bio 2020 DK</t>
  </si>
  <si>
    <t>Halauxifen-methyl</t>
  </si>
  <si>
    <t>Zypar DK</t>
  </si>
  <si>
    <t>Boxer 2018 DK</t>
  </si>
  <si>
    <t>Boxer 2019 DK</t>
  </si>
  <si>
    <t>Boxer 2020 DK</t>
  </si>
  <si>
    <t>Atlantis OD DK 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</si>
</sst>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0" fontId="1" fillId="2" borderId="1" xfId="1"/>
    <xf numFmtId="11" fontId="1" fillId="2" borderId="1" xfId="1" applyNumberFormat="1"/>
    <xf numFmtId="0" fontId="2" fillId="3" borderId="1" xfId="2"/>
    <xf numFmtId="0" fontId="1" fillId="2" borderId="2" xfId="1" applyBorder="1"/>
    <xf numFmtId="0" fontId="1" fillId="4" borderId="1" xfId="1" applyFill="1"/>
    <xf numFmtId="0" fontId="0" fillId="4" borderId="0" xfId="0" applyFill="1"/>
    <xf numFmtId="11" fontId="1" fillId="4" borderId="1" xfId="1" applyNumberFormat="1" applyFill="1"/>
    <xf numFmtId="0" fontId="1" fillId="4" borderId="2" xfId="1" applyFill="1" applyBorder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2"/>
  <sheetViews>
    <sheetView tabSelected="1" zoomScale="110" zoomScaleNormal="110" workbookViewId="0">
      <pane ySplit="1" topLeftCell="A2" activePane="bottomLeft" state="frozen"/>
      <selection pane="bottomLeft" activeCell="AJ1" sqref="AJ1"/>
    </sheetView>
  </sheetViews>
  <sheetFormatPr defaultColWidth="9.109375" defaultRowHeight="14.4" x14ac:dyDescent="0.3"/>
  <cols>
    <col min="1" max="1" width="14.88671875" style="1" bestFit="1" customWidth="1"/>
    <col min="2" max="2" width="20.6640625" style="1" customWidth="1"/>
    <col min="3" max="3" width="18.44140625" style="1" customWidth="1"/>
    <col min="4" max="4" width="12" style="1" bestFit="1" customWidth="1"/>
    <col min="5" max="5" width="22.109375" style="1" customWidth="1"/>
    <col min="6" max="6" width="20.109375" customWidth="1"/>
    <col min="7" max="7" width="13.33203125" style="1" customWidth="1"/>
    <col min="8" max="8" width="16.109375" style="1" customWidth="1"/>
    <col min="9" max="9" width="15.109375" bestFit="1" customWidth="1"/>
    <col min="10" max="10" width="8.5546875" style="1" bestFit="1" customWidth="1"/>
    <col min="11" max="11" width="12.88671875" style="1" bestFit="1" customWidth="1"/>
    <col min="12" max="12" width="19.5546875" bestFit="1" customWidth="1"/>
    <col min="13" max="13" width="22.109375" style="1" bestFit="1" customWidth="1"/>
    <col min="14" max="14" width="21.109375" style="1" bestFit="1" customWidth="1"/>
    <col min="15" max="15" width="16.33203125" bestFit="1" customWidth="1"/>
    <col min="16" max="16" width="38.44140625" style="1" bestFit="1" customWidth="1"/>
    <col min="17" max="17" width="25.5546875" style="1" bestFit="1" customWidth="1"/>
    <col min="18" max="18" width="20.5546875" bestFit="1" customWidth="1"/>
    <col min="19" max="19" width="24.109375" style="1" bestFit="1" customWidth="1"/>
    <col min="20" max="20" width="20.33203125" style="1" bestFit="1" customWidth="1"/>
    <col min="21" max="21" width="15.44140625" bestFit="1" customWidth="1"/>
    <col min="22" max="22" width="40.5546875" style="1" bestFit="1" customWidth="1"/>
    <col min="23" max="23" width="36.5546875" style="1" bestFit="1" customWidth="1"/>
    <col min="24" max="24" width="31.6640625" bestFit="1" customWidth="1"/>
    <col min="25" max="25" width="33.109375" style="1" bestFit="1" customWidth="1"/>
    <col min="26" max="26" width="21.88671875" style="1" bestFit="1" customWidth="1"/>
    <col min="27" max="27" width="16.88671875" bestFit="1" customWidth="1"/>
    <col min="28" max="28" width="32" style="1" bestFit="1" customWidth="1"/>
    <col min="29" max="29" width="29.88671875" style="1" bestFit="1" customWidth="1"/>
    <col min="30" max="30" width="24.88671875" bestFit="1" customWidth="1"/>
    <col min="31" max="31" width="32.109375" style="1" bestFit="1" customWidth="1"/>
    <col min="32" max="32" width="27.5546875" style="1" bestFit="1" customWidth="1"/>
    <col min="33" max="33" width="23.109375" bestFit="1" customWidth="1"/>
    <col min="34" max="34" width="9.44140625" style="1" bestFit="1" customWidth="1"/>
    <col min="35" max="35" width="21" style="1" bestFit="1" customWidth="1"/>
    <col min="36" max="36" width="16.109375" bestFit="1" customWidth="1"/>
    <col min="37" max="37" width="35.44140625" style="1" bestFit="1" customWidth="1"/>
    <col min="38" max="38" width="27.88671875" style="1" bestFit="1" customWidth="1"/>
    <col min="39" max="39" width="23" bestFit="1" customWidth="1"/>
    <col min="40" max="40" width="23" style="1" customWidth="1"/>
    <col min="41" max="41" width="50.88671875" style="1" bestFit="1" customWidth="1"/>
    <col min="42" max="42" width="44.109375" style="1" bestFit="1" customWidth="1"/>
    <col min="43" max="43" width="39.6640625" bestFit="1" customWidth="1"/>
    <col min="44" max="44" width="57.6640625" style="1" bestFit="1" customWidth="1"/>
    <col min="45" max="45" width="35.109375" style="1" bestFit="1" customWidth="1"/>
    <col min="46" max="46" width="30.33203125" bestFit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t="s">
        <v>17</v>
      </c>
      <c r="S1" s="1" t="s">
        <v>18</v>
      </c>
      <c r="T1" s="1" t="s">
        <v>19</v>
      </c>
      <c r="U1" t="s">
        <v>20</v>
      </c>
      <c r="V1" s="1" t="s">
        <v>21</v>
      </c>
      <c r="W1" s="1" t="s">
        <v>22</v>
      </c>
      <c r="X1" t="s">
        <v>23</v>
      </c>
      <c r="Y1" s="1" t="s">
        <v>24</v>
      </c>
      <c r="Z1" s="1" t="s">
        <v>25</v>
      </c>
      <c r="AA1" t="s">
        <v>26</v>
      </c>
      <c r="AB1" s="1" t="s">
        <v>27</v>
      </c>
      <c r="AC1" s="1" t="s">
        <v>28</v>
      </c>
      <c r="AD1" t="s">
        <v>29</v>
      </c>
      <c r="AE1" s="1" t="s">
        <v>30</v>
      </c>
      <c r="AF1" s="1" t="s">
        <v>31</v>
      </c>
      <c r="AG1" t="s">
        <v>32</v>
      </c>
      <c r="AH1" s="1" t="s">
        <v>33</v>
      </c>
      <c r="AI1" s="1" t="s">
        <v>34</v>
      </c>
      <c r="AJ1" t="s">
        <v>35</v>
      </c>
      <c r="AK1" s="1" t="s">
        <v>36</v>
      </c>
      <c r="AL1" s="1" t="s">
        <v>37</v>
      </c>
      <c r="AM1" t="s">
        <v>38</v>
      </c>
      <c r="AN1" s="1" t="s">
        <v>39</v>
      </c>
      <c r="AO1" s="1" t="s">
        <v>40</v>
      </c>
      <c r="AP1" s="1" t="s">
        <v>41</v>
      </c>
      <c r="AQ1" t="s">
        <v>42</v>
      </c>
      <c r="AR1" s="1" t="s">
        <v>43</v>
      </c>
      <c r="AS1" s="1" t="s">
        <v>44</v>
      </c>
      <c r="AT1" t="s">
        <v>45</v>
      </c>
    </row>
    <row r="2" spans="1:46" x14ac:dyDescent="0.3">
      <c r="A2" s="1" t="s">
        <v>46</v>
      </c>
      <c r="B2" s="1" t="s">
        <v>47</v>
      </c>
      <c r="C2" s="1">
        <v>7.0000000000000007E-2</v>
      </c>
      <c r="D2" s="1">
        <v>7.6447269999999998E-2</v>
      </c>
      <c r="E2" s="1">
        <v>10.91</v>
      </c>
      <c r="F2">
        <v>20</v>
      </c>
      <c r="G2" s="1">
        <v>10</v>
      </c>
      <c r="H2" s="1">
        <v>5100</v>
      </c>
      <c r="I2">
        <v>2.5</v>
      </c>
      <c r="J2" s="1">
        <v>11.5</v>
      </c>
      <c r="K2" s="1">
        <v>354</v>
      </c>
      <c r="L2">
        <v>2.5</v>
      </c>
      <c r="M2" s="1">
        <v>164</v>
      </c>
      <c r="N2" s="1">
        <v>49</v>
      </c>
      <c r="O2">
        <v>1</v>
      </c>
      <c r="P2" s="1">
        <v>322</v>
      </c>
      <c r="Q2" s="1">
        <v>20</v>
      </c>
      <c r="R2">
        <v>1</v>
      </c>
      <c r="S2" s="1">
        <v>74.599999999999994</v>
      </c>
      <c r="T2" s="1">
        <v>1E-4</v>
      </c>
      <c r="U2">
        <v>30</v>
      </c>
      <c r="V2" s="1">
        <v>49</v>
      </c>
      <c r="W2" s="1">
        <v>2.3000000000000001E-4</v>
      </c>
      <c r="X2">
        <v>30</v>
      </c>
      <c r="Y2" s="1">
        <v>0.02</v>
      </c>
      <c r="Z2" s="1">
        <v>2.5000000000000001E-5</v>
      </c>
      <c r="AA2">
        <v>3</v>
      </c>
      <c r="AB2" s="1">
        <v>8.0000000000000002E-3</v>
      </c>
      <c r="AC2" s="1">
        <v>3.6000000000000002E-4</v>
      </c>
      <c r="AD2">
        <v>3</v>
      </c>
      <c r="AE2" s="1">
        <v>427</v>
      </c>
      <c r="AF2" s="1">
        <v>3.4</v>
      </c>
      <c r="AG2">
        <v>2</v>
      </c>
      <c r="AH2" s="1">
        <v>100</v>
      </c>
      <c r="AI2" s="1">
        <v>1.5E-3</v>
      </c>
      <c r="AJ2">
        <v>100</v>
      </c>
      <c r="AK2" s="1">
        <v>5.6</v>
      </c>
      <c r="AL2" s="1">
        <v>3.1000000000000001E-5</v>
      </c>
      <c r="AM2">
        <v>3</v>
      </c>
      <c r="AN2" s="1">
        <v>41</v>
      </c>
      <c r="AO2" s="1">
        <v>0.32</v>
      </c>
      <c r="AP2" s="1">
        <v>2.2000000000000001E-6</v>
      </c>
      <c r="AQ2">
        <v>3</v>
      </c>
      <c r="AR2" s="1">
        <v>5.25</v>
      </c>
      <c r="AS2" s="1">
        <v>0.2</v>
      </c>
      <c r="AT2">
        <v>2</v>
      </c>
    </row>
    <row r="3" spans="1:46" x14ac:dyDescent="0.3">
      <c r="A3" s="1" t="s">
        <v>48</v>
      </c>
      <c r="B3" s="1" t="s">
        <v>47</v>
      </c>
      <c r="C3" s="1">
        <v>0.24</v>
      </c>
      <c r="D3" s="1">
        <v>9.9897159999999999E-2</v>
      </c>
      <c r="E3" s="1">
        <v>10.91</v>
      </c>
      <c r="F3">
        <v>20</v>
      </c>
      <c r="G3" s="1">
        <v>71.400000000000006</v>
      </c>
      <c r="H3" s="1">
        <v>5100</v>
      </c>
      <c r="I3">
        <v>2.5</v>
      </c>
      <c r="J3" s="1">
        <f>((40+32)/2)</f>
        <v>36</v>
      </c>
      <c r="K3" s="1">
        <v>354</v>
      </c>
      <c r="L3">
        <v>2.5</v>
      </c>
      <c r="M3" s="1">
        <v>1608</v>
      </c>
      <c r="N3" s="1">
        <v>49</v>
      </c>
      <c r="O3">
        <v>1</v>
      </c>
      <c r="P3" s="1">
        <v>598</v>
      </c>
      <c r="Q3" s="1">
        <v>20</v>
      </c>
      <c r="R3">
        <v>1</v>
      </c>
      <c r="S3" s="1">
        <v>2.13</v>
      </c>
      <c r="T3" s="1">
        <v>1E-4</v>
      </c>
      <c r="U3">
        <v>30</v>
      </c>
      <c r="V3" s="1">
        <v>30.9</v>
      </c>
      <c r="W3" s="1">
        <v>2.3000000000000001E-4</v>
      </c>
      <c r="X3">
        <v>30</v>
      </c>
      <c r="Y3" s="1">
        <v>2.0400000000000001E-3</v>
      </c>
      <c r="Z3" s="1">
        <v>2.5000000000000001E-5</v>
      </c>
      <c r="AA3">
        <v>3</v>
      </c>
      <c r="AB3" s="1">
        <v>2E-3</v>
      </c>
      <c r="AC3" s="1">
        <v>3.6000000000000002E-4</v>
      </c>
      <c r="AD3">
        <v>3</v>
      </c>
      <c r="AE3" s="1">
        <v>219</v>
      </c>
      <c r="AF3" s="1">
        <v>3.4</v>
      </c>
      <c r="AG3">
        <v>2</v>
      </c>
      <c r="AH3" s="1">
        <v>109.2</v>
      </c>
      <c r="AI3" s="1">
        <v>1.5E-3</v>
      </c>
      <c r="AJ3">
        <v>100</v>
      </c>
      <c r="AK3" s="1">
        <v>0.2</v>
      </c>
      <c r="AL3" s="1">
        <v>3.1000000000000001E-5</v>
      </c>
      <c r="AM3">
        <v>3</v>
      </c>
      <c r="AN3" s="1">
        <v>54</v>
      </c>
      <c r="AO3" s="1">
        <v>3.26</v>
      </c>
      <c r="AP3" s="1">
        <v>2.2000000000000001E-6</v>
      </c>
      <c r="AQ3">
        <v>3</v>
      </c>
      <c r="AR3" s="1">
        <v>4</v>
      </c>
      <c r="AS3" s="1">
        <v>0.2</v>
      </c>
      <c r="AT3">
        <v>2</v>
      </c>
    </row>
    <row r="4" spans="1:46" x14ac:dyDescent="0.3">
      <c r="A4" s="1" t="s">
        <v>49</v>
      </c>
      <c r="B4" s="1" t="s">
        <v>47</v>
      </c>
      <c r="C4" s="1">
        <v>0.06</v>
      </c>
      <c r="D4" s="2">
        <v>2.6100000000000002E-2</v>
      </c>
      <c r="E4" s="1">
        <v>10.91</v>
      </c>
      <c r="F4">
        <v>20</v>
      </c>
      <c r="G4" s="1">
        <v>1276</v>
      </c>
      <c r="H4" s="1">
        <v>5100</v>
      </c>
      <c r="I4">
        <v>2.5</v>
      </c>
      <c r="J4" s="1">
        <v>64.599999999999994</v>
      </c>
      <c r="K4" s="1">
        <v>354</v>
      </c>
      <c r="L4">
        <v>2.5</v>
      </c>
      <c r="M4" s="1">
        <v>2150</v>
      </c>
      <c r="N4" s="1">
        <v>49</v>
      </c>
      <c r="O4">
        <v>1</v>
      </c>
      <c r="P4" s="1">
        <v>5000</v>
      </c>
      <c r="Q4" s="1">
        <v>20</v>
      </c>
      <c r="R4">
        <v>1</v>
      </c>
      <c r="S4" s="1">
        <v>9.9000000000000005E-2</v>
      </c>
      <c r="T4" s="1">
        <v>1E-4</v>
      </c>
      <c r="U4">
        <v>30</v>
      </c>
      <c r="V4" s="1">
        <v>0.24</v>
      </c>
      <c r="W4" s="1">
        <v>2.3000000000000001E-4</v>
      </c>
      <c r="X4">
        <v>30</v>
      </c>
      <c r="Y4" s="1">
        <v>2.5000000000000001E-4</v>
      </c>
      <c r="Z4" s="1">
        <v>2.5000000000000001E-5</v>
      </c>
      <c r="AA4">
        <v>3</v>
      </c>
      <c r="AB4" s="1">
        <v>5.6000000000000001E-2</v>
      </c>
      <c r="AC4" s="1">
        <v>3.6000000000000002E-4</v>
      </c>
      <c r="AD4">
        <v>3</v>
      </c>
      <c r="AE4" s="1">
        <v>500</v>
      </c>
      <c r="AF4" s="1">
        <v>3.4</v>
      </c>
      <c r="AG4">
        <v>2</v>
      </c>
      <c r="AH4" s="1">
        <v>100</v>
      </c>
      <c r="AI4" s="1">
        <v>1.5E-3</v>
      </c>
      <c r="AJ4">
        <v>100</v>
      </c>
      <c r="AK4" s="1">
        <v>1.4999999999999999E-2</v>
      </c>
      <c r="AL4" s="1">
        <v>3.1000000000000001E-5</v>
      </c>
      <c r="AM4">
        <v>3</v>
      </c>
      <c r="AN4" s="1">
        <f>+AVERAGE(95.3,104)</f>
        <v>99.65</v>
      </c>
      <c r="AO4" s="1">
        <v>5.1999999999999998E-2</v>
      </c>
      <c r="AP4" s="1">
        <v>2.2000000000000001E-6</v>
      </c>
      <c r="AQ4">
        <v>3</v>
      </c>
      <c r="AR4" s="1">
        <v>0.5</v>
      </c>
      <c r="AS4" s="1">
        <v>0.2</v>
      </c>
      <c r="AT4">
        <v>2</v>
      </c>
    </row>
    <row r="5" spans="1:46" x14ac:dyDescent="0.3">
      <c r="A5" s="1" t="s">
        <v>48</v>
      </c>
      <c r="B5" s="1" t="s">
        <v>50</v>
      </c>
      <c r="C5" s="1">
        <v>0.5</v>
      </c>
      <c r="D5" s="1">
        <f>+D3</f>
        <v>9.9897159999999999E-2</v>
      </c>
      <c r="E5" s="1">
        <v>10.91</v>
      </c>
      <c r="F5">
        <v>20</v>
      </c>
      <c r="G5" s="1">
        <f t="shared" ref="G5:AR5" si="0">+G3</f>
        <v>71.400000000000006</v>
      </c>
      <c r="H5" s="1">
        <v>5100</v>
      </c>
      <c r="I5">
        <v>2.5</v>
      </c>
      <c r="J5" s="1">
        <f t="shared" si="0"/>
        <v>36</v>
      </c>
      <c r="K5" s="1">
        <v>354</v>
      </c>
      <c r="L5">
        <v>2.5</v>
      </c>
      <c r="M5" s="1">
        <f t="shared" si="0"/>
        <v>1608</v>
      </c>
      <c r="N5" s="1">
        <v>49</v>
      </c>
      <c r="O5">
        <v>1</v>
      </c>
      <c r="P5" s="1">
        <f t="shared" si="0"/>
        <v>598</v>
      </c>
      <c r="Q5" s="1">
        <v>20</v>
      </c>
      <c r="R5">
        <v>1</v>
      </c>
      <c r="S5" s="1">
        <f t="shared" si="0"/>
        <v>2.13</v>
      </c>
      <c r="T5" s="1">
        <v>1E-4</v>
      </c>
      <c r="U5">
        <v>30</v>
      </c>
      <c r="V5" s="1">
        <f t="shared" si="0"/>
        <v>30.9</v>
      </c>
      <c r="W5" s="1">
        <v>2.3000000000000001E-4</v>
      </c>
      <c r="X5">
        <v>30</v>
      </c>
      <c r="Y5" s="1">
        <f t="shared" si="0"/>
        <v>2.0400000000000001E-3</v>
      </c>
      <c r="Z5" s="1">
        <v>2.5000000000000001E-5</v>
      </c>
      <c r="AA5">
        <v>3</v>
      </c>
      <c r="AB5" s="1">
        <f t="shared" si="0"/>
        <v>2E-3</v>
      </c>
      <c r="AC5" s="1">
        <v>3.6000000000000002E-4</v>
      </c>
      <c r="AD5">
        <v>3</v>
      </c>
      <c r="AE5" s="1">
        <f t="shared" si="0"/>
        <v>219</v>
      </c>
      <c r="AF5" s="1">
        <v>3.4</v>
      </c>
      <c r="AG5">
        <v>2</v>
      </c>
      <c r="AH5" s="1">
        <f t="shared" si="0"/>
        <v>109.2</v>
      </c>
      <c r="AI5" s="1">
        <v>1.5E-3</v>
      </c>
      <c r="AJ5">
        <v>100</v>
      </c>
      <c r="AK5" s="1">
        <f t="shared" si="0"/>
        <v>0.2</v>
      </c>
      <c r="AL5" s="1">
        <v>3.1000000000000001E-5</v>
      </c>
      <c r="AM5">
        <v>3</v>
      </c>
      <c r="AN5" s="1">
        <f t="shared" si="0"/>
        <v>54</v>
      </c>
      <c r="AO5" s="1">
        <f t="shared" si="0"/>
        <v>3.26</v>
      </c>
      <c r="AP5" s="1">
        <v>2.2000000000000001E-6</v>
      </c>
      <c r="AQ5">
        <v>3</v>
      </c>
      <c r="AR5" s="1">
        <f t="shared" si="0"/>
        <v>4</v>
      </c>
      <c r="AS5" s="1">
        <v>0.2</v>
      </c>
      <c r="AT5">
        <v>2</v>
      </c>
    </row>
    <row r="6" spans="1:46" x14ac:dyDescent="0.3">
      <c r="A6" s="1" t="s">
        <v>51</v>
      </c>
      <c r="B6" s="1" t="s">
        <v>52</v>
      </c>
      <c r="C6" s="1">
        <v>0.36</v>
      </c>
      <c r="D6" s="5">
        <v>5.4400000000000004E-3</v>
      </c>
      <c r="E6" s="1">
        <v>10.91</v>
      </c>
      <c r="F6">
        <v>20</v>
      </c>
      <c r="G6" s="1">
        <v>0.5</v>
      </c>
      <c r="H6" s="1">
        <v>5100</v>
      </c>
      <c r="I6">
        <v>2.5</v>
      </c>
      <c r="J6" s="1">
        <v>23.79</v>
      </c>
      <c r="K6" s="1">
        <v>354</v>
      </c>
      <c r="L6">
        <v>2.5</v>
      </c>
      <c r="M6" s="1">
        <v>2250</v>
      </c>
      <c r="N6" s="1">
        <v>49</v>
      </c>
      <c r="O6">
        <v>1</v>
      </c>
      <c r="P6" s="1">
        <v>2000</v>
      </c>
      <c r="Q6" s="1">
        <v>20</v>
      </c>
      <c r="R6">
        <v>1</v>
      </c>
      <c r="S6" s="1">
        <v>38</v>
      </c>
      <c r="T6" s="1">
        <v>1E-4</v>
      </c>
      <c r="U6">
        <v>30</v>
      </c>
      <c r="V6" s="1">
        <v>40</v>
      </c>
      <c r="W6" s="1">
        <v>2.3000000000000001E-4</v>
      </c>
      <c r="X6">
        <v>30</v>
      </c>
      <c r="Y6" s="1">
        <v>19</v>
      </c>
      <c r="Z6" s="1">
        <v>2.5000000000000001E-5</v>
      </c>
      <c r="AA6">
        <v>3</v>
      </c>
      <c r="AB6" s="1">
        <v>12</v>
      </c>
      <c r="AC6" s="1">
        <v>3.6000000000000002E-4</v>
      </c>
      <c r="AD6">
        <v>3</v>
      </c>
      <c r="AE6" s="1">
        <v>5600</v>
      </c>
      <c r="AF6" s="1">
        <v>3.4</v>
      </c>
      <c r="AG6">
        <v>2</v>
      </c>
      <c r="AH6" s="1">
        <v>100</v>
      </c>
      <c r="AI6" s="1">
        <v>1.5E-3</v>
      </c>
      <c r="AJ6">
        <v>100</v>
      </c>
      <c r="AK6" s="1">
        <v>1</v>
      </c>
      <c r="AL6" s="1">
        <v>3.1000000000000001E-5</v>
      </c>
      <c r="AM6">
        <v>3</v>
      </c>
      <c r="AN6" s="1">
        <v>9.9</v>
      </c>
      <c r="AO6" s="1">
        <v>12.5</v>
      </c>
      <c r="AP6" s="1">
        <v>2.2000000000000001E-6</v>
      </c>
      <c r="AQ6">
        <v>3</v>
      </c>
      <c r="AR6" s="1">
        <v>28.8</v>
      </c>
      <c r="AS6" s="1">
        <v>0.2</v>
      </c>
      <c r="AT6">
        <v>2</v>
      </c>
    </row>
    <row r="7" spans="1:46" x14ac:dyDescent="0.3">
      <c r="A7" s="1" t="s">
        <v>48</v>
      </c>
      <c r="B7" s="1" t="s">
        <v>53</v>
      </c>
      <c r="C7" s="1">
        <v>0.4</v>
      </c>
      <c r="D7" s="1">
        <f t="shared" ref="D7:AR8" si="1">+D3</f>
        <v>9.9897159999999999E-2</v>
      </c>
      <c r="E7" s="1">
        <v>10.91</v>
      </c>
      <c r="F7">
        <v>20</v>
      </c>
      <c r="G7" s="1">
        <f t="shared" si="1"/>
        <v>71.400000000000006</v>
      </c>
      <c r="H7" s="1">
        <v>5100</v>
      </c>
      <c r="I7">
        <v>2.5</v>
      </c>
      <c r="J7" s="1">
        <f t="shared" si="1"/>
        <v>36</v>
      </c>
      <c r="K7" s="1">
        <v>354</v>
      </c>
      <c r="L7">
        <v>2.5</v>
      </c>
      <c r="M7" s="1">
        <f t="shared" si="1"/>
        <v>1608</v>
      </c>
      <c r="N7" s="1">
        <v>49</v>
      </c>
      <c r="O7">
        <v>1</v>
      </c>
      <c r="P7" s="1">
        <f t="shared" si="1"/>
        <v>598</v>
      </c>
      <c r="Q7" s="1">
        <v>20</v>
      </c>
      <c r="R7">
        <v>1</v>
      </c>
      <c r="S7" s="1">
        <f t="shared" si="1"/>
        <v>2.13</v>
      </c>
      <c r="T7" s="1">
        <v>1E-4</v>
      </c>
      <c r="U7">
        <v>30</v>
      </c>
      <c r="V7" s="1">
        <f t="shared" si="1"/>
        <v>30.9</v>
      </c>
      <c r="W7" s="1">
        <v>2.3000000000000001E-4</v>
      </c>
      <c r="X7">
        <v>30</v>
      </c>
      <c r="Y7" s="1">
        <f t="shared" si="1"/>
        <v>2.0400000000000001E-3</v>
      </c>
      <c r="Z7" s="1">
        <v>2.5000000000000001E-5</v>
      </c>
      <c r="AA7">
        <v>3</v>
      </c>
      <c r="AB7" s="1">
        <f t="shared" si="1"/>
        <v>2E-3</v>
      </c>
      <c r="AC7" s="1">
        <v>3.6000000000000002E-4</v>
      </c>
      <c r="AD7">
        <v>3</v>
      </c>
      <c r="AE7" s="1">
        <f t="shared" si="1"/>
        <v>219</v>
      </c>
      <c r="AF7" s="1">
        <v>3.4</v>
      </c>
      <c r="AG7">
        <v>2</v>
      </c>
      <c r="AH7" s="1">
        <f t="shared" si="1"/>
        <v>109.2</v>
      </c>
      <c r="AI7" s="1">
        <v>1.5E-3</v>
      </c>
      <c r="AJ7">
        <v>100</v>
      </c>
      <c r="AK7" s="1">
        <f t="shared" si="1"/>
        <v>0.2</v>
      </c>
      <c r="AL7" s="1">
        <v>3.1000000000000001E-5</v>
      </c>
      <c r="AM7">
        <v>3</v>
      </c>
      <c r="AN7" s="1">
        <f t="shared" si="1"/>
        <v>54</v>
      </c>
      <c r="AO7" s="1">
        <f t="shared" si="1"/>
        <v>3.26</v>
      </c>
      <c r="AP7" s="1">
        <v>2.2000000000000001E-6</v>
      </c>
      <c r="AQ7">
        <v>3</v>
      </c>
      <c r="AR7" s="1">
        <f t="shared" si="1"/>
        <v>4</v>
      </c>
      <c r="AS7" s="1">
        <v>0.2</v>
      </c>
      <c r="AT7">
        <v>2</v>
      </c>
    </row>
    <row r="8" spans="1:46" x14ac:dyDescent="0.3">
      <c r="A8" s="1" t="s">
        <v>49</v>
      </c>
      <c r="B8" s="1" t="s">
        <v>53</v>
      </c>
      <c r="C8" s="1">
        <v>0.1</v>
      </c>
      <c r="D8" s="1">
        <f t="shared" si="1"/>
        <v>2.6100000000000002E-2</v>
      </c>
      <c r="E8" s="1">
        <v>10.91</v>
      </c>
      <c r="F8">
        <v>20</v>
      </c>
      <c r="G8" s="1">
        <f t="shared" si="1"/>
        <v>1276</v>
      </c>
      <c r="H8" s="1">
        <v>5100</v>
      </c>
      <c r="I8">
        <v>2.5</v>
      </c>
      <c r="J8" s="1">
        <f t="shared" si="1"/>
        <v>64.599999999999994</v>
      </c>
      <c r="K8" s="1">
        <v>354</v>
      </c>
      <c r="L8">
        <v>2.5</v>
      </c>
      <c r="M8" s="1">
        <f t="shared" si="1"/>
        <v>2150</v>
      </c>
      <c r="N8" s="1">
        <v>49</v>
      </c>
      <c r="O8">
        <v>1</v>
      </c>
      <c r="P8" s="1">
        <f t="shared" si="1"/>
        <v>5000</v>
      </c>
      <c r="Q8" s="1">
        <v>20</v>
      </c>
      <c r="R8">
        <v>1</v>
      </c>
      <c r="S8" s="1">
        <f t="shared" si="1"/>
        <v>9.9000000000000005E-2</v>
      </c>
      <c r="T8" s="1">
        <v>1E-4</v>
      </c>
      <c r="U8">
        <v>30</v>
      </c>
      <c r="V8" s="1">
        <f t="shared" si="1"/>
        <v>0.24</v>
      </c>
      <c r="W8" s="1">
        <v>2.3000000000000001E-4</v>
      </c>
      <c r="X8">
        <v>30</v>
      </c>
      <c r="Y8" s="1">
        <f t="shared" si="1"/>
        <v>2.5000000000000001E-4</v>
      </c>
      <c r="Z8" s="1">
        <v>2.5000000000000001E-5</v>
      </c>
      <c r="AA8">
        <v>3</v>
      </c>
      <c r="AB8" s="1">
        <f t="shared" si="1"/>
        <v>5.6000000000000001E-2</v>
      </c>
      <c r="AC8" s="1">
        <v>3.6000000000000002E-4</v>
      </c>
      <c r="AD8">
        <v>3</v>
      </c>
      <c r="AE8" s="1">
        <f t="shared" si="1"/>
        <v>500</v>
      </c>
      <c r="AF8" s="1">
        <v>3.4</v>
      </c>
      <c r="AG8">
        <v>2</v>
      </c>
      <c r="AH8" s="1">
        <f t="shared" si="1"/>
        <v>100</v>
      </c>
      <c r="AI8" s="1">
        <v>1.5E-3</v>
      </c>
      <c r="AJ8">
        <v>100</v>
      </c>
      <c r="AK8" s="1">
        <f t="shared" si="1"/>
        <v>1.4999999999999999E-2</v>
      </c>
      <c r="AL8" s="1">
        <v>3.1000000000000001E-5</v>
      </c>
      <c r="AM8">
        <v>3</v>
      </c>
      <c r="AN8" s="1">
        <f t="shared" si="1"/>
        <v>99.65</v>
      </c>
      <c r="AO8" s="1">
        <f t="shared" si="1"/>
        <v>5.1999999999999998E-2</v>
      </c>
      <c r="AP8" s="1">
        <v>2.2000000000000001E-6</v>
      </c>
      <c r="AQ8">
        <v>3</v>
      </c>
      <c r="AR8" s="1">
        <f t="shared" si="1"/>
        <v>0.5</v>
      </c>
      <c r="AS8" s="1">
        <v>0.2</v>
      </c>
      <c r="AT8">
        <v>2</v>
      </c>
    </row>
    <row r="9" spans="1:46" x14ac:dyDescent="0.3">
      <c r="A9" s="1" t="s">
        <v>54</v>
      </c>
      <c r="B9" s="1" t="s">
        <v>55</v>
      </c>
      <c r="C9" s="1">
        <v>0.6</v>
      </c>
      <c r="D9" s="2">
        <v>7.5399999999999998E-3</v>
      </c>
      <c r="E9" s="1">
        <v>10.91</v>
      </c>
      <c r="F9">
        <v>20</v>
      </c>
      <c r="G9" s="1">
        <v>2896</v>
      </c>
      <c r="H9" s="1">
        <v>5100</v>
      </c>
      <c r="I9">
        <v>2.5</v>
      </c>
      <c r="J9" s="1">
        <v>80.400000000000006</v>
      </c>
      <c r="K9" s="1">
        <v>354</v>
      </c>
      <c r="L9">
        <v>2.5</v>
      </c>
      <c r="M9" s="1">
        <v>2000</v>
      </c>
      <c r="N9" s="1">
        <v>49</v>
      </c>
      <c r="O9">
        <v>1</v>
      </c>
      <c r="P9" s="1">
        <v>5000</v>
      </c>
      <c r="Q9" s="1">
        <v>20</v>
      </c>
      <c r="R9">
        <v>1</v>
      </c>
      <c r="S9" s="1">
        <v>0.67</v>
      </c>
      <c r="T9" s="1">
        <v>1E-4</v>
      </c>
      <c r="U9">
        <v>30</v>
      </c>
      <c r="V9" s="1">
        <v>1.2</v>
      </c>
      <c r="W9" s="1">
        <v>2.3000000000000001E-4</v>
      </c>
      <c r="X9">
        <v>30</v>
      </c>
      <c r="Y9" s="1">
        <v>0.47</v>
      </c>
      <c r="Z9" s="1">
        <v>2.5000000000000001E-5</v>
      </c>
      <c r="AA9">
        <v>3</v>
      </c>
      <c r="AB9" s="1">
        <v>6.0000000000000001E-3</v>
      </c>
      <c r="AC9" s="1">
        <v>3.6000000000000002E-4</v>
      </c>
      <c r="AD9">
        <v>3</v>
      </c>
      <c r="AE9" s="1">
        <v>150</v>
      </c>
      <c r="AF9" s="1">
        <v>3.4</v>
      </c>
      <c r="AG9">
        <v>2</v>
      </c>
      <c r="AH9" s="1">
        <v>100</v>
      </c>
      <c r="AI9" s="1">
        <v>1.5E-3</v>
      </c>
      <c r="AJ9">
        <v>100</v>
      </c>
      <c r="AK9" s="1">
        <v>5.0000000000000001E-3</v>
      </c>
      <c r="AL9" s="1">
        <v>3.1000000000000001E-5</v>
      </c>
      <c r="AM9">
        <v>3</v>
      </c>
      <c r="AN9" s="1">
        <v>4.2</v>
      </c>
      <c r="AO9" s="1">
        <v>1.6E-2</v>
      </c>
      <c r="AP9" s="1">
        <v>2.2000000000000001E-6</v>
      </c>
      <c r="AQ9">
        <v>3</v>
      </c>
      <c r="AR9" s="1">
        <v>45</v>
      </c>
      <c r="AS9" s="1">
        <v>0.2</v>
      </c>
      <c r="AT9">
        <v>2</v>
      </c>
    </row>
    <row r="10" spans="1:46" x14ac:dyDescent="0.3">
      <c r="A10" s="1" t="s">
        <v>56</v>
      </c>
      <c r="B10" s="1" t="s">
        <v>57</v>
      </c>
      <c r="C10" s="1">
        <v>0.3</v>
      </c>
      <c r="D10" s="2">
        <v>5.3099999999999996E-3</v>
      </c>
      <c r="E10" s="1">
        <v>10.91</v>
      </c>
      <c r="F10">
        <v>20</v>
      </c>
      <c r="G10" s="1">
        <v>5100</v>
      </c>
      <c r="H10" s="1">
        <v>5100</v>
      </c>
      <c r="I10">
        <v>2.5</v>
      </c>
      <c r="J10" s="1">
        <v>100.6</v>
      </c>
      <c r="K10" s="1">
        <v>354</v>
      </c>
      <c r="L10">
        <v>2.5</v>
      </c>
      <c r="M10" s="1">
        <v>1421</v>
      </c>
      <c r="N10" s="1">
        <v>49</v>
      </c>
      <c r="O10">
        <v>1</v>
      </c>
      <c r="P10" s="1">
        <v>4665</v>
      </c>
      <c r="Q10" s="1">
        <v>20</v>
      </c>
      <c r="R10">
        <v>1</v>
      </c>
      <c r="S10" s="1">
        <v>0.19600000000000001</v>
      </c>
      <c r="T10" s="1">
        <v>1E-4</v>
      </c>
      <c r="U10">
        <v>30</v>
      </c>
      <c r="V10" s="1">
        <v>0.14699999999999999</v>
      </c>
      <c r="W10" s="1">
        <v>2.3000000000000001E-4</v>
      </c>
      <c r="X10">
        <v>30</v>
      </c>
      <c r="Y10" s="1">
        <v>4.0000000000000001E-3</v>
      </c>
      <c r="Z10" s="1">
        <v>2.5000000000000001E-5</v>
      </c>
      <c r="AA10">
        <v>3</v>
      </c>
      <c r="AB10" s="1">
        <v>2.1999999999999999E-2</v>
      </c>
      <c r="AC10" s="1">
        <v>3.6000000000000002E-4</v>
      </c>
      <c r="AD10">
        <v>3</v>
      </c>
      <c r="AE10" s="1">
        <v>1000</v>
      </c>
      <c r="AF10" s="1">
        <v>3.4</v>
      </c>
      <c r="AG10">
        <v>2</v>
      </c>
      <c r="AH10" s="1">
        <v>100</v>
      </c>
      <c r="AI10" s="1">
        <v>1.5E-3</v>
      </c>
      <c r="AJ10">
        <v>100</v>
      </c>
      <c r="AK10" s="1">
        <v>6.0000000000000001E-3</v>
      </c>
      <c r="AL10" s="1">
        <v>3.1000000000000001E-5</v>
      </c>
      <c r="AM10">
        <v>3</v>
      </c>
      <c r="AN10" s="1">
        <v>4</v>
      </c>
      <c r="AO10" s="1">
        <v>1.4500000000000001E-2</v>
      </c>
      <c r="AP10" s="1">
        <v>2.2000000000000001E-6</v>
      </c>
      <c r="AQ10">
        <v>3</v>
      </c>
      <c r="AR10" s="1">
        <v>150</v>
      </c>
      <c r="AS10" s="1">
        <v>0.2</v>
      </c>
      <c r="AT10">
        <v>2</v>
      </c>
    </row>
    <row r="11" spans="1:46" x14ac:dyDescent="0.3">
      <c r="A11" s="1" t="str">
        <f>+A7</f>
        <v>Flufenacet</v>
      </c>
      <c r="B11" s="1" t="s">
        <v>57</v>
      </c>
      <c r="C11" s="1">
        <v>0.06</v>
      </c>
      <c r="D11" s="1">
        <f>+D5</f>
        <v>9.9897159999999999E-2</v>
      </c>
      <c r="E11" s="1">
        <f t="shared" ref="E11:AS11" si="2">+E5</f>
        <v>10.91</v>
      </c>
      <c r="F11">
        <v>20</v>
      </c>
      <c r="G11" s="1">
        <f t="shared" si="2"/>
        <v>71.400000000000006</v>
      </c>
      <c r="H11" s="1">
        <f t="shared" si="2"/>
        <v>5100</v>
      </c>
      <c r="I11">
        <v>2.5</v>
      </c>
      <c r="J11" s="1">
        <f t="shared" si="2"/>
        <v>36</v>
      </c>
      <c r="K11" s="1">
        <f t="shared" si="2"/>
        <v>354</v>
      </c>
      <c r="L11">
        <v>2.5</v>
      </c>
      <c r="M11" s="1">
        <f t="shared" si="2"/>
        <v>1608</v>
      </c>
      <c r="N11" s="1">
        <f t="shared" si="2"/>
        <v>49</v>
      </c>
      <c r="O11">
        <v>1</v>
      </c>
      <c r="P11" s="1">
        <f t="shared" si="2"/>
        <v>598</v>
      </c>
      <c r="Q11" s="1">
        <f t="shared" si="2"/>
        <v>20</v>
      </c>
      <c r="R11">
        <v>1</v>
      </c>
      <c r="S11" s="1">
        <f t="shared" si="2"/>
        <v>2.13</v>
      </c>
      <c r="T11" s="1">
        <v>1E-4</v>
      </c>
      <c r="U11">
        <v>30</v>
      </c>
      <c r="V11" s="1">
        <f t="shared" si="2"/>
        <v>30.9</v>
      </c>
      <c r="W11" s="1">
        <v>2.3000000000000001E-4</v>
      </c>
      <c r="X11">
        <v>30</v>
      </c>
      <c r="Y11" s="1">
        <f t="shared" si="2"/>
        <v>2.0400000000000001E-3</v>
      </c>
      <c r="Z11" s="1">
        <f t="shared" si="2"/>
        <v>2.5000000000000001E-5</v>
      </c>
      <c r="AA11">
        <v>3</v>
      </c>
      <c r="AB11" s="1">
        <f t="shared" si="2"/>
        <v>2E-3</v>
      </c>
      <c r="AC11" s="1">
        <f t="shared" si="2"/>
        <v>3.6000000000000002E-4</v>
      </c>
      <c r="AD11">
        <v>3</v>
      </c>
      <c r="AE11" s="1">
        <f t="shared" si="2"/>
        <v>219</v>
      </c>
      <c r="AF11" s="1">
        <f t="shared" si="2"/>
        <v>3.4</v>
      </c>
      <c r="AG11">
        <v>2</v>
      </c>
      <c r="AH11" s="1">
        <f t="shared" si="2"/>
        <v>109.2</v>
      </c>
      <c r="AI11" s="1">
        <v>1.5E-3</v>
      </c>
      <c r="AJ11">
        <v>100</v>
      </c>
      <c r="AK11" s="1">
        <f t="shared" si="2"/>
        <v>0.2</v>
      </c>
      <c r="AL11" s="1">
        <v>3.1000000000000001E-5</v>
      </c>
      <c r="AM11">
        <v>3</v>
      </c>
      <c r="AN11" s="1">
        <f t="shared" si="2"/>
        <v>54</v>
      </c>
      <c r="AO11" s="1">
        <f t="shared" si="2"/>
        <v>3.26</v>
      </c>
      <c r="AP11" s="1">
        <v>2.2000000000000001E-6</v>
      </c>
      <c r="AQ11">
        <v>3</v>
      </c>
      <c r="AR11" s="1">
        <f t="shared" si="2"/>
        <v>4</v>
      </c>
      <c r="AS11" s="1">
        <f t="shared" si="2"/>
        <v>0.2</v>
      </c>
      <c r="AT11">
        <v>2</v>
      </c>
    </row>
    <row r="12" spans="1:46" x14ac:dyDescent="0.3">
      <c r="A12" s="1" t="s">
        <v>56</v>
      </c>
      <c r="B12" s="1" t="s">
        <v>58</v>
      </c>
      <c r="C12" s="1">
        <f>+C10</f>
        <v>0.3</v>
      </c>
      <c r="D12" s="1">
        <f t="shared" ref="D12:AR12" si="3">+D10</f>
        <v>5.3099999999999996E-3</v>
      </c>
      <c r="E12" s="1">
        <f t="shared" ref="E12" si="4">+E6</f>
        <v>10.91</v>
      </c>
      <c r="F12">
        <v>20</v>
      </c>
      <c r="G12" s="1">
        <f t="shared" si="3"/>
        <v>5100</v>
      </c>
      <c r="H12" s="1">
        <f t="shared" ref="H12" si="5">+H6</f>
        <v>5100</v>
      </c>
      <c r="I12">
        <v>2.5</v>
      </c>
      <c r="J12" s="1">
        <f t="shared" si="3"/>
        <v>100.6</v>
      </c>
      <c r="K12" s="1">
        <f t="shared" ref="K12" si="6">+K6</f>
        <v>354</v>
      </c>
      <c r="L12">
        <v>2.5</v>
      </c>
      <c r="M12" s="1">
        <f t="shared" si="3"/>
        <v>1421</v>
      </c>
      <c r="N12" s="1">
        <f t="shared" ref="N12" si="7">+N6</f>
        <v>49</v>
      </c>
      <c r="O12">
        <v>1</v>
      </c>
      <c r="P12" s="1">
        <f t="shared" si="3"/>
        <v>4665</v>
      </c>
      <c r="Q12" s="1">
        <f t="shared" ref="Q12" si="8">+Q6</f>
        <v>20</v>
      </c>
      <c r="R12">
        <v>1</v>
      </c>
      <c r="S12" s="1">
        <f t="shared" si="3"/>
        <v>0.19600000000000001</v>
      </c>
      <c r="T12" s="1">
        <v>1E-4</v>
      </c>
      <c r="U12">
        <v>30</v>
      </c>
      <c r="V12" s="1">
        <f t="shared" si="3"/>
        <v>0.14699999999999999</v>
      </c>
      <c r="W12" s="1">
        <v>2.3000000000000001E-4</v>
      </c>
      <c r="X12">
        <v>30</v>
      </c>
      <c r="Y12" s="1">
        <f t="shared" si="3"/>
        <v>4.0000000000000001E-3</v>
      </c>
      <c r="Z12" s="1">
        <f t="shared" ref="Z12" si="9">+Z6</f>
        <v>2.5000000000000001E-5</v>
      </c>
      <c r="AA12">
        <v>3</v>
      </c>
      <c r="AB12" s="1">
        <f t="shared" si="3"/>
        <v>2.1999999999999999E-2</v>
      </c>
      <c r="AC12" s="1">
        <f t="shared" ref="AC12" si="10">+AC6</f>
        <v>3.6000000000000002E-4</v>
      </c>
      <c r="AD12">
        <v>3</v>
      </c>
      <c r="AE12" s="1">
        <f t="shared" si="3"/>
        <v>1000</v>
      </c>
      <c r="AF12" s="1">
        <f t="shared" ref="AF12" si="11">+AF6</f>
        <v>3.4</v>
      </c>
      <c r="AG12">
        <v>2</v>
      </c>
      <c r="AH12" s="1">
        <f t="shared" si="3"/>
        <v>100</v>
      </c>
      <c r="AI12" s="1">
        <v>1.5E-3</v>
      </c>
      <c r="AJ12">
        <v>100</v>
      </c>
      <c r="AK12" s="1">
        <f t="shared" si="3"/>
        <v>6.0000000000000001E-3</v>
      </c>
      <c r="AL12" s="1">
        <v>3.1000000000000001E-5</v>
      </c>
      <c r="AM12">
        <v>3</v>
      </c>
      <c r="AN12" s="1">
        <f t="shared" si="3"/>
        <v>4</v>
      </c>
      <c r="AO12" s="1">
        <f t="shared" si="3"/>
        <v>1.4500000000000001E-2</v>
      </c>
      <c r="AP12" s="1">
        <v>2.2000000000000001E-6</v>
      </c>
      <c r="AQ12">
        <v>3</v>
      </c>
      <c r="AR12" s="1">
        <f t="shared" si="3"/>
        <v>150</v>
      </c>
      <c r="AS12" s="1">
        <f t="shared" ref="AS12" si="12">+AS6</f>
        <v>0.2</v>
      </c>
      <c r="AT12">
        <v>2</v>
      </c>
    </row>
    <row r="13" spans="1:46" x14ac:dyDescent="0.3">
      <c r="A13" s="1" t="s">
        <v>59</v>
      </c>
      <c r="B13" s="1" t="s">
        <v>60</v>
      </c>
      <c r="C13" s="1">
        <v>2E-3</v>
      </c>
      <c r="D13" s="2">
        <v>2.6700000000000001E-3</v>
      </c>
      <c r="E13" s="1">
        <f t="shared" ref="E13" si="13">+E7</f>
        <v>10.91</v>
      </c>
      <c r="F13">
        <v>20</v>
      </c>
      <c r="G13" s="1">
        <v>232</v>
      </c>
      <c r="H13" s="1">
        <f t="shared" ref="H13" si="14">+H7</f>
        <v>5100</v>
      </c>
      <c r="I13">
        <v>2.5</v>
      </c>
      <c r="J13" s="1">
        <v>3.2</v>
      </c>
      <c r="K13" s="1">
        <f t="shared" ref="K13" si="15">+K7</f>
        <v>354</v>
      </c>
      <c r="L13">
        <v>2.5</v>
      </c>
      <c r="M13" s="1">
        <v>2000</v>
      </c>
      <c r="N13" s="1">
        <f t="shared" ref="N13:N15" si="16">+N7</f>
        <v>49</v>
      </c>
      <c r="O13">
        <v>1</v>
      </c>
      <c r="P13" s="1">
        <v>2448</v>
      </c>
      <c r="Q13" s="1">
        <f t="shared" ref="Q13" si="17">+Q7</f>
        <v>20</v>
      </c>
      <c r="R13">
        <v>1</v>
      </c>
      <c r="S13" s="1">
        <v>100</v>
      </c>
      <c r="T13" s="1">
        <v>1E-4</v>
      </c>
      <c r="U13">
        <v>30</v>
      </c>
      <c r="V13" s="1">
        <v>100</v>
      </c>
      <c r="W13" s="1">
        <v>2.3000000000000001E-4</v>
      </c>
      <c r="X13">
        <v>30</v>
      </c>
      <c r="Y13" s="1">
        <v>7.0000000000000007E-2</v>
      </c>
      <c r="Z13" s="1">
        <f t="shared" ref="Z13" si="18">+Z7</f>
        <v>2.5000000000000001E-5</v>
      </c>
      <c r="AA13">
        <v>3</v>
      </c>
      <c r="AB13" s="1">
        <v>8.3000000000000001E-4</v>
      </c>
      <c r="AC13" s="1">
        <f t="shared" ref="AC13" si="19">+AC7</f>
        <v>3.6000000000000002E-4</v>
      </c>
      <c r="AD13">
        <v>3</v>
      </c>
      <c r="AE13" s="1">
        <v>1000</v>
      </c>
      <c r="AF13" s="1">
        <f t="shared" ref="AF13" si="20">+AF7</f>
        <v>3.4</v>
      </c>
      <c r="AG13">
        <v>2</v>
      </c>
      <c r="AH13" s="1">
        <v>150</v>
      </c>
      <c r="AI13" s="1">
        <v>1.5E-3</v>
      </c>
      <c r="AJ13">
        <v>100</v>
      </c>
      <c r="AK13" s="1">
        <v>10</v>
      </c>
      <c r="AL13" s="1">
        <v>3.1000000000000001E-5</v>
      </c>
      <c r="AM13">
        <v>3</v>
      </c>
      <c r="AN13" s="1">
        <v>16</v>
      </c>
      <c r="AO13" s="1">
        <v>10</v>
      </c>
      <c r="AP13" s="1">
        <v>2.2000000000000001E-6</v>
      </c>
      <c r="AQ13">
        <v>3</v>
      </c>
      <c r="AR13" s="1">
        <v>9.3000000000000007</v>
      </c>
      <c r="AS13" s="1">
        <f t="shared" ref="AS13" si="21">+AS7</f>
        <v>0.2</v>
      </c>
      <c r="AT13">
        <v>2</v>
      </c>
    </row>
    <row r="14" spans="1:46" x14ac:dyDescent="0.3">
      <c r="A14" s="1" t="s">
        <v>61</v>
      </c>
      <c r="B14" s="1" t="s">
        <v>60</v>
      </c>
      <c r="C14" s="1">
        <v>0.01</v>
      </c>
      <c r="D14" s="2">
        <v>0.995</v>
      </c>
      <c r="E14" s="1">
        <f t="shared" ref="E14:E15" si="22">+E8</f>
        <v>10.91</v>
      </c>
      <c r="F14">
        <v>20</v>
      </c>
      <c r="G14" s="1">
        <v>3</v>
      </c>
      <c r="H14" s="1">
        <f t="shared" ref="H14:H15" si="23">+H8</f>
        <v>5100</v>
      </c>
      <c r="I14">
        <v>2.5</v>
      </c>
      <c r="J14" s="1">
        <v>78</v>
      </c>
      <c r="K14" s="1">
        <f t="shared" ref="K14:K15" si="24">+K8</f>
        <v>354</v>
      </c>
      <c r="L14">
        <v>2.5</v>
      </c>
      <c r="M14" s="1">
        <v>2000</v>
      </c>
      <c r="N14" s="1">
        <f t="shared" si="16"/>
        <v>49</v>
      </c>
      <c r="O14">
        <v>1</v>
      </c>
      <c r="P14" s="1">
        <v>5000</v>
      </c>
      <c r="Q14" s="1">
        <f t="shared" ref="Q14:Q15" si="25">+Q8</f>
        <v>20</v>
      </c>
      <c r="R14">
        <v>1</v>
      </c>
      <c r="S14" s="1">
        <v>100</v>
      </c>
      <c r="T14" s="1">
        <v>1E-4</v>
      </c>
      <c r="U14">
        <v>30</v>
      </c>
      <c r="V14" s="1">
        <v>100</v>
      </c>
      <c r="W14" s="1">
        <v>2.3000000000000001E-4</v>
      </c>
      <c r="X14">
        <v>30</v>
      </c>
      <c r="Y14" s="1">
        <v>0.2</v>
      </c>
      <c r="Z14" s="1">
        <f t="shared" ref="Z14:Z15" si="26">+Z8</f>
        <v>2.5000000000000001E-5</v>
      </c>
      <c r="AA14">
        <v>3</v>
      </c>
      <c r="AB14" s="1">
        <v>6.2E-4</v>
      </c>
      <c r="AC14" s="1">
        <f t="shared" ref="AC14:AC15" si="27">+AC8</f>
        <v>3.6000000000000002E-4</v>
      </c>
      <c r="AD14">
        <v>3</v>
      </c>
      <c r="AE14" s="1">
        <v>1000</v>
      </c>
      <c r="AF14" s="1">
        <f t="shared" ref="AF14:AF15" si="28">+AF8</f>
        <v>3.4</v>
      </c>
      <c r="AG14">
        <v>2</v>
      </c>
      <c r="AH14" s="1">
        <v>100</v>
      </c>
      <c r="AI14" s="1">
        <v>1.5E-3</v>
      </c>
      <c r="AJ14">
        <v>100</v>
      </c>
      <c r="AK14" s="1">
        <v>32</v>
      </c>
      <c r="AL14" s="1">
        <v>3.1000000000000001E-5</v>
      </c>
      <c r="AM14">
        <v>3</v>
      </c>
      <c r="AN14" s="1">
        <v>44</v>
      </c>
      <c r="AO14" s="1">
        <v>1.8</v>
      </c>
      <c r="AP14" s="1">
        <v>2.2000000000000001E-6</v>
      </c>
      <c r="AQ14">
        <v>3</v>
      </c>
      <c r="AR14" s="1">
        <v>125</v>
      </c>
      <c r="AS14" s="1">
        <f t="shared" ref="AS14:AS15" si="29">+AS8</f>
        <v>0.2</v>
      </c>
      <c r="AT14">
        <v>2</v>
      </c>
    </row>
    <row r="15" spans="1:46" x14ac:dyDescent="0.3">
      <c r="A15" s="1" t="s">
        <v>62</v>
      </c>
      <c r="B15" s="1" t="s">
        <v>63</v>
      </c>
      <c r="C15" s="1">
        <v>0.75</v>
      </c>
      <c r="D15" s="2">
        <v>6.88E-2</v>
      </c>
      <c r="E15" s="1">
        <f t="shared" si="22"/>
        <v>10.91</v>
      </c>
      <c r="F15">
        <v>20</v>
      </c>
      <c r="G15" s="1">
        <v>677</v>
      </c>
      <c r="H15" s="1">
        <f t="shared" si="23"/>
        <v>5100</v>
      </c>
      <c r="I15">
        <v>2.5</v>
      </c>
      <c r="J15" s="1">
        <v>22.4</v>
      </c>
      <c r="K15" s="1">
        <f t="shared" si="24"/>
        <v>354</v>
      </c>
      <c r="L15">
        <v>2.5</v>
      </c>
      <c r="M15" s="1">
        <v>3776</v>
      </c>
      <c r="N15" s="1">
        <f t="shared" si="16"/>
        <v>49</v>
      </c>
      <c r="O15">
        <v>1</v>
      </c>
      <c r="P15" s="1">
        <v>2000</v>
      </c>
      <c r="Q15" s="1">
        <f t="shared" si="25"/>
        <v>20</v>
      </c>
      <c r="R15">
        <v>1</v>
      </c>
      <c r="S15" s="1">
        <v>5.75</v>
      </c>
      <c r="T15" s="1">
        <v>1E-4</v>
      </c>
      <c r="U15">
        <v>30</v>
      </c>
      <c r="V15" s="1">
        <v>10.68</v>
      </c>
      <c r="W15" s="1">
        <v>2.3000000000000001E-4</v>
      </c>
      <c r="X15">
        <v>30</v>
      </c>
      <c r="Y15" s="1">
        <v>23.04</v>
      </c>
      <c r="Z15" s="1">
        <f t="shared" si="26"/>
        <v>2.5000000000000001E-5</v>
      </c>
      <c r="AA15">
        <v>3</v>
      </c>
      <c r="AB15" s="1">
        <v>8.8999999999999996E-2</v>
      </c>
      <c r="AC15" s="1">
        <f t="shared" si="27"/>
        <v>3.6000000000000002E-4</v>
      </c>
      <c r="AD15">
        <v>3</v>
      </c>
      <c r="AE15" s="1">
        <v>466</v>
      </c>
      <c r="AF15" s="1">
        <f t="shared" si="28"/>
        <v>3.4</v>
      </c>
      <c r="AG15">
        <v>2</v>
      </c>
      <c r="AH15" s="1">
        <v>200</v>
      </c>
      <c r="AI15" s="1">
        <v>1.5E-3</v>
      </c>
      <c r="AJ15">
        <v>100</v>
      </c>
      <c r="AK15" s="1">
        <v>0.59</v>
      </c>
      <c r="AL15" s="1">
        <v>3.1000000000000001E-5</v>
      </c>
      <c r="AM15">
        <v>3</v>
      </c>
      <c r="AN15" s="1">
        <v>7</v>
      </c>
      <c r="AO15" s="1">
        <v>0.28999999999999998</v>
      </c>
      <c r="AP15" s="1">
        <v>2.2000000000000001E-6</v>
      </c>
      <c r="AQ15">
        <v>3</v>
      </c>
      <c r="AR15" s="1">
        <v>43.63</v>
      </c>
      <c r="AS15" s="1">
        <f t="shared" si="29"/>
        <v>0.2</v>
      </c>
      <c r="AT15">
        <v>2</v>
      </c>
    </row>
    <row r="16" spans="1:46" x14ac:dyDescent="0.3">
      <c r="A16" s="1" t="s">
        <v>64</v>
      </c>
      <c r="B16" s="1" t="s">
        <v>65</v>
      </c>
      <c r="C16" s="1">
        <v>0.15</v>
      </c>
      <c r="D16" s="1">
        <v>1.7000000000000001E-2</v>
      </c>
      <c r="E16" s="1">
        <v>10.91</v>
      </c>
      <c r="F16">
        <v>20</v>
      </c>
      <c r="G16" s="1">
        <v>1400</v>
      </c>
      <c r="H16" s="1">
        <v>5100</v>
      </c>
      <c r="I16">
        <v>2.5</v>
      </c>
      <c r="J16" s="1">
        <v>46</v>
      </c>
      <c r="K16" s="1">
        <v>354</v>
      </c>
      <c r="L16">
        <v>2.5</v>
      </c>
      <c r="M16" s="1">
        <v>1560</v>
      </c>
      <c r="N16" s="1">
        <v>49</v>
      </c>
      <c r="O16">
        <v>1</v>
      </c>
      <c r="P16" s="1">
        <v>1100</v>
      </c>
      <c r="Q16" s="1">
        <v>20</v>
      </c>
      <c r="R16">
        <v>1</v>
      </c>
      <c r="S16" s="1">
        <v>0.95</v>
      </c>
      <c r="T16" s="1">
        <v>1E-4</v>
      </c>
      <c r="U16">
        <v>30</v>
      </c>
      <c r="V16" s="1">
        <v>9.0999999999999998E-2</v>
      </c>
      <c r="W16" s="1">
        <v>2.3000000000000001E-4</v>
      </c>
      <c r="X16">
        <v>30</v>
      </c>
      <c r="Y16" s="1">
        <v>2.2000000000000001E-3</v>
      </c>
      <c r="Z16" s="1">
        <v>2.5000000000000001E-5</v>
      </c>
      <c r="AA16">
        <v>3</v>
      </c>
      <c r="AB16" s="1">
        <v>2.2999999999999998</v>
      </c>
      <c r="AC16" s="1">
        <v>3.6000000000000002E-4</v>
      </c>
      <c r="AD16">
        <v>3</v>
      </c>
      <c r="AE16" s="1">
        <v>274.5</v>
      </c>
      <c r="AF16" s="1">
        <v>3.4</v>
      </c>
      <c r="AG16">
        <v>2</v>
      </c>
      <c r="AH16" s="1">
        <v>100</v>
      </c>
      <c r="AI16" s="1">
        <v>1.5E-3</v>
      </c>
      <c r="AJ16">
        <v>100</v>
      </c>
      <c r="AK16" s="1">
        <v>5.9999999999999995E-4</v>
      </c>
      <c r="AL16" s="1">
        <v>3.1000000000000001E-5</v>
      </c>
      <c r="AM16">
        <v>3</v>
      </c>
      <c r="AN16" s="1">
        <v>4</v>
      </c>
      <c r="AO16" s="1">
        <v>1.2999999999999999E-2</v>
      </c>
      <c r="AP16" s="1">
        <v>2.2000000000000001E-6</v>
      </c>
      <c r="AQ16">
        <v>3</v>
      </c>
      <c r="AR16" s="1">
        <v>13.62</v>
      </c>
      <c r="AS16" s="1">
        <v>0.2</v>
      </c>
      <c r="AT16">
        <v>2</v>
      </c>
    </row>
    <row r="17" spans="1:46" x14ac:dyDescent="0.3">
      <c r="A17" s="1" t="s">
        <v>64</v>
      </c>
      <c r="B17" s="1" t="s">
        <v>66</v>
      </c>
      <c r="C17" s="1">
        <f>+C16</f>
        <v>0.15</v>
      </c>
      <c r="D17" s="1">
        <f t="shared" ref="D17:AR17" si="30">+D16</f>
        <v>1.7000000000000001E-2</v>
      </c>
      <c r="E17" s="1">
        <v>10.91</v>
      </c>
      <c r="F17">
        <v>20</v>
      </c>
      <c r="G17" s="1">
        <f t="shared" si="30"/>
        <v>1400</v>
      </c>
      <c r="H17" s="1">
        <v>5100</v>
      </c>
      <c r="I17">
        <v>2.5</v>
      </c>
      <c r="J17" s="1">
        <f t="shared" si="30"/>
        <v>46</v>
      </c>
      <c r="K17" s="1">
        <v>354</v>
      </c>
      <c r="L17">
        <v>2.5</v>
      </c>
      <c r="M17" s="1">
        <f t="shared" si="30"/>
        <v>1560</v>
      </c>
      <c r="N17" s="1">
        <v>49</v>
      </c>
      <c r="O17">
        <v>1</v>
      </c>
      <c r="P17" s="1">
        <f t="shared" si="30"/>
        <v>1100</v>
      </c>
      <c r="Q17" s="1">
        <v>20</v>
      </c>
      <c r="R17">
        <v>1</v>
      </c>
      <c r="S17" s="1">
        <f t="shared" si="30"/>
        <v>0.95</v>
      </c>
      <c r="T17" s="1">
        <v>1E-4</v>
      </c>
      <c r="U17">
        <v>30</v>
      </c>
      <c r="V17" s="1">
        <f t="shared" si="30"/>
        <v>9.0999999999999998E-2</v>
      </c>
      <c r="W17" s="1">
        <v>2.3000000000000001E-4</v>
      </c>
      <c r="X17">
        <v>30</v>
      </c>
      <c r="Y17" s="1">
        <f t="shared" si="30"/>
        <v>2.2000000000000001E-3</v>
      </c>
      <c r="Z17" s="1">
        <v>2.5000000000000001E-5</v>
      </c>
      <c r="AA17">
        <v>3</v>
      </c>
      <c r="AB17" s="1">
        <f t="shared" si="30"/>
        <v>2.2999999999999998</v>
      </c>
      <c r="AC17" s="1">
        <v>3.6000000000000002E-4</v>
      </c>
      <c r="AD17">
        <v>3</v>
      </c>
      <c r="AE17" s="1">
        <f t="shared" si="30"/>
        <v>274.5</v>
      </c>
      <c r="AF17" s="1">
        <v>3.4</v>
      </c>
      <c r="AG17">
        <v>2</v>
      </c>
      <c r="AH17" s="1">
        <f t="shared" si="30"/>
        <v>100</v>
      </c>
      <c r="AI17" s="1">
        <v>1.5E-3</v>
      </c>
      <c r="AJ17">
        <v>100</v>
      </c>
      <c r="AK17" s="1">
        <f t="shared" si="30"/>
        <v>5.9999999999999995E-4</v>
      </c>
      <c r="AL17" s="1">
        <v>3.1000000000000001E-5</v>
      </c>
      <c r="AM17">
        <v>3</v>
      </c>
      <c r="AN17" s="1">
        <f t="shared" si="30"/>
        <v>4</v>
      </c>
      <c r="AO17" s="1">
        <f t="shared" si="30"/>
        <v>1.2999999999999999E-2</v>
      </c>
      <c r="AP17" s="1">
        <v>2.2000000000000001E-6</v>
      </c>
      <c r="AQ17">
        <v>3</v>
      </c>
      <c r="AR17" s="1">
        <f t="shared" si="30"/>
        <v>13.62</v>
      </c>
      <c r="AS17" s="1">
        <v>0.2</v>
      </c>
      <c r="AT17">
        <v>2</v>
      </c>
    </row>
    <row r="18" spans="1:46" x14ac:dyDescent="0.3">
      <c r="A18" s="1" t="s">
        <v>67</v>
      </c>
      <c r="B18" s="1" t="s">
        <v>68</v>
      </c>
      <c r="C18" s="1">
        <v>5.5E-2</v>
      </c>
      <c r="D18" s="2">
        <v>1.4300000000000001E-4</v>
      </c>
      <c r="E18" s="1">
        <v>10.91</v>
      </c>
      <c r="F18">
        <v>20</v>
      </c>
      <c r="G18" s="1">
        <v>60</v>
      </c>
      <c r="H18" s="1">
        <v>5100</v>
      </c>
      <c r="I18">
        <v>2.5</v>
      </c>
      <c r="J18" s="1">
        <v>0.6</v>
      </c>
      <c r="K18" s="1">
        <v>354</v>
      </c>
      <c r="L18">
        <v>2.5</v>
      </c>
      <c r="M18" s="1">
        <v>2250</v>
      </c>
      <c r="N18" s="1">
        <v>49</v>
      </c>
      <c r="O18">
        <v>1</v>
      </c>
      <c r="P18" s="1">
        <v>5000</v>
      </c>
      <c r="Q18" s="1">
        <v>20</v>
      </c>
      <c r="R18">
        <v>1</v>
      </c>
      <c r="S18" s="1">
        <v>10.3</v>
      </c>
      <c r="T18" s="1">
        <v>1E-4</v>
      </c>
      <c r="U18">
        <v>30</v>
      </c>
      <c r="V18" s="1">
        <v>52</v>
      </c>
      <c r="W18" s="1">
        <v>2.3000000000000001E-4</v>
      </c>
      <c r="X18">
        <v>30</v>
      </c>
      <c r="Y18" s="1">
        <v>0.91</v>
      </c>
      <c r="Z18" s="1">
        <v>2.5000000000000001E-5</v>
      </c>
      <c r="AA18">
        <v>3</v>
      </c>
      <c r="AB18" s="1">
        <v>3.5</v>
      </c>
      <c r="AC18" s="1">
        <v>3.6000000000000002E-4</v>
      </c>
      <c r="AD18">
        <v>3</v>
      </c>
      <c r="AE18" s="1">
        <v>500</v>
      </c>
      <c r="AF18" s="1">
        <v>3.4</v>
      </c>
      <c r="AG18">
        <v>2</v>
      </c>
      <c r="AH18" s="1">
        <v>100</v>
      </c>
      <c r="AI18" s="1">
        <v>1.5E-3</v>
      </c>
      <c r="AJ18">
        <v>100</v>
      </c>
      <c r="AK18" s="1">
        <v>3.2</v>
      </c>
      <c r="AL18" s="1">
        <v>3.1000000000000001E-5</v>
      </c>
      <c r="AM18">
        <v>3</v>
      </c>
      <c r="AN18" s="1">
        <v>0.27</v>
      </c>
      <c r="AO18" s="1">
        <v>6.25</v>
      </c>
      <c r="AP18" s="1">
        <v>2.2000000000000001E-6</v>
      </c>
      <c r="AQ18">
        <v>3</v>
      </c>
      <c r="AR18" s="3">
        <v>500</v>
      </c>
      <c r="AS18" s="1">
        <v>0.2</v>
      </c>
      <c r="AT18">
        <v>2</v>
      </c>
    </row>
    <row r="19" spans="1:46" x14ac:dyDescent="0.3">
      <c r="A19" s="1" t="s">
        <v>69</v>
      </c>
      <c r="B19" s="1" t="s">
        <v>68</v>
      </c>
      <c r="C19" s="1">
        <v>1.375E-2</v>
      </c>
      <c r="D19" s="2">
        <v>2.5500000000000002E-4</v>
      </c>
      <c r="E19" s="1">
        <v>10.91</v>
      </c>
      <c r="F19">
        <v>20</v>
      </c>
      <c r="G19" s="1">
        <v>621</v>
      </c>
      <c r="H19" s="1">
        <v>5100</v>
      </c>
      <c r="I19">
        <v>2.5</v>
      </c>
      <c r="J19" s="1">
        <v>5</v>
      </c>
      <c r="K19" s="1">
        <v>354</v>
      </c>
      <c r="L19">
        <v>2.5</v>
      </c>
      <c r="M19" s="1">
        <v>2000</v>
      </c>
      <c r="N19" s="1">
        <v>49</v>
      </c>
      <c r="O19">
        <v>1</v>
      </c>
      <c r="P19" s="1">
        <v>2000</v>
      </c>
      <c r="Q19" s="1">
        <v>20</v>
      </c>
      <c r="R19">
        <v>1</v>
      </c>
      <c r="S19" s="1">
        <v>14</v>
      </c>
      <c r="T19" s="1">
        <v>1E-4</v>
      </c>
      <c r="U19">
        <v>30</v>
      </c>
      <c r="V19" s="1">
        <v>100</v>
      </c>
      <c r="W19" s="1">
        <v>2.3000000000000001E-4</v>
      </c>
      <c r="X19">
        <v>30</v>
      </c>
      <c r="Y19" s="1">
        <v>0.53</v>
      </c>
      <c r="Z19" s="1">
        <v>2.5000000000000001E-5</v>
      </c>
      <c r="AA19">
        <v>3</v>
      </c>
      <c r="AB19" s="1">
        <v>11</v>
      </c>
      <c r="AC19" s="1">
        <v>3.6000000000000002E-4</v>
      </c>
      <c r="AD19">
        <v>3</v>
      </c>
      <c r="AE19" s="1">
        <v>1000</v>
      </c>
      <c r="AF19" s="1">
        <v>3.4</v>
      </c>
      <c r="AG19">
        <v>2</v>
      </c>
      <c r="AH19" s="1">
        <v>100</v>
      </c>
      <c r="AI19" s="1">
        <v>1.5E-3</v>
      </c>
      <c r="AJ19">
        <v>100</v>
      </c>
      <c r="AK19" s="1">
        <v>8.3000000000000007</v>
      </c>
      <c r="AL19" s="1">
        <v>3.1000000000000001E-5</v>
      </c>
      <c r="AM19">
        <v>3</v>
      </c>
      <c r="AN19" s="1">
        <v>0.2</v>
      </c>
      <c r="AO19" s="1">
        <v>32</v>
      </c>
      <c r="AP19" s="1">
        <v>2.2000000000000001E-6</v>
      </c>
      <c r="AQ19">
        <v>3</v>
      </c>
      <c r="AR19" s="1">
        <v>500</v>
      </c>
      <c r="AS19" s="1">
        <v>0.2</v>
      </c>
      <c r="AT19">
        <v>2</v>
      </c>
    </row>
    <row r="20" spans="1:46" x14ac:dyDescent="0.3">
      <c r="A20" s="1" t="s">
        <v>70</v>
      </c>
      <c r="B20" s="1" t="s">
        <v>71</v>
      </c>
      <c r="C20" s="1">
        <v>0.8</v>
      </c>
      <c r="D20" s="2">
        <v>1.0699999999999999E-2</v>
      </c>
      <c r="E20" s="1">
        <v>10.91</v>
      </c>
      <c r="F20">
        <v>20</v>
      </c>
      <c r="G20" s="1">
        <v>700</v>
      </c>
      <c r="H20" s="1">
        <v>5100</v>
      </c>
      <c r="I20">
        <v>2.5</v>
      </c>
      <c r="J20" s="1">
        <v>9.8000000000000007</v>
      </c>
      <c r="K20" s="1">
        <v>354</v>
      </c>
      <c r="L20">
        <v>2.5</v>
      </c>
      <c r="M20" s="1">
        <v>2250</v>
      </c>
      <c r="N20" s="1">
        <v>49</v>
      </c>
      <c r="O20">
        <v>1</v>
      </c>
      <c r="P20" s="1">
        <v>1820</v>
      </c>
      <c r="Q20" s="1">
        <v>20</v>
      </c>
      <c r="R20">
        <v>1</v>
      </c>
      <c r="S20" s="1">
        <v>0.84</v>
      </c>
      <c r="T20" s="1">
        <v>1E-4</v>
      </c>
      <c r="U20">
        <v>30</v>
      </c>
      <c r="V20" s="1">
        <v>0.51</v>
      </c>
      <c r="W20" s="1">
        <v>2.3000000000000001E-4</v>
      </c>
      <c r="X20">
        <v>30</v>
      </c>
      <c r="Y20" s="1">
        <v>4.9000000000000002E-2</v>
      </c>
      <c r="Z20" s="1">
        <v>2.5000000000000001E-5</v>
      </c>
      <c r="AA20">
        <v>3</v>
      </c>
      <c r="AB20" s="1">
        <v>0.69</v>
      </c>
      <c r="AC20" s="1">
        <v>3.6000000000000002E-4</v>
      </c>
      <c r="AD20">
        <v>3</v>
      </c>
      <c r="AE20" s="1">
        <v>71.8</v>
      </c>
      <c r="AF20" s="1">
        <v>3.4</v>
      </c>
      <c r="AG20">
        <v>2</v>
      </c>
      <c r="AH20" s="1">
        <v>80</v>
      </c>
      <c r="AI20" s="1">
        <v>1.5E-3</v>
      </c>
      <c r="AJ20">
        <v>100</v>
      </c>
      <c r="AK20" s="1">
        <v>0.31</v>
      </c>
      <c r="AL20" s="1">
        <v>3.1000000000000001E-5</v>
      </c>
      <c r="AM20">
        <v>3</v>
      </c>
      <c r="AN20" s="1">
        <v>0.94</v>
      </c>
      <c r="AO20" s="1">
        <v>4.4999999999999998E-2</v>
      </c>
      <c r="AP20" s="1">
        <v>2.2000000000000001E-6</v>
      </c>
      <c r="AQ20">
        <v>3</v>
      </c>
      <c r="AR20" s="1">
        <v>62.5</v>
      </c>
      <c r="AS20" s="1">
        <v>0.2</v>
      </c>
      <c r="AT20">
        <v>2</v>
      </c>
    </row>
    <row r="21" spans="1:46" x14ac:dyDescent="0.3">
      <c r="A21" s="1" t="s">
        <v>72</v>
      </c>
      <c r="B21" s="1" t="s">
        <v>73</v>
      </c>
      <c r="C21" s="1">
        <v>0.41699999999999998</v>
      </c>
      <c r="D21" s="2">
        <v>0.29899999999999999</v>
      </c>
      <c r="E21" s="1">
        <v>10.91</v>
      </c>
      <c r="F21">
        <v>20</v>
      </c>
      <c r="G21" s="1">
        <v>144</v>
      </c>
      <c r="H21" s="1">
        <v>5100</v>
      </c>
      <c r="I21">
        <v>2.5</v>
      </c>
      <c r="J21" s="1">
        <v>37.799999999999997</v>
      </c>
      <c r="K21" s="1">
        <v>354</v>
      </c>
      <c r="L21">
        <v>2.5</v>
      </c>
      <c r="M21" s="1">
        <v>2000</v>
      </c>
      <c r="N21" s="1">
        <v>49</v>
      </c>
      <c r="O21">
        <v>1</v>
      </c>
      <c r="P21" s="1">
        <v>2000</v>
      </c>
      <c r="Q21" s="1">
        <v>20</v>
      </c>
      <c r="R21">
        <v>1</v>
      </c>
      <c r="S21" s="1">
        <v>10.92</v>
      </c>
      <c r="T21" s="1">
        <v>1E-4</v>
      </c>
      <c r="U21">
        <v>30</v>
      </c>
      <c r="V21" s="1">
        <v>13.52</v>
      </c>
      <c r="W21" s="1">
        <v>2.3000000000000001E-4</v>
      </c>
      <c r="X21">
        <v>30</v>
      </c>
      <c r="Y21" s="1">
        <v>3.9</v>
      </c>
      <c r="Z21" s="1">
        <v>2.5000000000000001E-5</v>
      </c>
      <c r="AA21">
        <v>3</v>
      </c>
      <c r="AB21" s="1">
        <v>52.8</v>
      </c>
      <c r="AC21" s="1">
        <v>3.6000000000000002E-4</v>
      </c>
      <c r="AD21">
        <v>3</v>
      </c>
      <c r="AE21" s="1">
        <v>134</v>
      </c>
      <c r="AF21" s="1">
        <v>3.4</v>
      </c>
      <c r="AG21">
        <v>2</v>
      </c>
      <c r="AH21" s="1">
        <v>50</v>
      </c>
      <c r="AI21" s="1">
        <v>1.5E-3</v>
      </c>
      <c r="AJ21">
        <v>100</v>
      </c>
      <c r="AK21" s="1">
        <v>0.156</v>
      </c>
      <c r="AL21" s="1">
        <v>3.1000000000000001E-5</v>
      </c>
      <c r="AM21">
        <v>3</v>
      </c>
      <c r="AN21" s="1">
        <v>20</v>
      </c>
      <c r="AO21" s="1">
        <v>0.25</v>
      </c>
      <c r="AP21" s="1">
        <v>2.2000000000000001E-6</v>
      </c>
      <c r="AQ21">
        <v>3</v>
      </c>
      <c r="AR21" s="1">
        <v>4.42</v>
      </c>
      <c r="AS21" s="1">
        <v>0.2</v>
      </c>
      <c r="AT21">
        <v>2</v>
      </c>
    </row>
    <row r="22" spans="1:46" x14ac:dyDescent="0.3">
      <c r="A22" s="1" t="s">
        <v>74</v>
      </c>
      <c r="B22" s="1" t="s">
        <v>75</v>
      </c>
      <c r="C22" s="1">
        <v>7.0999999999999994E-2</v>
      </c>
      <c r="D22" s="2">
        <v>0.11899999999999999</v>
      </c>
      <c r="E22" s="1">
        <v>10.91</v>
      </c>
      <c r="F22">
        <v>20</v>
      </c>
      <c r="G22" s="1">
        <v>100</v>
      </c>
      <c r="H22" s="1">
        <v>5100</v>
      </c>
      <c r="I22">
        <v>2.5</v>
      </c>
      <c r="J22" s="1">
        <v>13</v>
      </c>
      <c r="K22" s="1">
        <v>354</v>
      </c>
      <c r="L22">
        <v>2.5</v>
      </c>
      <c r="M22" s="1">
        <v>2000</v>
      </c>
      <c r="N22" s="1">
        <v>49</v>
      </c>
      <c r="O22">
        <v>1</v>
      </c>
      <c r="P22" s="1">
        <v>2000</v>
      </c>
      <c r="Q22" s="1">
        <v>20</v>
      </c>
      <c r="R22">
        <v>1</v>
      </c>
      <c r="S22" s="1">
        <v>87</v>
      </c>
      <c r="T22" s="1">
        <v>1E-4</v>
      </c>
      <c r="U22">
        <v>30</v>
      </c>
      <c r="V22" s="1">
        <v>100</v>
      </c>
      <c r="W22" s="1">
        <v>2.3000000000000001E-4</v>
      </c>
      <c r="X22">
        <v>30</v>
      </c>
      <c r="Y22" s="1">
        <v>0.92400000000000004</v>
      </c>
      <c r="Z22" s="1">
        <v>2.5000000000000001E-5</v>
      </c>
      <c r="AA22">
        <v>3</v>
      </c>
      <c r="AB22" s="1">
        <v>2.5999999999999999E-3</v>
      </c>
      <c r="AC22" s="1">
        <v>3.6000000000000002E-4</v>
      </c>
      <c r="AD22">
        <v>3</v>
      </c>
      <c r="AE22" s="1">
        <v>10000</v>
      </c>
      <c r="AF22" s="1">
        <v>3.4</v>
      </c>
      <c r="AG22">
        <v>2</v>
      </c>
      <c r="AH22" s="1">
        <v>100</v>
      </c>
      <c r="AI22" s="1">
        <v>1.5E-3</v>
      </c>
      <c r="AJ22">
        <v>100</v>
      </c>
      <c r="AK22" s="1">
        <v>10.1</v>
      </c>
      <c r="AL22" s="1">
        <v>3.1000000000000001E-5</v>
      </c>
      <c r="AM22">
        <v>3</v>
      </c>
      <c r="AN22" s="1">
        <f>+AVERAGE(10.6,20.6)</f>
        <v>15.600000000000001</v>
      </c>
      <c r="AO22" s="1">
        <v>10.4</v>
      </c>
      <c r="AP22" s="1">
        <v>2.2000000000000001E-6</v>
      </c>
      <c r="AQ22">
        <v>3</v>
      </c>
      <c r="AR22" s="1">
        <v>1.07</v>
      </c>
      <c r="AS22" s="1">
        <v>0.2</v>
      </c>
      <c r="AT22">
        <v>2</v>
      </c>
    </row>
    <row r="23" spans="1:46" x14ac:dyDescent="0.3">
      <c r="A23" s="1" t="s">
        <v>76</v>
      </c>
      <c r="B23" s="1" t="s">
        <v>75</v>
      </c>
      <c r="C23" s="1">
        <v>1.4E-2</v>
      </c>
      <c r="D23" s="2">
        <v>3.7199999999999997E-2</v>
      </c>
      <c r="E23" s="1">
        <v>10.91</v>
      </c>
      <c r="F23">
        <v>20</v>
      </c>
      <c r="G23" s="1">
        <v>1.5</v>
      </c>
      <c r="H23" s="1">
        <v>5100</v>
      </c>
      <c r="I23">
        <v>2.5</v>
      </c>
      <c r="J23" s="1">
        <v>8.5</v>
      </c>
      <c r="K23" s="1">
        <v>354</v>
      </c>
      <c r="L23">
        <v>2.5</v>
      </c>
      <c r="M23" s="1">
        <v>1046</v>
      </c>
      <c r="N23" s="1">
        <v>49</v>
      </c>
      <c r="O23">
        <v>1</v>
      </c>
      <c r="P23" s="1">
        <v>5000</v>
      </c>
      <c r="Q23" s="1">
        <v>20</v>
      </c>
      <c r="R23">
        <v>1</v>
      </c>
      <c r="S23" s="1">
        <v>100</v>
      </c>
      <c r="T23" s="1">
        <v>1E-4</v>
      </c>
      <c r="U23">
        <v>30</v>
      </c>
      <c r="V23" s="1">
        <v>292</v>
      </c>
      <c r="W23" s="1">
        <v>2.3000000000000001E-4</v>
      </c>
      <c r="X23">
        <v>30</v>
      </c>
      <c r="Y23" s="1">
        <v>9.8399999999999998E-3</v>
      </c>
      <c r="Z23" s="1">
        <v>2.5000000000000001E-5</v>
      </c>
      <c r="AA23">
        <v>3</v>
      </c>
      <c r="AB23" s="1">
        <v>1E-3</v>
      </c>
      <c r="AC23" s="1">
        <v>3.6000000000000002E-4</v>
      </c>
      <c r="AD23">
        <v>3</v>
      </c>
      <c r="AE23" s="1">
        <v>1320</v>
      </c>
      <c r="AF23" s="1">
        <v>3.4</v>
      </c>
      <c r="AG23">
        <v>2</v>
      </c>
      <c r="AH23" s="1">
        <v>100</v>
      </c>
      <c r="AI23" s="1">
        <v>1.5E-3</v>
      </c>
      <c r="AJ23">
        <v>100</v>
      </c>
      <c r="AK23" s="1">
        <v>119</v>
      </c>
      <c r="AL23" s="1">
        <v>3.1000000000000001E-5</v>
      </c>
      <c r="AM23">
        <v>3</v>
      </c>
      <c r="AN23" s="1">
        <v>18</v>
      </c>
      <c r="AO23" s="1">
        <v>38.9</v>
      </c>
      <c r="AP23" s="1">
        <v>2.2000000000000001E-6</v>
      </c>
      <c r="AQ23">
        <v>3</v>
      </c>
      <c r="AR23" s="1">
        <v>0.20300000000000001</v>
      </c>
      <c r="AS23" s="1">
        <v>0.2</v>
      </c>
      <c r="AT23">
        <v>2</v>
      </c>
    </row>
    <row r="24" spans="1:46" x14ac:dyDescent="0.3">
      <c r="A24" s="1" t="s">
        <v>69</v>
      </c>
      <c r="B24" s="1" t="s">
        <v>75</v>
      </c>
      <c r="C24" s="1">
        <v>6.7260000000000002E-3</v>
      </c>
      <c r="D24" s="2">
        <v>2.5500000000000002E-4</v>
      </c>
      <c r="E24" s="1">
        <v>10.91</v>
      </c>
      <c r="F24">
        <v>20</v>
      </c>
      <c r="G24" s="1">
        <v>621</v>
      </c>
      <c r="H24" s="1">
        <v>5100</v>
      </c>
      <c r="I24">
        <v>2.5</v>
      </c>
      <c r="J24" s="1">
        <v>5</v>
      </c>
      <c r="K24" s="1">
        <v>354</v>
      </c>
      <c r="L24">
        <v>2.5</v>
      </c>
      <c r="M24" s="1">
        <v>2000</v>
      </c>
      <c r="N24" s="1">
        <v>49</v>
      </c>
      <c r="O24">
        <v>1</v>
      </c>
      <c r="P24" s="1">
        <v>2000</v>
      </c>
      <c r="Q24" s="1">
        <v>20</v>
      </c>
      <c r="R24">
        <v>1</v>
      </c>
      <c r="S24" s="1">
        <v>14</v>
      </c>
      <c r="T24" s="1">
        <v>1E-4</v>
      </c>
      <c r="U24">
        <v>30</v>
      </c>
      <c r="V24" s="1">
        <v>100</v>
      </c>
      <c r="W24" s="1">
        <v>2.3000000000000001E-4</v>
      </c>
      <c r="X24">
        <v>30</v>
      </c>
      <c r="Y24" s="1">
        <v>0.53</v>
      </c>
      <c r="Z24" s="1">
        <v>2.5000000000000001E-5</v>
      </c>
      <c r="AA24">
        <v>3</v>
      </c>
      <c r="AB24" s="1">
        <v>11</v>
      </c>
      <c r="AC24" s="1">
        <v>3.6000000000000002E-4</v>
      </c>
      <c r="AD24">
        <v>3</v>
      </c>
      <c r="AE24" s="1">
        <v>1000</v>
      </c>
      <c r="AF24" s="1">
        <v>3.4</v>
      </c>
      <c r="AG24">
        <v>2</v>
      </c>
      <c r="AH24" s="1">
        <v>100</v>
      </c>
      <c r="AI24" s="1">
        <v>1.5E-3</v>
      </c>
      <c r="AJ24">
        <v>100</v>
      </c>
      <c r="AK24" s="1">
        <v>8.3000000000000007</v>
      </c>
      <c r="AL24" s="1">
        <v>3.1000000000000001E-5</v>
      </c>
      <c r="AM24">
        <v>3</v>
      </c>
      <c r="AN24" s="1">
        <v>0.2</v>
      </c>
      <c r="AO24" s="1">
        <v>32</v>
      </c>
      <c r="AP24" s="1">
        <v>2.2000000000000001E-6</v>
      </c>
      <c r="AQ24">
        <v>3</v>
      </c>
      <c r="AR24" s="1">
        <v>500</v>
      </c>
      <c r="AS24" s="1">
        <v>0.2</v>
      </c>
      <c r="AT24">
        <v>2</v>
      </c>
    </row>
    <row r="25" spans="1:46" x14ac:dyDescent="0.3">
      <c r="A25" s="1" t="s">
        <v>77</v>
      </c>
      <c r="B25" s="1" t="s">
        <v>78</v>
      </c>
      <c r="C25" s="1">
        <v>0.24</v>
      </c>
      <c r="D25" s="2">
        <v>1.0399999999999999E-4</v>
      </c>
      <c r="E25" s="1">
        <v>10.91</v>
      </c>
      <c r="F25">
        <v>20</v>
      </c>
      <c r="G25" s="1">
        <v>34</v>
      </c>
      <c r="H25" s="1">
        <v>5100</v>
      </c>
      <c r="I25">
        <v>2.5</v>
      </c>
      <c r="J25" s="1">
        <v>0.8</v>
      </c>
      <c r="K25" s="1">
        <v>354</v>
      </c>
      <c r="L25">
        <v>2.5</v>
      </c>
      <c r="M25" s="1">
        <v>1363</v>
      </c>
      <c r="N25" s="1">
        <v>49</v>
      </c>
      <c r="O25">
        <v>1</v>
      </c>
      <c r="P25" s="1">
        <v>1392</v>
      </c>
      <c r="Q25" s="1">
        <v>20</v>
      </c>
      <c r="R25">
        <v>1</v>
      </c>
      <c r="S25" s="1">
        <v>0.21</v>
      </c>
      <c r="T25" s="1">
        <v>1E-4</v>
      </c>
      <c r="U25">
        <v>30</v>
      </c>
      <c r="V25" s="1">
        <v>0.23</v>
      </c>
      <c r="W25" s="1">
        <v>2.3000000000000001E-4</v>
      </c>
      <c r="X25">
        <v>30</v>
      </c>
      <c r="Y25" s="1">
        <v>1.6</v>
      </c>
      <c r="Z25" s="1">
        <v>2.5000000000000001E-5</v>
      </c>
      <c r="AA25">
        <v>3</v>
      </c>
      <c r="AB25" s="1">
        <v>1.4</v>
      </c>
      <c r="AC25" s="1">
        <v>3.6000000000000002E-4</v>
      </c>
      <c r="AD25">
        <v>3</v>
      </c>
      <c r="AE25" s="1">
        <v>197</v>
      </c>
      <c r="AF25" s="1">
        <v>3.4</v>
      </c>
      <c r="AG25">
        <v>2</v>
      </c>
      <c r="AH25" s="1">
        <v>40.9</v>
      </c>
      <c r="AI25" s="1">
        <v>1.5E-3</v>
      </c>
      <c r="AJ25">
        <v>100</v>
      </c>
      <c r="AK25" s="1">
        <v>0.1</v>
      </c>
      <c r="AL25" s="1">
        <v>3.1000000000000001E-5</v>
      </c>
      <c r="AM25">
        <v>3</v>
      </c>
      <c r="AN25" s="1">
        <v>0.2</v>
      </c>
      <c r="AO25" s="1">
        <v>0.23</v>
      </c>
      <c r="AP25" s="1">
        <v>2.2000000000000001E-6</v>
      </c>
      <c r="AQ25">
        <v>3</v>
      </c>
      <c r="AR25" s="3">
        <v>500</v>
      </c>
      <c r="AS25" s="1">
        <v>0.2</v>
      </c>
      <c r="AT25">
        <v>2</v>
      </c>
    </row>
    <row r="26" spans="1:46" x14ac:dyDescent="0.3">
      <c r="A26" s="1" t="s">
        <v>69</v>
      </c>
      <c r="B26" s="1" t="s">
        <v>78</v>
      </c>
      <c r="C26" s="1">
        <v>6.0000000000000001E-3</v>
      </c>
      <c r="D26" s="2">
        <v>2.5500000000000002E-4</v>
      </c>
      <c r="E26" s="1">
        <v>10.91</v>
      </c>
      <c r="F26">
        <v>20</v>
      </c>
      <c r="G26" s="1">
        <v>621</v>
      </c>
      <c r="H26" s="1">
        <v>5100</v>
      </c>
      <c r="I26">
        <v>2.5</v>
      </c>
      <c r="J26" s="1">
        <v>5</v>
      </c>
      <c r="K26" s="1">
        <v>354</v>
      </c>
      <c r="L26">
        <v>2.5</v>
      </c>
      <c r="M26" s="1">
        <v>2000</v>
      </c>
      <c r="N26" s="1">
        <v>49</v>
      </c>
      <c r="O26">
        <v>1</v>
      </c>
      <c r="P26" s="1">
        <v>2000</v>
      </c>
      <c r="Q26" s="1">
        <v>20</v>
      </c>
      <c r="R26">
        <v>1</v>
      </c>
      <c r="S26" s="1">
        <v>14</v>
      </c>
      <c r="T26" s="1">
        <v>1E-4</v>
      </c>
      <c r="U26">
        <v>30</v>
      </c>
      <c r="V26" s="1">
        <v>100</v>
      </c>
      <c r="W26" s="1">
        <v>2.3000000000000001E-4</v>
      </c>
      <c r="X26">
        <v>30</v>
      </c>
      <c r="Y26" s="1">
        <v>0.53</v>
      </c>
      <c r="Z26" s="1">
        <v>2.5000000000000001E-5</v>
      </c>
      <c r="AA26">
        <v>3</v>
      </c>
      <c r="AB26" s="1">
        <v>11</v>
      </c>
      <c r="AC26" s="1">
        <v>3.6000000000000002E-4</v>
      </c>
      <c r="AD26">
        <v>3</v>
      </c>
      <c r="AE26" s="1">
        <v>1000</v>
      </c>
      <c r="AF26" s="1">
        <v>3.4</v>
      </c>
      <c r="AG26">
        <v>2</v>
      </c>
      <c r="AH26" s="1">
        <v>100</v>
      </c>
      <c r="AI26" s="1">
        <v>1.5E-3</v>
      </c>
      <c r="AJ26">
        <v>100</v>
      </c>
      <c r="AK26" s="1">
        <v>8.3000000000000007</v>
      </c>
      <c r="AL26" s="1">
        <v>3.1000000000000001E-5</v>
      </c>
      <c r="AM26">
        <v>3</v>
      </c>
      <c r="AN26" s="1">
        <v>0.2</v>
      </c>
      <c r="AO26" s="1">
        <v>32</v>
      </c>
      <c r="AP26" s="1">
        <v>2.2000000000000001E-6</v>
      </c>
      <c r="AQ26">
        <v>3</v>
      </c>
      <c r="AR26" s="1">
        <v>500</v>
      </c>
      <c r="AS26" s="1">
        <v>0.2</v>
      </c>
      <c r="AT26">
        <v>2</v>
      </c>
    </row>
    <row r="27" spans="1:46" x14ac:dyDescent="0.3">
      <c r="A27" s="1" t="s">
        <v>49</v>
      </c>
      <c r="B27" s="1" t="s">
        <v>79</v>
      </c>
      <c r="C27" s="1">
        <v>0.5</v>
      </c>
      <c r="D27" s="2">
        <v>2.6100000000000002E-2</v>
      </c>
      <c r="E27" s="1">
        <v>10.91</v>
      </c>
      <c r="F27">
        <v>20</v>
      </c>
      <c r="G27" s="1">
        <v>1276</v>
      </c>
      <c r="H27" s="1">
        <v>5100</v>
      </c>
      <c r="I27">
        <v>2.5</v>
      </c>
      <c r="J27" s="1">
        <v>64.599999999999994</v>
      </c>
      <c r="K27" s="1">
        <v>354</v>
      </c>
      <c r="L27">
        <v>2.5</v>
      </c>
      <c r="M27" s="1">
        <v>2150</v>
      </c>
      <c r="N27" s="1">
        <v>49</v>
      </c>
      <c r="O27">
        <v>1</v>
      </c>
      <c r="P27" s="1">
        <v>5000</v>
      </c>
      <c r="Q27" s="1">
        <v>20</v>
      </c>
      <c r="R27">
        <v>1</v>
      </c>
      <c r="S27" s="1">
        <v>9.9000000000000005E-2</v>
      </c>
      <c r="T27" s="1">
        <v>1E-4</v>
      </c>
      <c r="U27">
        <v>30</v>
      </c>
      <c r="V27" s="1">
        <v>0.24</v>
      </c>
      <c r="W27" s="1">
        <v>2.3000000000000001E-4</v>
      </c>
      <c r="X27">
        <v>30</v>
      </c>
      <c r="Y27" s="1">
        <v>2.5000000000000001E-4</v>
      </c>
      <c r="Z27" s="1">
        <v>2.5000000000000001E-5</v>
      </c>
      <c r="AA27">
        <v>3</v>
      </c>
      <c r="AB27" s="1">
        <v>5.6000000000000001E-2</v>
      </c>
      <c r="AC27" s="1">
        <v>3.6000000000000002E-4</v>
      </c>
      <c r="AD27">
        <v>3</v>
      </c>
      <c r="AE27" s="1">
        <v>500</v>
      </c>
      <c r="AF27" s="1">
        <v>3.4</v>
      </c>
      <c r="AG27">
        <v>2</v>
      </c>
      <c r="AH27" s="1">
        <v>100</v>
      </c>
      <c r="AI27" s="1">
        <v>1.5E-3</v>
      </c>
      <c r="AJ27">
        <v>100</v>
      </c>
      <c r="AK27" s="1">
        <v>1.4999999999999999E-2</v>
      </c>
      <c r="AL27" s="1">
        <v>3.1000000000000001E-5</v>
      </c>
      <c r="AM27">
        <v>3</v>
      </c>
      <c r="AN27" s="1">
        <f>+AVERAGE(95.3,104)</f>
        <v>99.65</v>
      </c>
      <c r="AO27" s="1">
        <v>5.1999999999999998E-2</v>
      </c>
      <c r="AP27" s="1">
        <v>2.2000000000000001E-6</v>
      </c>
      <c r="AQ27">
        <v>3</v>
      </c>
      <c r="AR27" s="1">
        <v>0.5</v>
      </c>
      <c r="AS27" s="1">
        <v>0.2</v>
      </c>
      <c r="AT27">
        <v>2</v>
      </c>
    </row>
    <row r="28" spans="1:46" x14ac:dyDescent="0.3">
      <c r="A28" s="1" t="s">
        <v>48</v>
      </c>
      <c r="B28" s="1" t="s">
        <v>80</v>
      </c>
      <c r="C28" s="1">
        <v>0.24</v>
      </c>
      <c r="D28" s="1">
        <f>+D3</f>
        <v>9.9897159999999999E-2</v>
      </c>
      <c r="E28" s="1">
        <v>10.91</v>
      </c>
      <c r="F28">
        <v>20</v>
      </c>
      <c r="G28" s="1">
        <f t="shared" ref="G28:AR28" si="31">+G3</f>
        <v>71.400000000000006</v>
      </c>
      <c r="H28" s="1">
        <v>5100</v>
      </c>
      <c r="I28">
        <v>2.5</v>
      </c>
      <c r="J28" s="1">
        <f t="shared" si="31"/>
        <v>36</v>
      </c>
      <c r="K28" s="1">
        <v>354</v>
      </c>
      <c r="L28">
        <v>2.5</v>
      </c>
      <c r="M28" s="1">
        <f t="shared" si="31"/>
        <v>1608</v>
      </c>
      <c r="N28" s="1">
        <v>49</v>
      </c>
      <c r="O28">
        <v>1</v>
      </c>
      <c r="P28" s="1">
        <f t="shared" si="31"/>
        <v>598</v>
      </c>
      <c r="Q28" s="1">
        <v>20</v>
      </c>
      <c r="R28">
        <v>1</v>
      </c>
      <c r="S28" s="1">
        <f t="shared" si="31"/>
        <v>2.13</v>
      </c>
      <c r="T28" s="1">
        <v>1E-4</v>
      </c>
      <c r="U28">
        <v>30</v>
      </c>
      <c r="V28" s="1">
        <f t="shared" si="31"/>
        <v>30.9</v>
      </c>
      <c r="W28" s="1">
        <v>2.3000000000000001E-4</v>
      </c>
      <c r="X28">
        <v>30</v>
      </c>
      <c r="Y28" s="1">
        <f t="shared" si="31"/>
        <v>2.0400000000000001E-3</v>
      </c>
      <c r="Z28" s="1">
        <v>2.5000000000000001E-5</v>
      </c>
      <c r="AA28">
        <v>3</v>
      </c>
      <c r="AB28" s="1">
        <f t="shared" si="31"/>
        <v>2E-3</v>
      </c>
      <c r="AC28" s="1">
        <v>3.6000000000000002E-4</v>
      </c>
      <c r="AD28">
        <v>3</v>
      </c>
      <c r="AE28" s="1">
        <f t="shared" si="31"/>
        <v>219</v>
      </c>
      <c r="AF28" s="1">
        <v>3.4</v>
      </c>
      <c r="AG28">
        <v>2</v>
      </c>
      <c r="AH28" s="1">
        <f t="shared" si="31"/>
        <v>109.2</v>
      </c>
      <c r="AI28" s="1">
        <v>1.5E-3</v>
      </c>
      <c r="AJ28">
        <v>100</v>
      </c>
      <c r="AK28" s="1">
        <f t="shared" si="31"/>
        <v>0.2</v>
      </c>
      <c r="AL28" s="1">
        <v>3.1000000000000001E-5</v>
      </c>
      <c r="AM28">
        <v>3</v>
      </c>
      <c r="AN28" s="1">
        <f t="shared" si="31"/>
        <v>54</v>
      </c>
      <c r="AO28" s="1">
        <f t="shared" si="31"/>
        <v>3.26</v>
      </c>
      <c r="AP28" s="1">
        <v>2.2000000000000001E-6</v>
      </c>
      <c r="AQ28">
        <v>3</v>
      </c>
      <c r="AR28" s="1">
        <f t="shared" si="31"/>
        <v>4</v>
      </c>
      <c r="AS28" s="1">
        <v>0.2</v>
      </c>
      <c r="AT28">
        <v>2</v>
      </c>
    </row>
    <row r="29" spans="1:46" x14ac:dyDescent="0.3">
      <c r="A29" s="1" t="s">
        <v>81</v>
      </c>
      <c r="B29" s="1" t="s">
        <v>80</v>
      </c>
      <c r="C29" s="1">
        <v>0.1</v>
      </c>
      <c r="D29" s="2">
        <v>5.3499999999999997E-3</v>
      </c>
      <c r="E29" s="1">
        <v>10.91</v>
      </c>
      <c r="F29">
        <v>20</v>
      </c>
      <c r="G29" s="1">
        <v>617</v>
      </c>
      <c r="H29" s="1">
        <v>5100</v>
      </c>
      <c r="I29">
        <v>2.5</v>
      </c>
      <c r="J29" s="1">
        <v>31</v>
      </c>
      <c r="K29" s="1">
        <v>354</v>
      </c>
      <c r="L29">
        <v>2.5</v>
      </c>
      <c r="M29" s="1">
        <v>2250</v>
      </c>
      <c r="N29" s="1">
        <v>49</v>
      </c>
      <c r="O29">
        <v>1</v>
      </c>
      <c r="P29" s="1">
        <v>5000</v>
      </c>
      <c r="Q29" s="1">
        <v>20</v>
      </c>
      <c r="R29">
        <v>1</v>
      </c>
      <c r="S29" s="1">
        <v>0.68</v>
      </c>
      <c r="T29" s="1">
        <v>1E-4</v>
      </c>
      <c r="U29">
        <v>30</v>
      </c>
      <c r="V29" s="1">
        <v>0.45</v>
      </c>
      <c r="W29" s="1">
        <v>2.3000000000000001E-4</v>
      </c>
      <c r="X29">
        <v>30</v>
      </c>
      <c r="Y29" s="1">
        <v>1.8000000000000001E-4</v>
      </c>
      <c r="Z29" s="1">
        <v>2.5000000000000001E-5</v>
      </c>
      <c r="AA29">
        <v>3</v>
      </c>
      <c r="AB29" s="1">
        <v>5.7000000000000002E-2</v>
      </c>
      <c r="AC29" s="1">
        <v>3.6000000000000002E-4</v>
      </c>
      <c r="AD29">
        <v>3</v>
      </c>
      <c r="AE29" s="1">
        <v>500</v>
      </c>
      <c r="AF29" s="1">
        <v>3.4</v>
      </c>
      <c r="AG29">
        <v>2</v>
      </c>
      <c r="AH29" s="1">
        <v>200</v>
      </c>
      <c r="AI29" s="1">
        <v>1.5E-3</v>
      </c>
      <c r="AJ29">
        <v>100</v>
      </c>
      <c r="AK29" s="1">
        <v>6.4000000000000003E-3</v>
      </c>
      <c r="AL29" s="1">
        <v>3.1000000000000001E-5</v>
      </c>
      <c r="AM29">
        <v>3</v>
      </c>
      <c r="AN29" s="1">
        <v>1.3</v>
      </c>
      <c r="AO29" s="1">
        <v>7.0000000000000001E-3</v>
      </c>
      <c r="AP29" s="1">
        <v>2.2000000000000001E-6</v>
      </c>
      <c r="AQ29">
        <v>3</v>
      </c>
      <c r="AR29" s="1">
        <v>1.675</v>
      </c>
      <c r="AS29" s="1">
        <v>0.2</v>
      </c>
      <c r="AT29">
        <v>2</v>
      </c>
    </row>
    <row r="30" spans="1:46" x14ac:dyDescent="0.3">
      <c r="A30" s="1" t="str">
        <f>+A27</f>
        <v>Diflufenican</v>
      </c>
      <c r="B30" s="1" t="s">
        <v>82</v>
      </c>
      <c r="C30" s="1">
        <v>0.04</v>
      </c>
      <c r="D30" s="1">
        <f>+D27</f>
        <v>2.6100000000000002E-2</v>
      </c>
      <c r="E30" s="1">
        <v>10.91</v>
      </c>
      <c r="F30">
        <v>20</v>
      </c>
      <c r="G30" s="1">
        <f t="shared" ref="G30:AR30" si="32">+G27</f>
        <v>1276</v>
      </c>
      <c r="H30" s="1">
        <v>5100</v>
      </c>
      <c r="I30">
        <v>2.5</v>
      </c>
      <c r="J30" s="1">
        <f t="shared" si="32"/>
        <v>64.599999999999994</v>
      </c>
      <c r="K30" s="1">
        <v>354</v>
      </c>
      <c r="L30">
        <v>2.5</v>
      </c>
      <c r="M30" s="1">
        <f t="shared" si="32"/>
        <v>2150</v>
      </c>
      <c r="N30" s="1">
        <v>49</v>
      </c>
      <c r="O30">
        <v>1</v>
      </c>
      <c r="P30" s="1">
        <f t="shared" si="32"/>
        <v>5000</v>
      </c>
      <c r="Q30" s="1">
        <v>20</v>
      </c>
      <c r="R30">
        <v>1</v>
      </c>
      <c r="S30" s="1">
        <f t="shared" si="32"/>
        <v>9.9000000000000005E-2</v>
      </c>
      <c r="T30" s="1">
        <v>1E-4</v>
      </c>
      <c r="U30">
        <v>30</v>
      </c>
      <c r="V30" s="1">
        <f t="shared" si="32"/>
        <v>0.24</v>
      </c>
      <c r="W30" s="1">
        <v>2.3000000000000001E-4</v>
      </c>
      <c r="X30">
        <v>30</v>
      </c>
      <c r="Y30" s="1">
        <f t="shared" si="32"/>
        <v>2.5000000000000001E-4</v>
      </c>
      <c r="Z30" s="1">
        <v>2.5000000000000001E-5</v>
      </c>
      <c r="AA30">
        <v>3</v>
      </c>
      <c r="AB30" s="1">
        <f t="shared" si="32"/>
        <v>5.6000000000000001E-2</v>
      </c>
      <c r="AC30" s="1">
        <v>3.6000000000000002E-4</v>
      </c>
      <c r="AD30">
        <v>3</v>
      </c>
      <c r="AE30" s="1">
        <f t="shared" si="32"/>
        <v>500</v>
      </c>
      <c r="AF30" s="1">
        <v>3.4</v>
      </c>
      <c r="AG30">
        <v>2</v>
      </c>
      <c r="AH30" s="1">
        <f t="shared" si="32"/>
        <v>100</v>
      </c>
      <c r="AI30" s="1">
        <v>1.5E-3</v>
      </c>
      <c r="AJ30">
        <v>100</v>
      </c>
      <c r="AK30" s="1">
        <f t="shared" si="32"/>
        <v>1.4999999999999999E-2</v>
      </c>
      <c r="AL30" s="1">
        <v>3.1000000000000001E-5</v>
      </c>
      <c r="AM30">
        <v>3</v>
      </c>
      <c r="AN30" s="1">
        <f t="shared" si="32"/>
        <v>99.65</v>
      </c>
      <c r="AO30" s="1">
        <f t="shared" si="32"/>
        <v>5.1999999999999998E-2</v>
      </c>
      <c r="AP30" s="1">
        <v>2.2000000000000001E-6</v>
      </c>
      <c r="AQ30">
        <v>3</v>
      </c>
      <c r="AR30" s="1">
        <f t="shared" si="32"/>
        <v>0.5</v>
      </c>
      <c r="AS30" s="1">
        <v>0.2</v>
      </c>
      <c r="AT30">
        <v>2</v>
      </c>
    </row>
    <row r="31" spans="1:46" x14ac:dyDescent="0.3">
      <c r="A31" s="1" t="str">
        <f>+A10</f>
        <v>Pendimethalin</v>
      </c>
      <c r="B31" s="1" t="s">
        <v>82</v>
      </c>
      <c r="C31" s="1">
        <v>0.3</v>
      </c>
      <c r="D31" s="1">
        <f t="shared" ref="D31:AR31" si="33">+D28</f>
        <v>9.9897159999999999E-2</v>
      </c>
      <c r="E31" s="1">
        <v>10.91</v>
      </c>
      <c r="F31">
        <v>20</v>
      </c>
      <c r="G31" s="1">
        <f t="shared" si="33"/>
        <v>71.400000000000006</v>
      </c>
      <c r="H31" s="1">
        <v>5100</v>
      </c>
      <c r="I31">
        <v>2.5</v>
      </c>
      <c r="J31" s="1">
        <f t="shared" si="33"/>
        <v>36</v>
      </c>
      <c r="K31" s="1">
        <v>354</v>
      </c>
      <c r="L31">
        <v>2.5</v>
      </c>
      <c r="M31" s="1">
        <f t="shared" si="33"/>
        <v>1608</v>
      </c>
      <c r="N31" s="1">
        <v>49</v>
      </c>
      <c r="O31">
        <v>1</v>
      </c>
      <c r="P31" s="1">
        <f t="shared" si="33"/>
        <v>598</v>
      </c>
      <c r="Q31" s="1">
        <v>20</v>
      </c>
      <c r="R31">
        <v>1</v>
      </c>
      <c r="S31" s="1">
        <f t="shared" si="33"/>
        <v>2.13</v>
      </c>
      <c r="T31" s="1">
        <v>1E-4</v>
      </c>
      <c r="U31">
        <v>30</v>
      </c>
      <c r="V31" s="1">
        <f t="shared" si="33"/>
        <v>30.9</v>
      </c>
      <c r="W31" s="1">
        <v>2.3000000000000001E-4</v>
      </c>
      <c r="X31">
        <v>30</v>
      </c>
      <c r="Y31" s="1">
        <f t="shared" si="33"/>
        <v>2.0400000000000001E-3</v>
      </c>
      <c r="Z31" s="1">
        <v>2.5000000000000001E-5</v>
      </c>
      <c r="AA31">
        <v>3</v>
      </c>
      <c r="AB31" s="1">
        <f t="shared" si="33"/>
        <v>2E-3</v>
      </c>
      <c r="AC31" s="1">
        <v>3.6000000000000002E-4</v>
      </c>
      <c r="AD31">
        <v>3</v>
      </c>
      <c r="AE31" s="1">
        <f t="shared" si="33"/>
        <v>219</v>
      </c>
      <c r="AF31" s="1">
        <v>3.4</v>
      </c>
      <c r="AG31">
        <v>2</v>
      </c>
      <c r="AH31" s="1">
        <f t="shared" si="33"/>
        <v>109.2</v>
      </c>
      <c r="AI31" s="1">
        <v>1.5E-3</v>
      </c>
      <c r="AJ31">
        <v>100</v>
      </c>
      <c r="AK31" s="1">
        <f t="shared" si="33"/>
        <v>0.2</v>
      </c>
      <c r="AL31" s="1">
        <v>3.1000000000000001E-5</v>
      </c>
      <c r="AM31">
        <v>3</v>
      </c>
      <c r="AN31" s="1">
        <f t="shared" si="33"/>
        <v>54</v>
      </c>
      <c r="AO31" s="1">
        <f t="shared" si="33"/>
        <v>3.26</v>
      </c>
      <c r="AP31" s="1">
        <v>2.2000000000000001E-6</v>
      </c>
      <c r="AQ31">
        <v>3</v>
      </c>
      <c r="AR31" s="1">
        <f t="shared" si="33"/>
        <v>4</v>
      </c>
      <c r="AS31" s="1">
        <v>0.2</v>
      </c>
      <c r="AT31">
        <v>2</v>
      </c>
    </row>
    <row r="32" spans="1:46" x14ac:dyDescent="0.3">
      <c r="A32" s="1" t="s">
        <v>83</v>
      </c>
      <c r="B32" s="1" t="s">
        <v>82</v>
      </c>
      <c r="C32" s="1">
        <v>0.25</v>
      </c>
      <c r="D32" s="2">
        <v>0.14499999999999999</v>
      </c>
      <c r="E32" s="1">
        <v>10.91</v>
      </c>
      <c r="F32">
        <v>20</v>
      </c>
      <c r="G32" s="1">
        <v>177</v>
      </c>
      <c r="H32" s="1">
        <v>5100</v>
      </c>
      <c r="I32">
        <v>2.5</v>
      </c>
      <c r="J32" s="1">
        <v>23</v>
      </c>
      <c r="K32" s="1">
        <v>354</v>
      </c>
      <c r="L32">
        <v>2.5</v>
      </c>
      <c r="M32" s="1">
        <v>272</v>
      </c>
      <c r="N32" s="1">
        <v>49</v>
      </c>
      <c r="O32">
        <v>1</v>
      </c>
      <c r="P32" s="1">
        <v>10000</v>
      </c>
      <c r="Q32" s="1">
        <v>20</v>
      </c>
      <c r="R32">
        <v>1</v>
      </c>
      <c r="S32" s="1">
        <v>20</v>
      </c>
      <c r="T32" s="1">
        <v>1E-4</v>
      </c>
      <c r="U32">
        <v>30</v>
      </c>
      <c r="V32" s="1">
        <v>67</v>
      </c>
      <c r="W32" s="1">
        <v>2.3000000000000001E-4</v>
      </c>
      <c r="X32">
        <v>30</v>
      </c>
      <c r="Y32" s="1">
        <v>2.4E-2</v>
      </c>
      <c r="Z32" s="1">
        <v>2.5000000000000001E-5</v>
      </c>
      <c r="AA32">
        <v>3</v>
      </c>
      <c r="AB32" s="1">
        <v>3.7999999999999999E-2</v>
      </c>
      <c r="AC32" s="1">
        <v>3.6000000000000002E-4</v>
      </c>
      <c r="AD32">
        <v>3</v>
      </c>
      <c r="AE32" s="1">
        <v>88</v>
      </c>
      <c r="AF32" s="1">
        <v>3.4</v>
      </c>
      <c r="AG32">
        <v>2</v>
      </c>
      <c r="AH32" s="1">
        <v>100</v>
      </c>
      <c r="AI32" s="1">
        <v>1.5E-3</v>
      </c>
      <c r="AJ32">
        <v>100</v>
      </c>
      <c r="AK32" s="1">
        <v>0.4</v>
      </c>
      <c r="AL32" s="1">
        <v>3.1000000000000001E-5</v>
      </c>
      <c r="AM32">
        <v>3</v>
      </c>
      <c r="AN32" s="1">
        <v>40</v>
      </c>
      <c r="AO32" s="1">
        <v>16.7</v>
      </c>
      <c r="AP32" s="1">
        <v>2.2000000000000001E-6</v>
      </c>
      <c r="AQ32">
        <v>3</v>
      </c>
      <c r="AR32" s="1">
        <v>14</v>
      </c>
      <c r="AS32" s="1">
        <v>0.2</v>
      </c>
      <c r="AT32">
        <v>2</v>
      </c>
    </row>
    <row r="33" spans="1:46" x14ac:dyDescent="0.3">
      <c r="A33" s="1" t="s">
        <v>84</v>
      </c>
      <c r="B33" s="1" t="s">
        <v>85</v>
      </c>
      <c r="C33" s="1">
        <v>0.5</v>
      </c>
      <c r="D33" s="2">
        <v>0.14499999999999999</v>
      </c>
      <c r="E33" s="1">
        <v>10.91</v>
      </c>
      <c r="F33">
        <v>20</v>
      </c>
      <c r="G33" s="1">
        <v>177</v>
      </c>
      <c r="H33" s="1">
        <v>5100</v>
      </c>
      <c r="I33">
        <v>2.5</v>
      </c>
      <c r="J33" s="1">
        <v>23</v>
      </c>
      <c r="K33" s="1">
        <v>354</v>
      </c>
      <c r="L33">
        <v>2.5</v>
      </c>
      <c r="M33" s="1">
        <v>1401</v>
      </c>
      <c r="N33" s="1">
        <v>49</v>
      </c>
      <c r="O33">
        <v>1</v>
      </c>
      <c r="P33" s="1">
        <v>1826</v>
      </c>
      <c r="Q33" s="1">
        <v>20</v>
      </c>
      <c r="R33">
        <v>1</v>
      </c>
      <c r="S33" s="1">
        <v>18</v>
      </c>
      <c r="T33" s="1">
        <v>1E-4</v>
      </c>
      <c r="U33">
        <v>30</v>
      </c>
      <c r="V33" s="1">
        <v>0.57999999999999996</v>
      </c>
      <c r="W33" s="1">
        <v>2.3000000000000001E-4</v>
      </c>
      <c r="X33">
        <v>30</v>
      </c>
      <c r="Y33" s="1">
        <v>1.2999999999999999E-2</v>
      </c>
      <c r="Z33" s="1">
        <v>2.5000000000000001E-5</v>
      </c>
      <c r="AA33">
        <v>3</v>
      </c>
      <c r="AB33" s="1">
        <v>3.1E-2</v>
      </c>
      <c r="AC33" s="1">
        <v>3.6000000000000002E-4</v>
      </c>
      <c r="AD33">
        <v>3</v>
      </c>
      <c r="AE33" s="1">
        <v>1000</v>
      </c>
      <c r="AF33" s="1">
        <v>3.4</v>
      </c>
      <c r="AG33">
        <v>2</v>
      </c>
      <c r="AH33" s="1">
        <v>200</v>
      </c>
      <c r="AI33" s="1">
        <v>1.5E-3</v>
      </c>
      <c r="AJ33">
        <v>100</v>
      </c>
      <c r="AK33" s="1">
        <v>1</v>
      </c>
      <c r="AL33" s="1">
        <v>3.1000000000000001E-5</v>
      </c>
      <c r="AM33">
        <v>3</v>
      </c>
      <c r="AN33" s="1">
        <v>40</v>
      </c>
      <c r="AO33" s="1">
        <v>0.12</v>
      </c>
      <c r="AP33" s="1">
        <v>2.2000000000000001E-6</v>
      </c>
      <c r="AQ33">
        <v>3</v>
      </c>
      <c r="AR33" s="1">
        <v>14</v>
      </c>
      <c r="AS33" s="1">
        <v>0.2</v>
      </c>
      <c r="AT33">
        <v>2</v>
      </c>
    </row>
    <row r="34" spans="1:46" x14ac:dyDescent="0.3">
      <c r="A34" s="1" t="s">
        <v>86</v>
      </c>
      <c r="B34" s="1" t="s">
        <v>87</v>
      </c>
      <c r="C34" s="1">
        <v>0.5</v>
      </c>
      <c r="D34" s="2">
        <v>1.7899999999999999E-3</v>
      </c>
      <c r="E34" s="1">
        <v>10.91</v>
      </c>
      <c r="F34">
        <v>20</v>
      </c>
      <c r="G34" s="1">
        <v>56</v>
      </c>
      <c r="H34" s="1">
        <v>5100</v>
      </c>
      <c r="I34">
        <v>2.5</v>
      </c>
      <c r="J34" s="1">
        <v>3</v>
      </c>
      <c r="K34" s="1">
        <v>354</v>
      </c>
      <c r="L34">
        <v>2.5</v>
      </c>
      <c r="M34" s="1">
        <v>2510</v>
      </c>
      <c r="N34" s="1">
        <v>49</v>
      </c>
      <c r="O34">
        <v>1</v>
      </c>
      <c r="P34" s="1">
        <v>2000</v>
      </c>
      <c r="Q34" s="1">
        <v>20</v>
      </c>
      <c r="R34">
        <v>1</v>
      </c>
      <c r="S34" s="1">
        <v>0.23300000000000001</v>
      </c>
      <c r="T34" s="1">
        <v>1E-4</v>
      </c>
      <c r="U34">
        <v>30</v>
      </c>
      <c r="V34" s="1">
        <v>0.68</v>
      </c>
      <c r="W34" s="1">
        <v>2.3000000000000001E-4</v>
      </c>
      <c r="X34">
        <v>30</v>
      </c>
      <c r="Y34" s="1">
        <v>10</v>
      </c>
      <c r="Z34" s="1">
        <v>2.5000000000000001E-5</v>
      </c>
      <c r="AA34">
        <v>3</v>
      </c>
      <c r="AC34" s="1">
        <v>3.6000000000000002E-4</v>
      </c>
      <c r="AD34">
        <v>3</v>
      </c>
      <c r="AE34" s="1">
        <v>500</v>
      </c>
      <c r="AF34" s="1">
        <v>3.4</v>
      </c>
      <c r="AG34">
        <v>2</v>
      </c>
      <c r="AH34" s="1">
        <v>200</v>
      </c>
      <c r="AI34" s="1">
        <v>1.5E-3</v>
      </c>
      <c r="AJ34">
        <v>100</v>
      </c>
      <c r="AK34" s="1">
        <v>8.0999999999999996E-3</v>
      </c>
      <c r="AL34" s="1">
        <v>3.1000000000000001E-5</v>
      </c>
      <c r="AM34">
        <v>3</v>
      </c>
      <c r="AN34" s="1">
        <v>0.02</v>
      </c>
      <c r="AO34" s="1">
        <v>2E-3</v>
      </c>
      <c r="AP34" s="1">
        <v>2.2000000000000001E-6</v>
      </c>
      <c r="AQ34">
        <v>3</v>
      </c>
      <c r="AR34" s="1">
        <v>5.18</v>
      </c>
      <c r="AS34" s="1">
        <v>0.2</v>
      </c>
      <c r="AT34">
        <v>2</v>
      </c>
    </row>
    <row r="35" spans="1:46" x14ac:dyDescent="0.3">
      <c r="A35" s="1" t="s">
        <v>88</v>
      </c>
      <c r="B35" s="1" t="s">
        <v>89</v>
      </c>
      <c r="C35" s="1">
        <v>0.27500000000000002</v>
      </c>
      <c r="D35" s="2">
        <v>7.1699999999999995E-5</v>
      </c>
      <c r="E35" s="1">
        <v>10.91</v>
      </c>
      <c r="F35">
        <v>20</v>
      </c>
      <c r="G35" s="1">
        <v>43.9</v>
      </c>
      <c r="H35" s="1">
        <v>5100</v>
      </c>
      <c r="I35">
        <v>2.5</v>
      </c>
      <c r="J35" s="1">
        <v>0.77</v>
      </c>
      <c r="K35" s="1">
        <v>354</v>
      </c>
      <c r="L35">
        <v>2.5</v>
      </c>
      <c r="M35" s="1">
        <v>2000</v>
      </c>
      <c r="N35" s="1">
        <v>49</v>
      </c>
      <c r="O35">
        <v>1</v>
      </c>
      <c r="P35" s="1">
        <v>6200</v>
      </c>
      <c r="Q35" s="1">
        <v>20</v>
      </c>
      <c r="R35">
        <v>1</v>
      </c>
      <c r="S35" s="1">
        <v>1.83</v>
      </c>
      <c r="T35" s="1">
        <v>1E-4</v>
      </c>
      <c r="U35">
        <v>30</v>
      </c>
      <c r="V35" s="1">
        <v>1.3</v>
      </c>
      <c r="W35" s="1">
        <v>2.3000000000000001E-4</v>
      </c>
      <c r="X35">
        <v>30</v>
      </c>
      <c r="Y35" s="1">
        <v>2.1800000000000002</v>
      </c>
      <c r="Z35" s="1">
        <v>2.5000000000000001E-5</v>
      </c>
      <c r="AA35">
        <v>3</v>
      </c>
      <c r="AB35" s="1">
        <v>0.18</v>
      </c>
      <c r="AC35" s="1">
        <v>3.6000000000000002E-4</v>
      </c>
      <c r="AD35">
        <v>3</v>
      </c>
      <c r="AE35" s="1">
        <v>1000</v>
      </c>
      <c r="AF35" s="1">
        <v>3.4</v>
      </c>
      <c r="AG35">
        <v>2</v>
      </c>
      <c r="AH35" s="1">
        <v>100</v>
      </c>
      <c r="AI35" s="1">
        <v>1.5E-3</v>
      </c>
      <c r="AJ35">
        <v>100</v>
      </c>
      <c r="AK35" s="1">
        <v>0.308</v>
      </c>
      <c r="AL35" s="1">
        <v>3.1000000000000001E-5</v>
      </c>
      <c r="AM35">
        <v>3</v>
      </c>
      <c r="AN35" s="1">
        <v>0.9</v>
      </c>
      <c r="AO35" s="1">
        <v>0.56000000000000005</v>
      </c>
      <c r="AP35" s="1">
        <v>2.2000000000000001E-6</v>
      </c>
      <c r="AQ35">
        <v>3</v>
      </c>
      <c r="AR35" s="1">
        <v>1.33</v>
      </c>
      <c r="AS35" s="1">
        <v>0.2</v>
      </c>
      <c r="AT35">
        <v>2</v>
      </c>
    </row>
    <row r="36" spans="1:46" x14ac:dyDescent="0.3">
      <c r="A36" s="1" t="s">
        <v>90</v>
      </c>
      <c r="B36" s="1" t="s">
        <v>91</v>
      </c>
      <c r="C36" s="1">
        <v>0.25</v>
      </c>
      <c r="D36" s="2">
        <v>6.4600000000000005E-2</v>
      </c>
      <c r="E36" s="1">
        <v>10.91</v>
      </c>
      <c r="F36">
        <v>20</v>
      </c>
      <c r="G36" s="1">
        <v>78</v>
      </c>
      <c r="H36" s="1">
        <v>5100</v>
      </c>
      <c r="I36">
        <v>2.5</v>
      </c>
      <c r="J36" s="1">
        <v>47.1</v>
      </c>
      <c r="K36" s="1">
        <v>354</v>
      </c>
      <c r="L36">
        <v>2.5</v>
      </c>
      <c r="M36" s="1">
        <v>1988</v>
      </c>
      <c r="N36" s="1">
        <v>49</v>
      </c>
      <c r="O36">
        <v>1</v>
      </c>
      <c r="P36" s="1">
        <v>1700</v>
      </c>
      <c r="Q36" s="1">
        <v>20</v>
      </c>
      <c r="R36">
        <v>1</v>
      </c>
      <c r="S36" s="1">
        <v>4.4000000000000004</v>
      </c>
      <c r="T36" s="1">
        <v>1E-4</v>
      </c>
      <c r="U36">
        <v>30</v>
      </c>
      <c r="V36" s="1">
        <v>2.79</v>
      </c>
      <c r="W36" s="1">
        <v>2.3000000000000001E-4</v>
      </c>
      <c r="X36">
        <v>30</v>
      </c>
      <c r="Y36" s="1">
        <v>1.96</v>
      </c>
      <c r="Z36" s="1">
        <v>2.5000000000000001E-5</v>
      </c>
      <c r="AA36">
        <v>3</v>
      </c>
      <c r="AB36" s="1">
        <v>0.14399999999999999</v>
      </c>
      <c r="AC36" s="1">
        <v>3.6000000000000002E-4</v>
      </c>
      <c r="AD36">
        <v>3</v>
      </c>
      <c r="AE36" s="1">
        <v>1381</v>
      </c>
      <c r="AF36" s="1">
        <v>3.4</v>
      </c>
      <c r="AG36">
        <v>2</v>
      </c>
      <c r="AH36" s="1">
        <v>200</v>
      </c>
      <c r="AI36" s="1">
        <v>1.5E-3</v>
      </c>
      <c r="AJ36">
        <v>100</v>
      </c>
      <c r="AK36" s="1">
        <v>0.1</v>
      </c>
      <c r="AL36" s="1">
        <v>3.1000000000000001E-5</v>
      </c>
      <c r="AM36">
        <v>3</v>
      </c>
      <c r="AN36" s="1">
        <v>42.6</v>
      </c>
      <c r="AO36" s="1">
        <v>0.01</v>
      </c>
      <c r="AP36" s="1">
        <v>2.2000000000000001E-6</v>
      </c>
      <c r="AQ36">
        <v>3</v>
      </c>
      <c r="AR36" s="1">
        <v>10</v>
      </c>
      <c r="AS36" s="1">
        <v>0.2</v>
      </c>
      <c r="AT36">
        <v>2</v>
      </c>
    </row>
    <row r="37" spans="1:46" x14ac:dyDescent="0.3">
      <c r="A37" s="1" t="s">
        <v>88</v>
      </c>
      <c r="B37" s="1" t="s">
        <v>92</v>
      </c>
      <c r="C37" s="1">
        <v>0.15</v>
      </c>
      <c r="D37" s="2">
        <v>7.1699999999999995E-5</v>
      </c>
      <c r="E37" s="1">
        <v>10.91</v>
      </c>
      <c r="F37">
        <v>20</v>
      </c>
      <c r="G37" s="1">
        <v>43.9</v>
      </c>
      <c r="H37" s="1">
        <v>5100</v>
      </c>
      <c r="I37">
        <v>2.5</v>
      </c>
      <c r="J37" s="1">
        <v>0.77</v>
      </c>
      <c r="K37" s="1">
        <v>354</v>
      </c>
      <c r="L37">
        <v>2.5</v>
      </c>
      <c r="M37" s="1">
        <v>2000</v>
      </c>
      <c r="N37" s="1">
        <v>49</v>
      </c>
      <c r="O37">
        <v>1</v>
      </c>
      <c r="P37" s="1">
        <v>6200</v>
      </c>
      <c r="Q37" s="1">
        <v>20</v>
      </c>
      <c r="R37">
        <v>1</v>
      </c>
      <c r="S37" s="1">
        <v>1.83</v>
      </c>
      <c r="T37" s="1">
        <v>1E-4</v>
      </c>
      <c r="U37">
        <v>30</v>
      </c>
      <c r="V37" s="1">
        <v>1.3</v>
      </c>
      <c r="W37" s="1">
        <v>2.3000000000000001E-4</v>
      </c>
      <c r="X37">
        <v>30</v>
      </c>
      <c r="Y37" s="1">
        <v>2.1800000000000002</v>
      </c>
      <c r="Z37" s="1">
        <v>2.5000000000000001E-5</v>
      </c>
      <c r="AA37">
        <v>3</v>
      </c>
      <c r="AB37" s="1">
        <v>0.18</v>
      </c>
      <c r="AC37" s="1">
        <v>3.6000000000000002E-4</v>
      </c>
      <c r="AD37">
        <v>3</v>
      </c>
      <c r="AE37" s="1">
        <v>1000</v>
      </c>
      <c r="AF37" s="1">
        <v>3.4</v>
      </c>
      <c r="AG37">
        <v>2</v>
      </c>
      <c r="AH37" s="1">
        <v>100</v>
      </c>
      <c r="AI37" s="1">
        <v>1.5E-3</v>
      </c>
      <c r="AJ37">
        <v>100</v>
      </c>
      <c r="AK37" s="1">
        <v>0.308</v>
      </c>
      <c r="AL37" s="1">
        <v>3.1000000000000001E-5</v>
      </c>
      <c r="AM37">
        <v>3</v>
      </c>
      <c r="AN37" s="1">
        <v>0.9</v>
      </c>
      <c r="AO37" s="1">
        <v>0.56000000000000005</v>
      </c>
      <c r="AP37" s="1">
        <v>2.2000000000000001E-6</v>
      </c>
      <c r="AQ37">
        <v>3</v>
      </c>
      <c r="AR37" s="1">
        <v>1.33</v>
      </c>
      <c r="AS37" s="1">
        <v>0.2</v>
      </c>
      <c r="AT37">
        <v>2</v>
      </c>
    </row>
    <row r="38" spans="1:46" x14ac:dyDescent="0.3">
      <c r="A38" s="1" t="s">
        <v>93</v>
      </c>
      <c r="B38" s="1" t="s">
        <v>92</v>
      </c>
      <c r="C38" s="1">
        <v>7.4999999999999997E-2</v>
      </c>
      <c r="D38" s="2">
        <v>1.8200000000000001E-2</v>
      </c>
      <c r="E38" s="1">
        <v>10.91</v>
      </c>
      <c r="F38">
        <v>20</v>
      </c>
      <c r="G38" s="1">
        <v>123</v>
      </c>
      <c r="H38" s="1">
        <v>5100</v>
      </c>
      <c r="I38">
        <v>2.5</v>
      </c>
      <c r="J38" s="1">
        <v>127.3</v>
      </c>
      <c r="K38" s="1">
        <v>354</v>
      </c>
      <c r="L38">
        <v>2.5</v>
      </c>
      <c r="M38" s="1">
        <v>1315</v>
      </c>
      <c r="N38" s="1">
        <v>49</v>
      </c>
      <c r="O38">
        <v>1</v>
      </c>
      <c r="P38" s="1">
        <v>55</v>
      </c>
      <c r="Q38" s="1">
        <v>20</v>
      </c>
      <c r="R38">
        <v>1</v>
      </c>
      <c r="S38" s="1">
        <v>3.5000000000000001E-3</v>
      </c>
      <c r="T38" s="1">
        <v>1E-4</v>
      </c>
      <c r="U38">
        <v>30</v>
      </c>
      <c r="V38" s="1">
        <v>8.5000000000000006E-2</v>
      </c>
      <c r="W38" s="1">
        <v>2.3000000000000001E-4</v>
      </c>
      <c r="X38">
        <v>30</v>
      </c>
      <c r="Y38" s="1">
        <v>0.89</v>
      </c>
      <c r="Z38" s="1">
        <v>2.5000000000000001E-5</v>
      </c>
      <c r="AA38">
        <v>3</v>
      </c>
      <c r="AB38" s="1">
        <v>0.88</v>
      </c>
      <c r="AC38" s="1">
        <v>3.6000000000000002E-4</v>
      </c>
      <c r="AD38">
        <v>3</v>
      </c>
      <c r="AE38" s="1">
        <v>203.15</v>
      </c>
      <c r="AF38" s="1">
        <v>3.4</v>
      </c>
      <c r="AG38">
        <v>2</v>
      </c>
      <c r="AH38" s="1">
        <v>100</v>
      </c>
      <c r="AI38" s="1">
        <v>1.5E-3</v>
      </c>
      <c r="AJ38">
        <v>100</v>
      </c>
      <c r="AK38" s="1">
        <v>9.5E-4</v>
      </c>
      <c r="AL38" s="1">
        <v>3.1000000000000001E-5</v>
      </c>
      <c r="AM38">
        <v>3</v>
      </c>
      <c r="AN38" s="1">
        <v>27.1</v>
      </c>
      <c r="AO38" s="1">
        <v>1.4999999999999999E-2</v>
      </c>
      <c r="AP38" s="1">
        <v>2.2000000000000001E-6</v>
      </c>
      <c r="AQ38">
        <v>3</v>
      </c>
      <c r="AR38" s="1">
        <v>3.91</v>
      </c>
      <c r="AS38" s="1">
        <v>0.2</v>
      </c>
      <c r="AT38">
        <v>2</v>
      </c>
    </row>
    <row r="39" spans="1:46" x14ac:dyDescent="0.3">
      <c r="A39" s="1" t="s">
        <v>94</v>
      </c>
      <c r="B39" s="1" t="s">
        <v>95</v>
      </c>
      <c r="C39" s="1">
        <v>4.7500000000000001E-2</v>
      </c>
      <c r="D39" s="2">
        <v>0.184</v>
      </c>
      <c r="E39" s="1">
        <v>10.91</v>
      </c>
      <c r="F39">
        <v>20</v>
      </c>
      <c r="G39" s="1">
        <v>36</v>
      </c>
      <c r="H39" s="1">
        <v>5100</v>
      </c>
      <c r="I39">
        <v>2.5</v>
      </c>
      <c r="J39" s="1">
        <v>181.5</v>
      </c>
      <c r="K39" s="1">
        <v>354</v>
      </c>
      <c r="L39">
        <v>2.5</v>
      </c>
      <c r="M39" s="1">
        <v>2000</v>
      </c>
      <c r="N39" s="1">
        <v>49</v>
      </c>
      <c r="O39">
        <v>1</v>
      </c>
      <c r="P39" s="1">
        <v>2000</v>
      </c>
      <c r="Q39" s="1">
        <v>20</v>
      </c>
      <c r="R39">
        <v>1</v>
      </c>
      <c r="S39" s="1">
        <v>0.46600000000000003</v>
      </c>
      <c r="T39" s="1">
        <v>1E-4</v>
      </c>
      <c r="U39">
        <v>30</v>
      </c>
      <c r="V39" s="1">
        <v>6.78</v>
      </c>
      <c r="W39" s="1">
        <v>2.3000000000000001E-4</v>
      </c>
      <c r="X39">
        <v>30</v>
      </c>
      <c r="Y39" s="1">
        <v>0.7</v>
      </c>
      <c r="Z39" s="1">
        <v>2.5000000000000001E-5</v>
      </c>
      <c r="AA39">
        <v>3</v>
      </c>
      <c r="AB39" s="1">
        <v>2.19</v>
      </c>
      <c r="AC39" s="1">
        <v>3.6000000000000002E-4</v>
      </c>
      <c r="AD39">
        <v>3</v>
      </c>
      <c r="AE39" s="1">
        <v>1000</v>
      </c>
      <c r="AF39" s="1">
        <v>3.4</v>
      </c>
      <c r="AG39">
        <v>2</v>
      </c>
      <c r="AH39" s="1">
        <v>100</v>
      </c>
      <c r="AI39" s="1">
        <v>1.5E-3</v>
      </c>
      <c r="AJ39">
        <v>100</v>
      </c>
      <c r="AK39" s="1">
        <v>3.5999999999999997E-2</v>
      </c>
      <c r="AL39" s="1">
        <v>3.1000000000000001E-5</v>
      </c>
      <c r="AM39">
        <v>3</v>
      </c>
      <c r="AN39" s="1">
        <v>4.4000000000000004</v>
      </c>
      <c r="AO39" s="1">
        <v>0.5</v>
      </c>
      <c r="AP39" s="1">
        <v>2.2000000000000001E-6</v>
      </c>
      <c r="AQ39">
        <v>3</v>
      </c>
      <c r="AR39" s="1">
        <v>21.3</v>
      </c>
      <c r="AS39" s="1">
        <v>0.2</v>
      </c>
      <c r="AT39">
        <v>2</v>
      </c>
    </row>
    <row r="40" spans="1:46" x14ac:dyDescent="0.3">
      <c r="A40" s="1" t="s">
        <v>96</v>
      </c>
      <c r="B40" s="1" t="s">
        <v>95</v>
      </c>
      <c r="C40" s="1">
        <v>0.1</v>
      </c>
      <c r="D40" s="2">
        <v>2.2599999999999999E-2</v>
      </c>
      <c r="E40" s="1">
        <v>10.91</v>
      </c>
      <c r="F40">
        <v>20</v>
      </c>
      <c r="G40" s="1">
        <v>385</v>
      </c>
      <c r="H40" s="1">
        <v>5100</v>
      </c>
      <c r="I40">
        <v>2.5</v>
      </c>
      <c r="J40" s="1">
        <v>200</v>
      </c>
      <c r="K40" s="1">
        <v>354</v>
      </c>
      <c r="L40">
        <v>2.5</v>
      </c>
      <c r="M40" s="1">
        <v>816</v>
      </c>
      <c r="N40" s="1">
        <v>49</v>
      </c>
      <c r="O40">
        <v>1</v>
      </c>
      <c r="P40" s="1">
        <v>2000</v>
      </c>
      <c r="Q40" s="1">
        <v>20</v>
      </c>
      <c r="R40">
        <v>1</v>
      </c>
      <c r="S40" s="1">
        <v>0.53200000000000003</v>
      </c>
      <c r="T40" s="1">
        <v>1E-4</v>
      </c>
      <c r="U40">
        <v>30</v>
      </c>
      <c r="V40" s="1">
        <v>0.94399999999999995</v>
      </c>
      <c r="W40" s="1">
        <v>2.3000000000000001E-4</v>
      </c>
      <c r="X40">
        <v>30</v>
      </c>
      <c r="Y40" s="1">
        <v>1.3520000000000001</v>
      </c>
      <c r="Z40" s="1">
        <v>2.5000000000000001E-5</v>
      </c>
      <c r="AA40">
        <v>3</v>
      </c>
      <c r="AB40" s="1">
        <v>2.02</v>
      </c>
      <c r="AC40" s="1">
        <v>3.6000000000000002E-4</v>
      </c>
      <c r="AD40">
        <v>3</v>
      </c>
      <c r="AE40" s="1">
        <v>500</v>
      </c>
      <c r="AF40" s="1">
        <v>3.4</v>
      </c>
      <c r="AG40">
        <v>2</v>
      </c>
      <c r="AH40" s="1">
        <v>100</v>
      </c>
      <c r="AI40" s="1">
        <v>1.5E-3</v>
      </c>
      <c r="AJ40">
        <v>100</v>
      </c>
      <c r="AK40" s="1">
        <v>2.3E-2</v>
      </c>
      <c r="AL40" s="1">
        <v>3.1000000000000001E-5</v>
      </c>
      <c r="AM40">
        <v>3</v>
      </c>
      <c r="AN40" s="1">
        <v>7.2</v>
      </c>
      <c r="AO40" s="1">
        <v>1.6E-2</v>
      </c>
      <c r="AP40" s="1">
        <v>2.2000000000000001E-6</v>
      </c>
      <c r="AQ40">
        <v>3</v>
      </c>
      <c r="AR40" s="1">
        <v>16</v>
      </c>
      <c r="AS40" s="1">
        <v>0.2</v>
      </c>
      <c r="AT40">
        <v>2</v>
      </c>
    </row>
    <row r="41" spans="1:46" x14ac:dyDescent="0.3">
      <c r="A41" s="1" t="s">
        <v>97</v>
      </c>
      <c r="B41" s="1" t="s">
        <v>98</v>
      </c>
      <c r="C41" s="1">
        <v>0.1</v>
      </c>
      <c r="D41" s="2">
        <v>5.3499999999999997E-3</v>
      </c>
      <c r="E41" s="1">
        <v>10.91</v>
      </c>
      <c r="F41">
        <v>20</v>
      </c>
      <c r="G41" s="1">
        <v>4982</v>
      </c>
      <c r="H41" s="1">
        <v>5100</v>
      </c>
      <c r="I41">
        <v>2.5</v>
      </c>
      <c r="J41" s="1">
        <v>26.9</v>
      </c>
      <c r="K41" s="1">
        <v>354</v>
      </c>
      <c r="L41">
        <v>2.5</v>
      </c>
      <c r="M41" s="1">
        <v>3950</v>
      </c>
      <c r="N41" s="1">
        <v>49</v>
      </c>
      <c r="O41">
        <v>1</v>
      </c>
      <c r="P41" s="1">
        <v>56</v>
      </c>
      <c r="Q41" s="1">
        <v>20</v>
      </c>
      <c r="R41">
        <v>1</v>
      </c>
      <c r="S41" s="1">
        <v>2.1000000000000001E-4</v>
      </c>
      <c r="T41" s="1">
        <v>1E-4</v>
      </c>
      <c r="U41">
        <v>30</v>
      </c>
      <c r="V41" s="1">
        <v>2.3000000000000001E-4</v>
      </c>
      <c r="W41" s="1">
        <v>2.3000000000000001E-4</v>
      </c>
      <c r="X41">
        <v>30</v>
      </c>
      <c r="Y41" s="1">
        <v>5.0000000000000001E-3</v>
      </c>
      <c r="Z41" s="1">
        <v>2.5000000000000001E-5</v>
      </c>
      <c r="AA41">
        <v>3</v>
      </c>
      <c r="AC41" s="1">
        <v>3.6000000000000002E-4</v>
      </c>
      <c r="AD41">
        <v>3</v>
      </c>
      <c r="AE41" s="1">
        <v>500</v>
      </c>
      <c r="AF41" s="1">
        <v>3.4</v>
      </c>
      <c r="AG41">
        <v>2</v>
      </c>
      <c r="AH41" s="1">
        <v>3.7999999999999999E-2</v>
      </c>
      <c r="AI41" s="1">
        <v>1.5E-3</v>
      </c>
      <c r="AJ41">
        <v>100</v>
      </c>
      <c r="AK41" s="1">
        <v>3.1000000000000001E-5</v>
      </c>
      <c r="AL41" s="1">
        <v>3.1000000000000001E-5</v>
      </c>
      <c r="AM41">
        <v>3</v>
      </c>
      <c r="AN41" s="1">
        <v>0.24</v>
      </c>
      <c r="AO41" s="1">
        <v>2.2000000000000001E-6</v>
      </c>
      <c r="AP41" s="1">
        <v>2.2000000000000001E-6</v>
      </c>
      <c r="AQ41">
        <v>3</v>
      </c>
      <c r="AR41" s="1">
        <v>3.125</v>
      </c>
      <c r="AS41" s="1">
        <v>0.2</v>
      </c>
      <c r="AT41">
        <v>2</v>
      </c>
    </row>
    <row r="42" spans="1:46" x14ac:dyDescent="0.3">
      <c r="A42" s="1" t="s">
        <v>99</v>
      </c>
      <c r="B42" s="1" t="s">
        <v>100</v>
      </c>
      <c r="C42" s="1">
        <v>0.5</v>
      </c>
      <c r="D42" s="2">
        <v>3.6800000000000001E-3</v>
      </c>
      <c r="E42" s="1">
        <v>10.91</v>
      </c>
      <c r="F42">
        <v>20</v>
      </c>
      <c r="G42" s="1">
        <v>3</v>
      </c>
      <c r="H42" s="1">
        <v>5100</v>
      </c>
      <c r="I42">
        <v>2.5</v>
      </c>
      <c r="J42" s="1">
        <v>3.1</v>
      </c>
      <c r="K42" s="1">
        <v>354</v>
      </c>
      <c r="L42">
        <v>2.5</v>
      </c>
      <c r="M42" s="1">
        <v>2000</v>
      </c>
      <c r="N42" s="1">
        <v>49</v>
      </c>
      <c r="O42">
        <v>1</v>
      </c>
      <c r="P42" s="1">
        <v>884</v>
      </c>
      <c r="Q42" s="1">
        <v>20</v>
      </c>
      <c r="R42">
        <v>1</v>
      </c>
      <c r="S42" s="1">
        <v>100</v>
      </c>
      <c r="T42" s="1">
        <v>1E-4</v>
      </c>
      <c r="U42">
        <v>30</v>
      </c>
      <c r="V42" s="1">
        <v>100</v>
      </c>
      <c r="W42" s="1">
        <v>2.3000000000000001E-4</v>
      </c>
      <c r="X42">
        <v>30</v>
      </c>
      <c r="Y42" s="1">
        <v>100</v>
      </c>
      <c r="Z42" s="1">
        <v>2.5000000000000001E-5</v>
      </c>
      <c r="AA42">
        <v>3</v>
      </c>
      <c r="AB42" s="1">
        <v>119</v>
      </c>
      <c r="AC42" s="1">
        <v>3.6000000000000002E-4</v>
      </c>
      <c r="AD42">
        <v>3</v>
      </c>
      <c r="AE42" s="1">
        <v>1000</v>
      </c>
      <c r="AF42" s="1">
        <v>3.4</v>
      </c>
      <c r="AG42">
        <v>2</v>
      </c>
      <c r="AH42" s="1">
        <v>100</v>
      </c>
      <c r="AI42" s="1">
        <v>1.5E-3</v>
      </c>
      <c r="AJ42">
        <v>100</v>
      </c>
      <c r="AK42" s="1">
        <v>10</v>
      </c>
      <c r="AL42" s="1">
        <v>3.1000000000000001E-5</v>
      </c>
      <c r="AM42">
        <v>3</v>
      </c>
      <c r="AN42" s="1">
        <v>33.799999999999997</v>
      </c>
      <c r="AO42" s="1">
        <v>3.1</v>
      </c>
      <c r="AP42" s="1">
        <v>2.2000000000000001E-6</v>
      </c>
      <c r="AQ42">
        <v>3</v>
      </c>
      <c r="AR42" s="1">
        <v>100</v>
      </c>
      <c r="AS42" s="1">
        <v>0.2</v>
      </c>
      <c r="AT42">
        <v>2</v>
      </c>
    </row>
    <row r="43" spans="1:46" x14ac:dyDescent="0.3">
      <c r="A43" s="1" t="s">
        <v>101</v>
      </c>
      <c r="B43" s="1" t="s">
        <v>102</v>
      </c>
      <c r="C43" s="1">
        <f>25/1000</f>
        <v>2.5000000000000001E-2</v>
      </c>
      <c r="D43" s="2">
        <v>5.3499999999999997E-3</v>
      </c>
      <c r="E43" s="1">
        <v>10.91</v>
      </c>
      <c r="F43">
        <v>20</v>
      </c>
      <c r="G43" s="1">
        <v>3250</v>
      </c>
      <c r="H43" s="1">
        <v>5100</v>
      </c>
      <c r="I43">
        <v>2.5</v>
      </c>
      <c r="J43" s="1">
        <v>19.2</v>
      </c>
      <c r="K43" s="1">
        <v>354</v>
      </c>
      <c r="L43">
        <v>2.5</v>
      </c>
      <c r="M43" s="1">
        <v>1312</v>
      </c>
      <c r="N43" s="1">
        <v>49</v>
      </c>
      <c r="O43">
        <v>1</v>
      </c>
      <c r="P43" s="1">
        <v>88.5</v>
      </c>
      <c r="Q43" s="1">
        <v>20</v>
      </c>
      <c r="R43">
        <v>1</v>
      </c>
      <c r="S43" s="1">
        <v>1E-4</v>
      </c>
      <c r="T43" s="1">
        <v>1E-4</v>
      </c>
      <c r="U43">
        <v>30</v>
      </c>
      <c r="V43" s="1">
        <v>2.7E-4</v>
      </c>
      <c r="W43" s="1">
        <v>2.3000000000000001E-4</v>
      </c>
      <c r="X43">
        <v>30</v>
      </c>
      <c r="Y43" s="1">
        <v>6.4999999999999997E-3</v>
      </c>
      <c r="Z43" s="1">
        <v>2.5000000000000001E-5</v>
      </c>
      <c r="AA43">
        <v>3</v>
      </c>
      <c r="AC43" s="1">
        <v>3.6000000000000002E-4</v>
      </c>
      <c r="AD43">
        <v>3</v>
      </c>
      <c r="AE43" s="1">
        <v>10.6</v>
      </c>
      <c r="AF43" s="1">
        <v>3.4</v>
      </c>
      <c r="AG43">
        <v>2</v>
      </c>
      <c r="AH43" s="1">
        <v>0.06</v>
      </c>
      <c r="AI43" s="1">
        <v>1.5E-3</v>
      </c>
      <c r="AJ43">
        <v>100</v>
      </c>
      <c r="AK43" s="1">
        <v>2.5000000000000001E-4</v>
      </c>
      <c r="AL43" s="1">
        <v>3.1000000000000001E-5</v>
      </c>
      <c r="AM43">
        <v>3</v>
      </c>
      <c r="AN43" s="1">
        <v>30</v>
      </c>
      <c r="AO43" s="1">
        <v>5.1999999999999997E-5</v>
      </c>
      <c r="AP43" s="1">
        <v>2.2000000000000001E-6</v>
      </c>
      <c r="AQ43">
        <v>3</v>
      </c>
      <c r="AR43" s="1">
        <v>0.55000000000000004</v>
      </c>
      <c r="AS43" s="1">
        <v>0.2</v>
      </c>
      <c r="AT43">
        <v>2</v>
      </c>
    </row>
    <row r="44" spans="1:46" x14ac:dyDescent="0.3">
      <c r="A44" s="1" t="s">
        <v>103</v>
      </c>
      <c r="B44" s="1" t="s">
        <v>104</v>
      </c>
      <c r="C44" s="1">
        <v>0.1</v>
      </c>
      <c r="D44" s="2">
        <v>5.3499999999999997E-3</v>
      </c>
      <c r="E44" s="1">
        <v>10.91</v>
      </c>
      <c r="F44">
        <v>20</v>
      </c>
      <c r="G44" s="1">
        <v>1400</v>
      </c>
      <c r="H44" s="1">
        <v>5100</v>
      </c>
      <c r="I44">
        <v>2.5</v>
      </c>
      <c r="J44" s="1">
        <v>21</v>
      </c>
      <c r="K44" s="1">
        <v>354</v>
      </c>
      <c r="L44">
        <v>2.5</v>
      </c>
      <c r="M44" s="1">
        <v>2250</v>
      </c>
      <c r="N44" s="1">
        <v>49</v>
      </c>
      <c r="O44">
        <v>1</v>
      </c>
      <c r="P44" s="1">
        <v>87</v>
      </c>
      <c r="Q44" s="1">
        <v>20</v>
      </c>
      <c r="R44">
        <v>1</v>
      </c>
      <c r="S44" s="1">
        <v>1.4999999999999999E-4</v>
      </c>
      <c r="T44" s="1">
        <v>1E-4</v>
      </c>
      <c r="U44">
        <v>30</v>
      </c>
      <c r="V44" s="1">
        <v>5.5999999999999995E-4</v>
      </c>
      <c r="W44" s="1">
        <v>2.3000000000000001E-4</v>
      </c>
      <c r="X44">
        <v>30</v>
      </c>
      <c r="Y44" s="1">
        <v>4.6999999999999999E-4</v>
      </c>
      <c r="Z44" s="1">
        <v>2.5000000000000001E-5</v>
      </c>
      <c r="AA44">
        <v>3</v>
      </c>
      <c r="AB44" s="1">
        <v>4.0499999999999998E-4</v>
      </c>
      <c r="AC44" s="1">
        <v>3.6000000000000002E-4</v>
      </c>
      <c r="AD44">
        <v>3</v>
      </c>
      <c r="AE44" s="1">
        <v>645</v>
      </c>
      <c r="AF44" s="1">
        <v>3.4</v>
      </c>
      <c r="AG44">
        <v>2</v>
      </c>
      <c r="AH44" s="1">
        <v>1.5E-3</v>
      </c>
      <c r="AI44" s="1">
        <v>1.5E-3</v>
      </c>
      <c r="AJ44">
        <v>100</v>
      </c>
      <c r="AK44" s="1">
        <v>3.1999999999999999E-5</v>
      </c>
      <c r="AL44" s="1">
        <v>3.1000000000000001E-5</v>
      </c>
      <c r="AM44">
        <v>3</v>
      </c>
      <c r="AN44" s="1">
        <v>17</v>
      </c>
      <c r="AO44" s="1">
        <v>4.0999999999999997E-6</v>
      </c>
      <c r="AP44" s="1">
        <v>2.2000000000000001E-6</v>
      </c>
      <c r="AQ44">
        <v>3</v>
      </c>
      <c r="AR44" s="1">
        <v>0.16500000000000001</v>
      </c>
      <c r="AS44" s="1">
        <v>0.2</v>
      </c>
      <c r="AT44">
        <v>2</v>
      </c>
    </row>
    <row r="45" spans="1:46" x14ac:dyDescent="0.3">
      <c r="A45" s="1" t="s">
        <v>106</v>
      </c>
      <c r="B45" s="1" t="s">
        <v>105</v>
      </c>
      <c r="C45" s="1">
        <v>0.5</v>
      </c>
      <c r="D45" s="2">
        <v>0.29899999999999999</v>
      </c>
      <c r="E45" s="1">
        <v>10.91</v>
      </c>
      <c r="F45">
        <v>20</v>
      </c>
      <c r="G45" s="1">
        <v>144</v>
      </c>
      <c r="H45" s="1">
        <v>5100</v>
      </c>
      <c r="I45">
        <v>2.5</v>
      </c>
      <c r="J45" s="1">
        <v>21.6</v>
      </c>
      <c r="K45" s="1">
        <v>354</v>
      </c>
      <c r="L45">
        <v>2.5</v>
      </c>
      <c r="M45" s="1">
        <v>2000</v>
      </c>
      <c r="N45" s="1">
        <v>49</v>
      </c>
      <c r="O45">
        <v>1</v>
      </c>
      <c r="P45" s="1">
        <v>2000</v>
      </c>
      <c r="Q45" s="1">
        <v>20</v>
      </c>
      <c r="R45">
        <v>1</v>
      </c>
      <c r="S45" s="1">
        <v>10.92</v>
      </c>
      <c r="T45" s="1">
        <v>1E-4</v>
      </c>
      <c r="U45">
        <v>30</v>
      </c>
      <c r="V45" s="1">
        <v>13.52</v>
      </c>
      <c r="W45" s="1">
        <v>2.3000000000000001E-4</v>
      </c>
      <c r="X45">
        <v>30</v>
      </c>
      <c r="Y45" s="1">
        <v>3.9</v>
      </c>
      <c r="Z45" s="1">
        <v>2.5000000000000001E-5</v>
      </c>
      <c r="AA45">
        <v>3</v>
      </c>
      <c r="AB45" s="1">
        <v>52.8</v>
      </c>
      <c r="AC45" s="1">
        <v>3.6000000000000002E-4</v>
      </c>
      <c r="AD45">
        <v>3</v>
      </c>
      <c r="AE45" s="1">
        <v>2000</v>
      </c>
      <c r="AF45" s="1">
        <v>3.4</v>
      </c>
      <c r="AG45">
        <v>2</v>
      </c>
      <c r="AH45" s="1">
        <v>50</v>
      </c>
      <c r="AI45" s="1">
        <v>1.5E-3</v>
      </c>
      <c r="AJ45">
        <v>100</v>
      </c>
      <c r="AK45" s="1">
        <v>0.156</v>
      </c>
      <c r="AL45" s="1">
        <v>3.1000000000000001E-5</v>
      </c>
      <c r="AM45">
        <v>3</v>
      </c>
      <c r="AN45" s="1">
        <v>20</v>
      </c>
      <c r="AO45" s="1">
        <v>0.156</v>
      </c>
      <c r="AP45" s="1">
        <v>2.2000000000000001E-6</v>
      </c>
      <c r="AQ45">
        <v>3</v>
      </c>
      <c r="AR45" s="1">
        <v>4.42</v>
      </c>
      <c r="AS45" s="1">
        <v>0.2</v>
      </c>
      <c r="AT45">
        <v>2</v>
      </c>
    </row>
    <row r="46" spans="1:46" x14ac:dyDescent="0.3">
      <c r="A46" s="1" t="s">
        <v>106</v>
      </c>
      <c r="B46" s="1" t="s">
        <v>108</v>
      </c>
      <c r="C46" s="1">
        <v>0.5</v>
      </c>
      <c r="D46" s="2">
        <v>0.29899999999999999</v>
      </c>
      <c r="E46" s="1">
        <v>10.91</v>
      </c>
      <c r="F46">
        <v>20</v>
      </c>
      <c r="G46" s="1">
        <v>144</v>
      </c>
      <c r="H46" s="1">
        <v>5100</v>
      </c>
      <c r="I46">
        <v>2.5</v>
      </c>
      <c r="J46" s="1">
        <v>21.6</v>
      </c>
      <c r="K46" s="1">
        <v>354</v>
      </c>
      <c r="L46">
        <v>2.5</v>
      </c>
      <c r="M46" s="1">
        <v>2000</v>
      </c>
      <c r="N46" s="1">
        <v>49</v>
      </c>
      <c r="O46">
        <v>1</v>
      </c>
      <c r="P46" s="1">
        <v>2000</v>
      </c>
      <c r="Q46" s="1">
        <v>20</v>
      </c>
      <c r="R46">
        <v>1</v>
      </c>
      <c r="S46" s="1">
        <v>10.92</v>
      </c>
      <c r="T46" s="1">
        <v>1E-4</v>
      </c>
      <c r="U46">
        <v>30</v>
      </c>
      <c r="V46" s="1">
        <v>13.52</v>
      </c>
      <c r="W46" s="1">
        <v>2.3000000000000001E-4</v>
      </c>
      <c r="X46">
        <v>30</v>
      </c>
      <c r="Y46" s="1">
        <v>3.9</v>
      </c>
      <c r="Z46" s="1">
        <v>2.5000000000000001E-5</v>
      </c>
      <c r="AA46">
        <v>3</v>
      </c>
      <c r="AB46" s="1">
        <v>52.8</v>
      </c>
      <c r="AC46" s="1">
        <v>3.6000000000000002E-4</v>
      </c>
      <c r="AD46">
        <v>3</v>
      </c>
      <c r="AE46" s="1">
        <v>2000</v>
      </c>
      <c r="AF46" s="1">
        <v>3.4</v>
      </c>
      <c r="AG46">
        <v>2</v>
      </c>
      <c r="AH46" s="1">
        <v>50</v>
      </c>
      <c r="AI46" s="1">
        <v>1.5E-3</v>
      </c>
      <c r="AJ46">
        <v>100</v>
      </c>
      <c r="AK46" s="1">
        <v>0.156</v>
      </c>
      <c r="AL46" s="1">
        <v>3.1000000000000001E-5</v>
      </c>
      <c r="AM46">
        <v>3</v>
      </c>
      <c r="AN46" s="1">
        <v>20</v>
      </c>
      <c r="AO46" s="1">
        <v>0.156</v>
      </c>
      <c r="AP46" s="1">
        <v>2.2000000000000001E-6</v>
      </c>
      <c r="AQ46">
        <v>3</v>
      </c>
      <c r="AR46" s="1">
        <v>4.42</v>
      </c>
      <c r="AS46" s="1">
        <v>0.2</v>
      </c>
      <c r="AT46">
        <v>2</v>
      </c>
    </row>
    <row r="47" spans="1:46" x14ac:dyDescent="0.3">
      <c r="A47" s="1" t="s">
        <v>106</v>
      </c>
      <c r="B47" s="1" t="s">
        <v>107</v>
      </c>
      <c r="C47" s="1">
        <v>0.25</v>
      </c>
      <c r="D47" s="2">
        <v>0.29899999999999999</v>
      </c>
      <c r="E47" s="1">
        <v>10.91</v>
      </c>
      <c r="F47">
        <v>20</v>
      </c>
      <c r="G47" s="1">
        <v>144</v>
      </c>
      <c r="H47" s="1">
        <v>5100</v>
      </c>
      <c r="I47">
        <v>2.5</v>
      </c>
      <c r="J47" s="1">
        <v>21.6</v>
      </c>
      <c r="K47" s="1">
        <v>354</v>
      </c>
      <c r="L47">
        <v>2.5</v>
      </c>
      <c r="M47" s="1">
        <v>2000</v>
      </c>
      <c r="N47" s="1">
        <v>49</v>
      </c>
      <c r="O47">
        <v>1</v>
      </c>
      <c r="P47" s="1">
        <v>2000</v>
      </c>
      <c r="Q47" s="1">
        <v>20</v>
      </c>
      <c r="R47">
        <v>1</v>
      </c>
      <c r="S47" s="1">
        <v>10.92</v>
      </c>
      <c r="T47" s="1">
        <v>1E-4</v>
      </c>
      <c r="U47">
        <v>30</v>
      </c>
      <c r="V47" s="1">
        <v>13.52</v>
      </c>
      <c r="W47" s="1">
        <v>2.3000000000000001E-4</v>
      </c>
      <c r="X47">
        <v>30</v>
      </c>
      <c r="Y47" s="1">
        <v>3.9</v>
      </c>
      <c r="Z47" s="1">
        <v>2.5000000000000001E-5</v>
      </c>
      <c r="AA47">
        <v>3</v>
      </c>
      <c r="AB47" s="1">
        <v>52.8</v>
      </c>
      <c r="AC47" s="1">
        <v>3.6000000000000002E-4</v>
      </c>
      <c r="AD47">
        <v>3</v>
      </c>
      <c r="AE47" s="1">
        <v>2000</v>
      </c>
      <c r="AF47" s="1">
        <v>3.4</v>
      </c>
      <c r="AG47">
        <v>2</v>
      </c>
      <c r="AH47" s="1">
        <v>50</v>
      </c>
      <c r="AI47" s="1">
        <v>1.5E-3</v>
      </c>
      <c r="AJ47">
        <v>100</v>
      </c>
      <c r="AK47" s="1">
        <v>0.156</v>
      </c>
      <c r="AL47" s="1">
        <v>3.1000000000000001E-5</v>
      </c>
      <c r="AM47">
        <v>3</v>
      </c>
      <c r="AN47" s="1">
        <v>20</v>
      </c>
      <c r="AO47" s="1">
        <v>0.156</v>
      </c>
      <c r="AP47" s="1">
        <v>2.2000000000000001E-6</v>
      </c>
      <c r="AQ47">
        <v>3</v>
      </c>
      <c r="AR47" s="1">
        <v>4.42</v>
      </c>
      <c r="AS47" s="1">
        <v>0.2</v>
      </c>
      <c r="AT47">
        <v>2</v>
      </c>
    </row>
    <row r="48" spans="1:46" x14ac:dyDescent="0.3">
      <c r="A48" s="1" t="s">
        <v>109</v>
      </c>
      <c r="B48" s="1" t="s">
        <v>110</v>
      </c>
      <c r="C48" s="1">
        <v>0.48</v>
      </c>
      <c r="D48" s="2">
        <v>6.1199999999999996E-3</v>
      </c>
      <c r="E48" s="1">
        <v>10.91</v>
      </c>
      <c r="F48">
        <v>20</v>
      </c>
      <c r="G48" s="1">
        <v>5674</v>
      </c>
      <c r="H48" s="1">
        <v>5100</v>
      </c>
      <c r="I48">
        <v>2.5</v>
      </c>
      <c r="J48" s="1">
        <v>133.69999999999999</v>
      </c>
      <c r="K48" s="1">
        <v>354</v>
      </c>
      <c r="L48">
        <v>2.5</v>
      </c>
      <c r="M48" s="1">
        <v>2250</v>
      </c>
      <c r="N48" s="1">
        <v>49</v>
      </c>
      <c r="O48">
        <v>1</v>
      </c>
      <c r="P48" s="1">
        <v>5000</v>
      </c>
      <c r="Q48" s="1">
        <v>20</v>
      </c>
      <c r="R48">
        <v>1</v>
      </c>
      <c r="S48" s="1">
        <v>8.7999999999999995E-2</v>
      </c>
      <c r="T48" s="1">
        <v>1E-4</v>
      </c>
      <c r="U48">
        <v>30</v>
      </c>
      <c r="V48" s="1">
        <v>0.245</v>
      </c>
      <c r="W48" s="1">
        <v>2.3000000000000001E-4</v>
      </c>
      <c r="X48">
        <v>30</v>
      </c>
      <c r="Y48" s="1">
        <v>1.2200000000000001E-2</v>
      </c>
      <c r="Z48" s="1">
        <v>2.5000000000000001E-5</v>
      </c>
      <c r="AA48">
        <v>3</v>
      </c>
      <c r="AB48" s="1">
        <v>4.3499999999999997E-2</v>
      </c>
      <c r="AC48" s="1">
        <v>3.6000000000000002E-4</v>
      </c>
      <c r="AD48">
        <v>3</v>
      </c>
      <c r="AE48" s="1">
        <v>500</v>
      </c>
      <c r="AF48" s="1">
        <v>3.4</v>
      </c>
      <c r="AG48">
        <v>2</v>
      </c>
      <c r="AH48" s="1">
        <v>100</v>
      </c>
      <c r="AI48" s="1">
        <v>1.5E-3</v>
      </c>
      <c r="AJ48">
        <v>100</v>
      </c>
      <c r="AK48" s="1">
        <v>100</v>
      </c>
      <c r="AL48" s="1">
        <v>3.1000000000000001E-5</v>
      </c>
      <c r="AM48">
        <v>3</v>
      </c>
      <c r="AN48" s="1">
        <v>13</v>
      </c>
      <c r="AO48" s="1">
        <v>5.0999999999999997E-2</v>
      </c>
      <c r="AP48" s="1">
        <v>2.2000000000000001E-6</v>
      </c>
      <c r="AQ48">
        <v>3</v>
      </c>
      <c r="AR48" s="1">
        <v>14.19</v>
      </c>
      <c r="AS48" s="1">
        <v>0.2</v>
      </c>
      <c r="AT48">
        <v>2</v>
      </c>
    </row>
    <row r="49" spans="1:61" x14ac:dyDescent="0.3">
      <c r="A49" s="1" t="s">
        <v>111</v>
      </c>
      <c r="B49" s="1" t="s">
        <v>112</v>
      </c>
      <c r="C49" s="1">
        <v>0.5</v>
      </c>
      <c r="D49" s="2">
        <v>2.1499999999999998E-2</v>
      </c>
      <c r="E49" s="1">
        <v>10.91</v>
      </c>
      <c r="F49">
        <v>20</v>
      </c>
      <c r="G49" s="1">
        <v>4.3070000000000004</v>
      </c>
      <c r="H49" s="1">
        <v>5100</v>
      </c>
      <c r="I49">
        <v>2.5</v>
      </c>
      <c r="J49" s="1">
        <v>18.2</v>
      </c>
      <c r="K49" s="1">
        <v>354</v>
      </c>
      <c r="L49">
        <v>2.5</v>
      </c>
      <c r="M49" s="1">
        <v>2250</v>
      </c>
      <c r="N49" s="1">
        <v>49</v>
      </c>
      <c r="O49">
        <v>1</v>
      </c>
      <c r="P49" s="1">
        <v>5000</v>
      </c>
      <c r="Q49" s="1">
        <v>20</v>
      </c>
      <c r="R49">
        <v>1</v>
      </c>
      <c r="S49" s="1">
        <v>470</v>
      </c>
      <c r="T49" s="1">
        <v>1E-4</v>
      </c>
      <c r="U49">
        <v>30</v>
      </c>
      <c r="V49" s="1">
        <v>721</v>
      </c>
      <c r="W49" s="1">
        <v>2.3000000000000001E-4</v>
      </c>
      <c r="X49">
        <v>30</v>
      </c>
      <c r="Y49" s="1">
        <v>3.7000000000000002E-3</v>
      </c>
      <c r="Z49" s="1">
        <v>2.5000000000000001E-5</v>
      </c>
      <c r="AA49">
        <v>3</v>
      </c>
      <c r="AB49" s="1">
        <v>2.5000000000000001E-3</v>
      </c>
      <c r="AC49" s="1">
        <v>3.6000000000000002E-4</v>
      </c>
      <c r="AD49">
        <v>3</v>
      </c>
      <c r="AE49" s="1">
        <v>1000</v>
      </c>
      <c r="AF49" s="1">
        <v>3.4</v>
      </c>
      <c r="AG49">
        <v>2</v>
      </c>
      <c r="AH49" s="1">
        <v>25</v>
      </c>
      <c r="AI49" s="1">
        <v>1.5E-3</v>
      </c>
      <c r="AJ49">
        <v>100</v>
      </c>
      <c r="AK49" s="1">
        <v>130</v>
      </c>
      <c r="AL49" s="1">
        <v>3.1000000000000001E-5</v>
      </c>
      <c r="AM49">
        <v>3</v>
      </c>
      <c r="AN49" s="1">
        <v>5</v>
      </c>
      <c r="AO49" s="1">
        <v>16</v>
      </c>
      <c r="AP49" s="1">
        <v>2.2000000000000001E-6</v>
      </c>
      <c r="AQ49">
        <v>3</v>
      </c>
      <c r="AR49" s="1">
        <v>6.5000000000000002E-2</v>
      </c>
      <c r="AS49" s="1">
        <v>0.2</v>
      </c>
      <c r="AT49">
        <v>2</v>
      </c>
    </row>
    <row r="50" spans="1:61" x14ac:dyDescent="0.3">
      <c r="A50" s="1" t="s">
        <v>70</v>
      </c>
      <c r="B50" s="1" t="s">
        <v>121</v>
      </c>
      <c r="C50" s="1">
        <v>0.8</v>
      </c>
      <c r="D50" s="2">
        <v>1.0699999999999999E-2</v>
      </c>
      <c r="E50" s="1">
        <v>10.91</v>
      </c>
      <c r="F50">
        <v>20</v>
      </c>
      <c r="G50" s="1">
        <v>700</v>
      </c>
      <c r="H50" s="1">
        <v>5100</v>
      </c>
      <c r="I50">
        <v>2.5</v>
      </c>
      <c r="J50" s="1">
        <v>9.8000000000000007</v>
      </c>
      <c r="K50" s="1">
        <v>354</v>
      </c>
      <c r="L50">
        <v>2.5</v>
      </c>
      <c r="M50" s="1">
        <v>2250</v>
      </c>
      <c r="N50" s="1">
        <v>49</v>
      </c>
      <c r="O50">
        <v>1</v>
      </c>
      <c r="P50" s="1">
        <v>1820</v>
      </c>
      <c r="Q50" s="1">
        <v>20</v>
      </c>
      <c r="R50">
        <v>1</v>
      </c>
      <c r="S50" s="1">
        <v>0.84</v>
      </c>
      <c r="T50" s="1">
        <v>1E-4</v>
      </c>
      <c r="U50">
        <v>30</v>
      </c>
      <c r="V50" s="1">
        <v>0.51</v>
      </c>
      <c r="W50" s="1">
        <v>2.3000000000000001E-4</v>
      </c>
      <c r="X50">
        <v>30</v>
      </c>
      <c r="Y50" s="1">
        <v>4.9000000000000002E-2</v>
      </c>
      <c r="Z50" s="1">
        <v>2.5000000000000001E-5</v>
      </c>
      <c r="AA50">
        <v>3</v>
      </c>
      <c r="AB50" s="1">
        <v>0.69</v>
      </c>
      <c r="AC50" s="1">
        <v>3.6000000000000002E-4</v>
      </c>
      <c r="AD50">
        <v>3</v>
      </c>
      <c r="AE50" s="1">
        <v>71.8</v>
      </c>
      <c r="AF50" s="1">
        <v>3.4</v>
      </c>
      <c r="AG50">
        <v>2</v>
      </c>
      <c r="AH50" s="1">
        <v>80</v>
      </c>
      <c r="AI50" s="1">
        <v>1.5E-3</v>
      </c>
      <c r="AJ50">
        <v>100</v>
      </c>
      <c r="AK50" s="1">
        <v>0.31</v>
      </c>
      <c r="AL50" s="1">
        <v>3.1000000000000001E-5</v>
      </c>
      <c r="AM50">
        <v>3</v>
      </c>
      <c r="AN50" s="1">
        <v>0.94</v>
      </c>
      <c r="AO50" s="1">
        <v>4.4999999999999998E-2</v>
      </c>
      <c r="AP50" s="1">
        <v>2.2000000000000001E-6</v>
      </c>
      <c r="AQ50">
        <v>3</v>
      </c>
      <c r="AR50" s="1">
        <v>62.5</v>
      </c>
      <c r="AS50" s="1">
        <v>0.2</v>
      </c>
      <c r="AT50">
        <v>2</v>
      </c>
    </row>
    <row r="51" spans="1:61" x14ac:dyDescent="0.3">
      <c r="A51" s="1" t="s">
        <v>70</v>
      </c>
      <c r="B51" s="1" t="s">
        <v>122</v>
      </c>
      <c r="C51" s="1">
        <v>0.8</v>
      </c>
      <c r="D51" s="2">
        <v>1.0699999999999999E-2</v>
      </c>
      <c r="E51" s="1">
        <v>10.91</v>
      </c>
      <c r="F51">
        <v>20</v>
      </c>
      <c r="G51" s="1">
        <v>700</v>
      </c>
      <c r="H51" s="1">
        <v>5100</v>
      </c>
      <c r="I51">
        <v>2.5</v>
      </c>
      <c r="J51" s="1">
        <v>9.8000000000000007</v>
      </c>
      <c r="K51" s="1">
        <v>354</v>
      </c>
      <c r="L51">
        <v>2.5</v>
      </c>
      <c r="M51" s="1">
        <v>2250</v>
      </c>
      <c r="N51" s="1">
        <v>49</v>
      </c>
      <c r="O51">
        <v>1</v>
      </c>
      <c r="P51" s="1">
        <v>1820</v>
      </c>
      <c r="Q51" s="1">
        <v>20</v>
      </c>
      <c r="R51">
        <v>1</v>
      </c>
      <c r="S51" s="1">
        <v>0.84</v>
      </c>
      <c r="T51" s="1">
        <v>1E-4</v>
      </c>
      <c r="U51">
        <v>30</v>
      </c>
      <c r="V51" s="1">
        <v>0.51</v>
      </c>
      <c r="W51" s="1">
        <v>2.3000000000000001E-4</v>
      </c>
      <c r="X51">
        <v>30</v>
      </c>
      <c r="Y51" s="1">
        <v>4.9000000000000002E-2</v>
      </c>
      <c r="Z51" s="1">
        <v>2.5000000000000001E-5</v>
      </c>
      <c r="AA51">
        <v>3</v>
      </c>
      <c r="AB51" s="1">
        <v>0.69</v>
      </c>
      <c r="AC51" s="1">
        <v>3.6000000000000002E-4</v>
      </c>
      <c r="AD51">
        <v>3</v>
      </c>
      <c r="AE51" s="1">
        <v>71.8</v>
      </c>
      <c r="AF51" s="1">
        <v>3.4</v>
      </c>
      <c r="AG51">
        <v>2</v>
      </c>
      <c r="AH51" s="1">
        <v>80</v>
      </c>
      <c r="AI51" s="1">
        <v>1.5E-3</v>
      </c>
      <c r="AJ51">
        <v>100</v>
      </c>
      <c r="AK51" s="1">
        <v>0.31</v>
      </c>
      <c r="AL51" s="1">
        <v>3.1000000000000001E-5</v>
      </c>
      <c r="AM51">
        <v>3</v>
      </c>
      <c r="AN51" s="1">
        <v>0.94</v>
      </c>
      <c r="AO51" s="1">
        <v>4.4999999999999998E-2</v>
      </c>
      <c r="AP51" s="1">
        <v>2.2000000000000001E-6</v>
      </c>
      <c r="AQ51">
        <v>3</v>
      </c>
      <c r="AR51" s="1">
        <v>62.5</v>
      </c>
      <c r="AS51" s="1">
        <v>0.2</v>
      </c>
      <c r="AT51">
        <v>2</v>
      </c>
    </row>
    <row r="52" spans="1:61" x14ac:dyDescent="0.3">
      <c r="A52" s="1" t="s">
        <v>70</v>
      </c>
      <c r="B52" s="1" t="s">
        <v>123</v>
      </c>
      <c r="C52" s="1">
        <v>0.8</v>
      </c>
      <c r="D52" s="2">
        <v>1.0699999999999999E-2</v>
      </c>
      <c r="E52" s="1">
        <v>10.91</v>
      </c>
      <c r="F52">
        <v>20</v>
      </c>
      <c r="G52" s="1">
        <v>700</v>
      </c>
      <c r="H52" s="1">
        <v>5100</v>
      </c>
      <c r="I52">
        <v>2.5</v>
      </c>
      <c r="J52" s="1">
        <v>9.8000000000000007</v>
      </c>
      <c r="K52" s="1">
        <v>354</v>
      </c>
      <c r="L52">
        <v>2.5</v>
      </c>
      <c r="M52" s="1">
        <v>2250</v>
      </c>
      <c r="N52" s="1">
        <v>49</v>
      </c>
      <c r="O52">
        <v>1</v>
      </c>
      <c r="P52" s="1">
        <v>1820</v>
      </c>
      <c r="Q52" s="1">
        <v>20</v>
      </c>
      <c r="R52">
        <v>1</v>
      </c>
      <c r="S52" s="1">
        <v>0.84</v>
      </c>
      <c r="T52" s="1">
        <v>1E-4</v>
      </c>
      <c r="U52">
        <v>30</v>
      </c>
      <c r="V52" s="1">
        <v>0.51</v>
      </c>
      <c r="W52" s="1">
        <v>2.3000000000000001E-4</v>
      </c>
      <c r="X52">
        <v>30</v>
      </c>
      <c r="Y52" s="1">
        <v>4.9000000000000002E-2</v>
      </c>
      <c r="Z52" s="1">
        <v>2.5000000000000001E-5</v>
      </c>
      <c r="AA52">
        <v>3</v>
      </c>
      <c r="AB52" s="1">
        <v>0.69</v>
      </c>
      <c r="AC52" s="1">
        <v>3.6000000000000002E-4</v>
      </c>
      <c r="AD52">
        <v>3</v>
      </c>
      <c r="AE52" s="1">
        <v>71.8</v>
      </c>
      <c r="AF52" s="1">
        <v>3.4</v>
      </c>
      <c r="AG52">
        <v>2</v>
      </c>
      <c r="AH52" s="1">
        <v>80</v>
      </c>
      <c r="AI52" s="1">
        <v>1.5E-3</v>
      </c>
      <c r="AJ52">
        <v>100</v>
      </c>
      <c r="AK52" s="1">
        <v>0.31</v>
      </c>
      <c r="AL52" s="1">
        <v>3.1000000000000001E-5</v>
      </c>
      <c r="AM52">
        <v>3</v>
      </c>
      <c r="AN52" s="1">
        <v>0.94</v>
      </c>
      <c r="AO52" s="1">
        <v>4.4999999999999998E-2</v>
      </c>
      <c r="AP52" s="1">
        <v>2.2000000000000001E-6</v>
      </c>
      <c r="AQ52">
        <v>3</v>
      </c>
      <c r="AR52" s="1">
        <v>62.5</v>
      </c>
      <c r="AS52" s="1">
        <v>0.2</v>
      </c>
      <c r="AT52">
        <v>2</v>
      </c>
    </row>
    <row r="53" spans="1:61" s="6" customFormat="1" x14ac:dyDescent="0.3">
      <c r="A53" s="5" t="s">
        <v>56</v>
      </c>
      <c r="B53" s="5" t="s">
        <v>113</v>
      </c>
      <c r="C53" s="5">
        <v>0.45500000000000002</v>
      </c>
      <c r="D53" s="5">
        <v>9.9897159999999999E-2</v>
      </c>
      <c r="E53" s="5">
        <v>10.91</v>
      </c>
      <c r="F53" s="6">
        <v>20</v>
      </c>
      <c r="G53" s="5">
        <v>5100</v>
      </c>
      <c r="H53" s="5">
        <v>5100</v>
      </c>
      <c r="I53" s="6">
        <v>2.5</v>
      </c>
      <c r="J53" s="5">
        <v>182.3</v>
      </c>
      <c r="K53" s="5">
        <v>354</v>
      </c>
      <c r="L53" s="6">
        <v>2.5</v>
      </c>
      <c r="M53" s="5">
        <v>1421</v>
      </c>
      <c r="N53" s="5">
        <v>49</v>
      </c>
      <c r="O53" s="6">
        <v>1</v>
      </c>
      <c r="P53" s="5">
        <v>4665</v>
      </c>
      <c r="Q53" s="5">
        <v>20</v>
      </c>
      <c r="R53" s="6">
        <v>1</v>
      </c>
      <c r="S53" s="5">
        <v>0.19600000000000001</v>
      </c>
      <c r="T53" s="5">
        <v>1E-4</v>
      </c>
      <c r="U53" s="6">
        <v>30</v>
      </c>
      <c r="V53" s="5">
        <v>0.14699999999999999</v>
      </c>
      <c r="W53" s="5">
        <v>2.3000000000000001E-4</v>
      </c>
      <c r="X53" s="6">
        <v>30</v>
      </c>
      <c r="Y53" s="5">
        <v>4.0000000000000001E-3</v>
      </c>
      <c r="Z53" s="5">
        <v>2.5000000000000001E-5</v>
      </c>
      <c r="AA53" s="6">
        <v>3</v>
      </c>
      <c r="AB53" s="5">
        <v>2.1999999999999999E-2</v>
      </c>
      <c r="AC53" s="5">
        <v>3.6000000000000002E-4</v>
      </c>
      <c r="AD53" s="6">
        <v>3</v>
      </c>
      <c r="AE53" s="5">
        <v>1000</v>
      </c>
      <c r="AF53" s="5">
        <v>3.4</v>
      </c>
      <c r="AG53" s="6">
        <v>2</v>
      </c>
      <c r="AH53" s="5">
        <v>101.2</v>
      </c>
      <c r="AI53" s="5">
        <v>1.5E-3</v>
      </c>
      <c r="AJ53" s="6">
        <v>100</v>
      </c>
      <c r="AK53" s="5">
        <v>6.0000000000000001E-3</v>
      </c>
      <c r="AL53" s="5">
        <v>3.1000000000000001E-5</v>
      </c>
      <c r="AM53" s="6">
        <v>3</v>
      </c>
      <c r="AN53" s="5">
        <v>16</v>
      </c>
      <c r="AO53" s="5">
        <v>1.4500000000000001E-2</v>
      </c>
      <c r="AP53" s="5">
        <v>2.2000000000000001E-6</v>
      </c>
      <c r="AQ53" s="6">
        <v>3</v>
      </c>
      <c r="AR53" s="5">
        <v>33.450000000000003</v>
      </c>
      <c r="AS53" s="5">
        <v>0.2</v>
      </c>
      <c r="AT53" s="6">
        <v>2</v>
      </c>
    </row>
    <row r="54" spans="1:61" s="6" customFormat="1" x14ac:dyDescent="0.3">
      <c r="A54" s="1" t="s">
        <v>59</v>
      </c>
      <c r="B54" s="1" t="s">
        <v>114</v>
      </c>
      <c r="C54" s="1">
        <v>2E-3</v>
      </c>
      <c r="D54" s="1">
        <v>2.6700000000000001E-3</v>
      </c>
      <c r="E54" s="1">
        <v>10.91</v>
      </c>
      <c r="F54" s="1">
        <v>20</v>
      </c>
      <c r="G54" s="1">
        <v>3</v>
      </c>
      <c r="H54" s="1">
        <v>5100</v>
      </c>
      <c r="I54" s="1">
        <v>2.5</v>
      </c>
      <c r="J54" s="1">
        <v>3.2</v>
      </c>
      <c r="K54" s="1">
        <v>354</v>
      </c>
      <c r="L54" s="1">
        <v>2.5</v>
      </c>
      <c r="M54" s="1">
        <v>2000</v>
      </c>
      <c r="N54" s="1">
        <v>49</v>
      </c>
      <c r="O54" s="1">
        <v>1</v>
      </c>
      <c r="P54" s="1">
        <v>2448</v>
      </c>
      <c r="Q54" s="1">
        <v>20</v>
      </c>
      <c r="R54" s="1">
        <v>1</v>
      </c>
      <c r="S54" s="1">
        <v>100</v>
      </c>
      <c r="T54" s="1">
        <v>1E-4</v>
      </c>
      <c r="U54" s="1">
        <v>30</v>
      </c>
      <c r="V54" s="1">
        <v>100</v>
      </c>
      <c r="W54" s="1">
        <v>2.3000000000000001E-4</v>
      </c>
      <c r="X54" s="1">
        <v>30</v>
      </c>
      <c r="Y54" s="1">
        <v>7.0000000000000007E-2</v>
      </c>
      <c r="Z54" s="1">
        <v>2.5000000000000001E-5</v>
      </c>
      <c r="AA54" s="1">
        <v>3</v>
      </c>
      <c r="AB54" s="1">
        <v>8.3000000000000001E-4</v>
      </c>
      <c r="AC54" s="1">
        <v>3.6000000000000002E-4</v>
      </c>
      <c r="AD54" s="1">
        <v>3</v>
      </c>
      <c r="AE54" s="1">
        <v>1000</v>
      </c>
      <c r="AF54" s="1">
        <v>3.4</v>
      </c>
      <c r="AG54" s="1">
        <v>2</v>
      </c>
      <c r="AH54" s="1">
        <v>150</v>
      </c>
      <c r="AI54" s="1">
        <v>1.5E-3</v>
      </c>
      <c r="AJ54" s="1">
        <v>100</v>
      </c>
      <c r="AK54" s="1">
        <v>10</v>
      </c>
      <c r="AL54" s="1">
        <v>3.1000000000000001E-5</v>
      </c>
      <c r="AM54" s="1">
        <v>3</v>
      </c>
      <c r="AN54" s="1">
        <v>16</v>
      </c>
      <c r="AO54" s="1">
        <v>10</v>
      </c>
      <c r="AP54" s="1">
        <v>2.2000000000000001E-6</v>
      </c>
      <c r="AQ54" s="1">
        <v>3</v>
      </c>
      <c r="AR54" s="1">
        <v>9.3000000000000007</v>
      </c>
      <c r="AS54" s="1">
        <v>0.2</v>
      </c>
      <c r="AT54" s="1">
        <v>2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</row>
    <row r="55" spans="1:61" x14ac:dyDescent="0.3">
      <c r="A55" s="1" t="s">
        <v>61</v>
      </c>
      <c r="B55" s="1" t="s">
        <v>114</v>
      </c>
      <c r="C55" s="1">
        <v>0.01</v>
      </c>
      <c r="D55" s="1">
        <v>0.995</v>
      </c>
      <c r="E55" s="1">
        <v>10.91</v>
      </c>
      <c r="F55">
        <v>20</v>
      </c>
      <c r="G55" s="1">
        <v>3</v>
      </c>
      <c r="H55" s="1">
        <v>5100</v>
      </c>
      <c r="I55">
        <v>2.5</v>
      </c>
      <c r="J55" s="1">
        <v>78</v>
      </c>
      <c r="K55" s="1">
        <v>354</v>
      </c>
      <c r="L55">
        <v>2.5</v>
      </c>
      <c r="M55" s="1">
        <v>2000</v>
      </c>
      <c r="N55" s="1">
        <v>49</v>
      </c>
      <c r="O55">
        <v>1</v>
      </c>
      <c r="P55" s="1">
        <v>5000</v>
      </c>
      <c r="Q55" s="1">
        <v>20</v>
      </c>
      <c r="R55">
        <v>1</v>
      </c>
      <c r="S55" s="1">
        <v>100</v>
      </c>
      <c r="T55" s="1">
        <v>1E-4</v>
      </c>
      <c r="U55">
        <v>30</v>
      </c>
      <c r="V55" s="1">
        <v>100</v>
      </c>
      <c r="W55" s="1">
        <v>2.3000000000000001E-4</v>
      </c>
      <c r="X55">
        <v>30</v>
      </c>
      <c r="Y55" s="1">
        <v>0.2</v>
      </c>
      <c r="Z55" s="1">
        <v>2.5000000000000001E-5</v>
      </c>
      <c r="AA55">
        <v>3</v>
      </c>
      <c r="AB55" s="1">
        <v>6.2E-4</v>
      </c>
      <c r="AC55" s="1">
        <v>3.6000000000000002E-4</v>
      </c>
      <c r="AD55">
        <v>3</v>
      </c>
      <c r="AE55" s="1">
        <v>1000</v>
      </c>
      <c r="AF55" s="1">
        <v>3.4</v>
      </c>
      <c r="AG55">
        <v>2</v>
      </c>
      <c r="AH55" s="1">
        <v>100</v>
      </c>
      <c r="AI55" s="1">
        <v>1.5E-3</v>
      </c>
      <c r="AJ55">
        <v>100</v>
      </c>
      <c r="AK55" s="1">
        <v>32</v>
      </c>
      <c r="AL55" s="1">
        <v>3.1000000000000001E-5</v>
      </c>
      <c r="AM55">
        <v>3</v>
      </c>
      <c r="AN55" s="1">
        <v>44</v>
      </c>
      <c r="AO55" s="1">
        <v>1.8</v>
      </c>
      <c r="AP55" s="1">
        <v>2.2000000000000001E-6</v>
      </c>
      <c r="AQ55">
        <v>3</v>
      </c>
      <c r="AR55" s="1">
        <v>125</v>
      </c>
      <c r="AS55" s="1">
        <v>0.2</v>
      </c>
      <c r="AT55">
        <v>2</v>
      </c>
    </row>
    <row r="56" spans="1:61" s="6" customFormat="1" x14ac:dyDescent="0.3">
      <c r="A56" s="5" t="s">
        <v>116</v>
      </c>
      <c r="B56" s="5" t="s">
        <v>115</v>
      </c>
      <c r="C56" s="5">
        <v>0.33300000000000002</v>
      </c>
      <c r="D56" s="7">
        <v>2.33E-3</v>
      </c>
      <c r="E56" s="5">
        <v>10.91</v>
      </c>
      <c r="F56" s="6">
        <v>20</v>
      </c>
      <c r="G56" s="5">
        <v>62.1</v>
      </c>
      <c r="H56" s="5">
        <v>5100</v>
      </c>
      <c r="I56" s="8">
        <v>2.5</v>
      </c>
      <c r="J56" s="5">
        <v>1</v>
      </c>
      <c r="K56" s="5">
        <v>354</v>
      </c>
      <c r="L56" s="8">
        <v>2.5</v>
      </c>
      <c r="M56" s="5">
        <v>2000</v>
      </c>
      <c r="N56" s="5">
        <v>49</v>
      </c>
      <c r="O56" s="8">
        <v>1</v>
      </c>
      <c r="P56" s="5">
        <v>2000</v>
      </c>
      <c r="Q56" s="5">
        <v>20</v>
      </c>
      <c r="R56" s="8">
        <v>1</v>
      </c>
      <c r="S56" s="5">
        <v>14.3</v>
      </c>
      <c r="T56" s="5">
        <v>1E-4</v>
      </c>
      <c r="U56" s="8">
        <v>30</v>
      </c>
      <c r="V56" s="5">
        <v>100</v>
      </c>
      <c r="W56" s="5">
        <v>2.3000000000000001E-4</v>
      </c>
      <c r="X56" s="8">
        <v>30</v>
      </c>
      <c r="Y56" s="5">
        <v>49.8</v>
      </c>
      <c r="Z56" s="5">
        <v>2.5000000000000001E-5</v>
      </c>
      <c r="AA56" s="8">
        <v>3</v>
      </c>
      <c r="AB56" s="5">
        <v>12.3</v>
      </c>
      <c r="AC56" s="5">
        <v>3.6000000000000002E-4</v>
      </c>
      <c r="AD56" s="8">
        <v>3</v>
      </c>
      <c r="AE56" s="5">
        <v>1000</v>
      </c>
      <c r="AF56" s="5">
        <v>3.4</v>
      </c>
      <c r="AG56" s="8">
        <v>2</v>
      </c>
      <c r="AH56" s="5">
        <v>100</v>
      </c>
      <c r="AI56" s="5">
        <v>1.5E-3</v>
      </c>
      <c r="AJ56" s="8">
        <v>100</v>
      </c>
      <c r="AK56" s="5">
        <v>100</v>
      </c>
      <c r="AL56" s="5">
        <v>3.1000000000000001E-5</v>
      </c>
      <c r="AM56" s="8">
        <v>3</v>
      </c>
      <c r="AN56" s="5">
        <v>10.5</v>
      </c>
      <c r="AO56" s="5">
        <v>56</v>
      </c>
      <c r="AP56" s="5">
        <v>2.2000000000000001E-6</v>
      </c>
      <c r="AQ56" s="8">
        <v>3</v>
      </c>
      <c r="AR56" s="5">
        <v>3.05</v>
      </c>
      <c r="AS56" s="5">
        <v>0.2</v>
      </c>
      <c r="AT56" s="8">
        <v>2</v>
      </c>
    </row>
    <row r="57" spans="1:61" x14ac:dyDescent="0.3">
      <c r="A57" s="1" t="s">
        <v>51</v>
      </c>
      <c r="B57" s="1" t="s">
        <v>117</v>
      </c>
      <c r="C57" s="1">
        <v>0.36</v>
      </c>
      <c r="D57" s="1">
        <v>5.4400000000000004E-3</v>
      </c>
      <c r="E57" s="1">
        <v>10.91</v>
      </c>
      <c r="F57">
        <v>20</v>
      </c>
      <c r="G57" s="1">
        <v>0.5</v>
      </c>
      <c r="H57" s="1">
        <v>5100</v>
      </c>
      <c r="I57">
        <v>2.5</v>
      </c>
      <c r="J57" s="1">
        <v>23.79</v>
      </c>
      <c r="K57" s="1">
        <v>354</v>
      </c>
      <c r="L57">
        <v>2.5</v>
      </c>
      <c r="M57" s="1">
        <v>2250</v>
      </c>
      <c r="N57" s="1">
        <v>49</v>
      </c>
      <c r="O57">
        <v>1</v>
      </c>
      <c r="P57" s="1">
        <v>2000</v>
      </c>
      <c r="Q57" s="1">
        <v>20</v>
      </c>
      <c r="R57">
        <v>1</v>
      </c>
      <c r="S57" s="1">
        <v>38</v>
      </c>
      <c r="T57" s="1">
        <v>1E-4</v>
      </c>
      <c r="U57">
        <v>30</v>
      </c>
      <c r="V57" s="1">
        <v>40</v>
      </c>
      <c r="W57" s="1">
        <v>2.3000000000000001E-4</v>
      </c>
      <c r="X57">
        <v>30</v>
      </c>
      <c r="Y57" s="1">
        <v>19</v>
      </c>
      <c r="Z57" s="1">
        <v>2.5000000000000001E-5</v>
      </c>
      <c r="AA57">
        <v>3</v>
      </c>
      <c r="AB57" s="1">
        <v>12</v>
      </c>
      <c r="AC57" s="1">
        <v>3.6000000000000002E-4</v>
      </c>
      <c r="AD57">
        <v>3</v>
      </c>
      <c r="AE57" s="1">
        <v>5600</v>
      </c>
      <c r="AF57" s="1">
        <v>3.4</v>
      </c>
      <c r="AG57">
        <v>2</v>
      </c>
      <c r="AH57" s="1">
        <v>100</v>
      </c>
      <c r="AI57" s="1">
        <v>1.5E-3</v>
      </c>
      <c r="AJ57">
        <v>100</v>
      </c>
      <c r="AK57" s="1">
        <v>1</v>
      </c>
      <c r="AL57" s="1">
        <v>3.1000000000000001E-5</v>
      </c>
      <c r="AM57">
        <v>3</v>
      </c>
      <c r="AN57" s="1">
        <v>9.9</v>
      </c>
      <c r="AO57" s="1">
        <v>12.5</v>
      </c>
      <c r="AP57" s="1">
        <v>2.2000000000000001E-6</v>
      </c>
      <c r="AQ57">
        <v>3</v>
      </c>
      <c r="AR57" s="1">
        <v>28.8</v>
      </c>
      <c r="AS57" s="1">
        <v>0.2</v>
      </c>
      <c r="AT57">
        <v>2</v>
      </c>
    </row>
    <row r="58" spans="1:61" x14ac:dyDescent="0.3">
      <c r="A58" s="1" t="s">
        <v>51</v>
      </c>
      <c r="B58" s="1" t="s">
        <v>118</v>
      </c>
      <c r="C58" s="1">
        <v>0.36</v>
      </c>
      <c r="D58" s="1">
        <v>5.4400000000000004E-3</v>
      </c>
      <c r="E58" s="1">
        <v>10.91</v>
      </c>
      <c r="F58">
        <v>20</v>
      </c>
      <c r="G58" s="1">
        <v>0.5</v>
      </c>
      <c r="H58" s="1">
        <v>5100</v>
      </c>
      <c r="I58">
        <v>2.5</v>
      </c>
      <c r="J58" s="1">
        <v>23.79</v>
      </c>
      <c r="K58" s="1">
        <v>354</v>
      </c>
      <c r="L58">
        <v>2.5</v>
      </c>
      <c r="M58" s="1">
        <v>2250</v>
      </c>
      <c r="N58" s="1">
        <v>49</v>
      </c>
      <c r="O58">
        <v>1</v>
      </c>
      <c r="P58" s="1">
        <v>2000</v>
      </c>
      <c r="Q58" s="1">
        <v>20</v>
      </c>
      <c r="R58">
        <v>1</v>
      </c>
      <c r="S58" s="1">
        <v>38</v>
      </c>
      <c r="T58" s="1">
        <v>1E-4</v>
      </c>
      <c r="U58">
        <v>30</v>
      </c>
      <c r="V58" s="1">
        <v>40</v>
      </c>
      <c r="W58" s="1">
        <v>2.3000000000000001E-4</v>
      </c>
      <c r="X58">
        <v>30</v>
      </c>
      <c r="Y58" s="1">
        <v>19</v>
      </c>
      <c r="Z58" s="1">
        <v>2.5000000000000001E-5</v>
      </c>
      <c r="AA58">
        <v>3</v>
      </c>
      <c r="AB58" s="1">
        <v>12</v>
      </c>
      <c r="AC58" s="1">
        <v>3.6000000000000002E-4</v>
      </c>
      <c r="AD58">
        <v>3</v>
      </c>
      <c r="AE58" s="1">
        <v>5600</v>
      </c>
      <c r="AF58" s="1">
        <v>3.4</v>
      </c>
      <c r="AG58">
        <v>2</v>
      </c>
      <c r="AH58" s="1">
        <v>100</v>
      </c>
      <c r="AI58" s="1">
        <v>1.5E-3</v>
      </c>
      <c r="AJ58">
        <v>100</v>
      </c>
      <c r="AK58" s="1">
        <v>1</v>
      </c>
      <c r="AL58" s="1">
        <v>3.1000000000000001E-5</v>
      </c>
      <c r="AM58">
        <v>3</v>
      </c>
      <c r="AN58" s="1">
        <v>9.9</v>
      </c>
      <c r="AO58" s="1">
        <v>12.5</v>
      </c>
      <c r="AP58" s="1">
        <v>2.2000000000000001E-6</v>
      </c>
      <c r="AQ58">
        <v>3</v>
      </c>
      <c r="AR58" s="1">
        <v>28.8</v>
      </c>
      <c r="AS58" s="1">
        <v>0.2</v>
      </c>
      <c r="AT58">
        <v>2</v>
      </c>
    </row>
    <row r="59" spans="1:61" x14ac:dyDescent="0.3">
      <c r="A59" s="1" t="s">
        <v>119</v>
      </c>
      <c r="B59" s="1" t="s">
        <v>120</v>
      </c>
      <c r="C59" s="1">
        <v>6.2500000000000003E-3</v>
      </c>
      <c r="D59" s="1">
        <v>4.7100000000000003E-2</v>
      </c>
      <c r="E59" s="1">
        <v>10.91</v>
      </c>
      <c r="F59" s="4">
        <v>20</v>
      </c>
      <c r="G59" s="1">
        <v>217</v>
      </c>
      <c r="H59" s="1">
        <v>5100</v>
      </c>
      <c r="I59" s="4">
        <v>2.5</v>
      </c>
      <c r="J59" s="1">
        <v>43</v>
      </c>
      <c r="K59" s="1">
        <v>354</v>
      </c>
      <c r="L59" s="4">
        <v>2.5</v>
      </c>
      <c r="M59" s="1">
        <v>2250</v>
      </c>
      <c r="N59" s="1">
        <v>49</v>
      </c>
      <c r="O59" s="4">
        <v>1</v>
      </c>
      <c r="P59" s="1">
        <v>5000</v>
      </c>
      <c r="Q59" s="1">
        <v>20</v>
      </c>
      <c r="R59" s="4">
        <v>1</v>
      </c>
      <c r="S59" s="1">
        <v>1.33</v>
      </c>
      <c r="T59" s="1">
        <v>1E-4</v>
      </c>
      <c r="U59" s="4">
        <v>30</v>
      </c>
      <c r="V59" s="1">
        <v>2.21</v>
      </c>
      <c r="W59" s="1">
        <v>2.3000000000000001E-4</v>
      </c>
      <c r="X59" s="4">
        <v>30</v>
      </c>
      <c r="Y59" s="1">
        <v>0.85499999999999998</v>
      </c>
      <c r="Z59" s="1">
        <v>2.5000000000000001E-5</v>
      </c>
      <c r="AA59" s="4">
        <v>3</v>
      </c>
      <c r="AB59" s="1">
        <v>2.13</v>
      </c>
      <c r="AC59" s="1">
        <v>3.6000000000000002E-4</v>
      </c>
      <c r="AD59" s="4">
        <v>3</v>
      </c>
      <c r="AE59" s="1">
        <v>500</v>
      </c>
      <c r="AF59" s="1">
        <v>3.4</v>
      </c>
      <c r="AG59" s="4">
        <v>2</v>
      </c>
      <c r="AH59" s="1">
        <v>98.1</v>
      </c>
      <c r="AI59" s="1">
        <v>1.5E-3</v>
      </c>
      <c r="AJ59" s="4">
        <v>100</v>
      </c>
      <c r="AK59" s="1">
        <v>1.15E-2</v>
      </c>
      <c r="AL59" s="1">
        <v>3.1000000000000001E-5</v>
      </c>
      <c r="AM59" s="4">
        <v>3</v>
      </c>
      <c r="AN59" s="1">
        <v>1.8</v>
      </c>
      <c r="AO59" s="1">
        <v>0.14399999999999999</v>
      </c>
      <c r="AP59" s="1">
        <v>2.2000000000000001E-6</v>
      </c>
      <c r="AQ59" s="4">
        <v>3</v>
      </c>
      <c r="AR59" s="1">
        <v>5</v>
      </c>
      <c r="AS59" s="1">
        <v>0.2</v>
      </c>
      <c r="AT59" s="4">
        <v>2</v>
      </c>
    </row>
    <row r="60" spans="1:61" x14ac:dyDescent="0.3">
      <c r="A60" s="1" t="s">
        <v>76</v>
      </c>
      <c r="B60" s="1" t="s">
        <v>120</v>
      </c>
      <c r="C60" s="1">
        <v>5.0000000000000001E-3</v>
      </c>
      <c r="D60" s="1">
        <v>3.7199999999999997E-2</v>
      </c>
      <c r="E60" s="1">
        <v>10.91</v>
      </c>
      <c r="F60">
        <v>20</v>
      </c>
      <c r="G60" s="1">
        <v>1.5</v>
      </c>
      <c r="H60" s="1">
        <v>5100</v>
      </c>
      <c r="I60">
        <v>2.5</v>
      </c>
      <c r="J60" s="1">
        <v>8.5</v>
      </c>
      <c r="K60" s="1">
        <v>354</v>
      </c>
      <c r="L60">
        <v>2.5</v>
      </c>
      <c r="M60" s="1">
        <v>1046</v>
      </c>
      <c r="N60" s="1">
        <v>49</v>
      </c>
      <c r="O60">
        <v>1</v>
      </c>
      <c r="P60" s="1">
        <v>5000</v>
      </c>
      <c r="Q60" s="1">
        <v>20</v>
      </c>
      <c r="R60">
        <v>1</v>
      </c>
      <c r="S60" s="1">
        <v>100</v>
      </c>
      <c r="T60" s="1">
        <v>1E-4</v>
      </c>
      <c r="U60">
        <v>30</v>
      </c>
      <c r="V60" s="1">
        <v>292</v>
      </c>
      <c r="W60" s="1">
        <v>2.3000000000000001E-4</v>
      </c>
      <c r="X60">
        <v>30</v>
      </c>
      <c r="Y60" s="1">
        <v>9.8399999999999998E-3</v>
      </c>
      <c r="Z60" s="1">
        <v>2.5000000000000001E-5</v>
      </c>
      <c r="AA60">
        <v>3</v>
      </c>
      <c r="AB60" s="1">
        <v>1E-3</v>
      </c>
      <c r="AC60" s="1">
        <v>3.6000000000000002E-4</v>
      </c>
      <c r="AD60">
        <v>3</v>
      </c>
      <c r="AE60" s="1">
        <v>1320</v>
      </c>
      <c r="AF60" s="1">
        <v>3.4</v>
      </c>
      <c r="AG60">
        <v>2</v>
      </c>
      <c r="AH60" s="1">
        <v>100</v>
      </c>
      <c r="AI60" s="1">
        <v>1.5E-3</v>
      </c>
      <c r="AJ60">
        <v>100</v>
      </c>
      <c r="AK60" s="1">
        <v>119</v>
      </c>
      <c r="AL60" s="1">
        <v>3.1000000000000001E-5</v>
      </c>
      <c r="AM60">
        <v>3</v>
      </c>
      <c r="AN60" s="1">
        <v>18</v>
      </c>
      <c r="AO60" s="1">
        <v>38.9</v>
      </c>
      <c r="AP60" s="1">
        <v>2.2000000000000001E-6</v>
      </c>
      <c r="AQ60">
        <v>3</v>
      </c>
      <c r="AR60" s="1">
        <v>0.20300000000000001</v>
      </c>
      <c r="AS60" s="1">
        <v>0.2</v>
      </c>
      <c r="AT60">
        <v>2</v>
      </c>
    </row>
    <row r="61" spans="1:61" x14ac:dyDescent="0.3">
      <c r="A61" s="1" t="s">
        <v>59</v>
      </c>
      <c r="B61" s="1" t="s">
        <v>124</v>
      </c>
      <c r="C61" s="1">
        <v>2E-3</v>
      </c>
      <c r="D61" s="1">
        <v>2.6700000000000001E-3</v>
      </c>
      <c r="E61" s="1">
        <v>10.91</v>
      </c>
      <c r="F61">
        <v>20</v>
      </c>
      <c r="G61" s="5">
        <v>3</v>
      </c>
      <c r="H61" s="1">
        <v>5100</v>
      </c>
      <c r="I61">
        <v>2.5</v>
      </c>
      <c r="J61" s="1">
        <v>3.2</v>
      </c>
      <c r="K61" s="1">
        <v>354</v>
      </c>
      <c r="L61">
        <v>2.5</v>
      </c>
      <c r="M61" s="1">
        <v>2000</v>
      </c>
      <c r="N61" s="1">
        <v>49</v>
      </c>
      <c r="O61">
        <v>1</v>
      </c>
      <c r="P61" s="1">
        <v>2448</v>
      </c>
      <c r="Q61" s="1">
        <v>20</v>
      </c>
      <c r="R61">
        <v>1</v>
      </c>
      <c r="S61" s="1">
        <v>100</v>
      </c>
      <c r="T61" s="1">
        <v>1E-4</v>
      </c>
      <c r="U61">
        <v>30</v>
      </c>
      <c r="V61" s="1">
        <v>100</v>
      </c>
      <c r="W61" s="1">
        <v>2.3000000000000001E-4</v>
      </c>
      <c r="X61">
        <v>30</v>
      </c>
      <c r="Y61" s="1">
        <v>7.0000000000000007E-2</v>
      </c>
      <c r="Z61" s="1">
        <v>2.5000000000000001E-5</v>
      </c>
      <c r="AA61">
        <v>3</v>
      </c>
      <c r="AB61" s="1">
        <v>8.3000000000000001E-4</v>
      </c>
      <c r="AC61" s="1">
        <v>3.6000000000000002E-4</v>
      </c>
      <c r="AD61">
        <v>3</v>
      </c>
      <c r="AE61" s="1">
        <v>1000</v>
      </c>
      <c r="AF61" s="1">
        <v>3.4</v>
      </c>
      <c r="AG61">
        <v>2</v>
      </c>
      <c r="AH61" s="1">
        <v>150</v>
      </c>
      <c r="AI61" s="1">
        <v>1.5E-3</v>
      </c>
      <c r="AJ61">
        <v>100</v>
      </c>
      <c r="AK61" s="1">
        <v>10</v>
      </c>
      <c r="AL61" s="1">
        <v>3.1000000000000001E-5</v>
      </c>
      <c r="AM61">
        <v>3</v>
      </c>
      <c r="AN61" s="1">
        <v>16</v>
      </c>
      <c r="AO61" s="1">
        <v>10</v>
      </c>
      <c r="AP61" s="1">
        <v>2.2000000000000001E-6</v>
      </c>
      <c r="AQ61">
        <v>3</v>
      </c>
      <c r="AR61" s="1">
        <v>9.3000000000000007</v>
      </c>
      <c r="AS61" s="1">
        <v>0.2</v>
      </c>
      <c r="AT61">
        <v>2</v>
      </c>
    </row>
    <row r="62" spans="1:61" x14ac:dyDescent="0.3">
      <c r="A62" s="1" t="s">
        <v>61</v>
      </c>
      <c r="B62" s="1" t="s">
        <v>124</v>
      </c>
      <c r="C62" s="1">
        <v>0.01</v>
      </c>
      <c r="D62" s="1">
        <v>0.995</v>
      </c>
      <c r="E62" s="1">
        <v>10.91</v>
      </c>
      <c r="F62">
        <v>20</v>
      </c>
      <c r="G62" s="1">
        <v>3</v>
      </c>
      <c r="H62" s="1">
        <v>5100</v>
      </c>
      <c r="I62">
        <v>2.5</v>
      </c>
      <c r="J62" s="1">
        <v>78</v>
      </c>
      <c r="K62" s="1">
        <v>354</v>
      </c>
      <c r="L62">
        <v>2.5</v>
      </c>
      <c r="M62" s="1">
        <v>2000</v>
      </c>
      <c r="N62" s="1">
        <v>49</v>
      </c>
      <c r="O62">
        <v>1</v>
      </c>
      <c r="P62" s="1">
        <v>5000</v>
      </c>
      <c r="Q62" s="1">
        <v>20</v>
      </c>
      <c r="R62">
        <v>1</v>
      </c>
      <c r="S62" s="1">
        <v>100</v>
      </c>
      <c r="T62" s="1">
        <v>1E-4</v>
      </c>
      <c r="U62">
        <v>30</v>
      </c>
      <c r="V62" s="1">
        <v>100</v>
      </c>
      <c r="W62" s="1">
        <v>2.3000000000000001E-4</v>
      </c>
      <c r="X62">
        <v>30</v>
      </c>
      <c r="Y62" s="1">
        <v>0.2</v>
      </c>
      <c r="Z62" s="1">
        <v>2.5000000000000001E-5</v>
      </c>
      <c r="AA62">
        <v>3</v>
      </c>
      <c r="AB62" s="1">
        <v>6.2E-4</v>
      </c>
      <c r="AC62" s="1">
        <v>3.6000000000000002E-4</v>
      </c>
      <c r="AD62">
        <v>3</v>
      </c>
      <c r="AE62" s="1">
        <v>1000</v>
      </c>
      <c r="AF62" s="1">
        <v>3.4</v>
      </c>
      <c r="AG62">
        <v>2</v>
      </c>
      <c r="AH62" s="1">
        <v>100</v>
      </c>
      <c r="AI62" s="1">
        <v>1.5E-3</v>
      </c>
      <c r="AJ62">
        <v>100</v>
      </c>
      <c r="AK62" s="1">
        <v>32</v>
      </c>
      <c r="AL62" s="1">
        <v>3.1000000000000001E-5</v>
      </c>
      <c r="AM62">
        <v>3</v>
      </c>
      <c r="AN62" s="1">
        <v>44</v>
      </c>
      <c r="AO62" s="1">
        <v>1.8</v>
      </c>
      <c r="AP62" s="1">
        <v>2.2000000000000001E-6</v>
      </c>
      <c r="AQ62">
        <v>3</v>
      </c>
      <c r="AR62" s="1">
        <v>125</v>
      </c>
      <c r="AS62" s="1">
        <v>0.2</v>
      </c>
      <c r="AT62">
        <v>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ETH Zuerich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Vidensky  Leonie</dc:creator>
  <cp:keywords/>
  <dc:description/>
  <cp:lastModifiedBy>Virginia Anne Nichols</cp:lastModifiedBy>
  <cp:revision/>
  <dcterms:created xsi:type="dcterms:W3CDTF">2019-12-05T14:35:43Z</dcterms:created>
  <dcterms:modified xsi:type="dcterms:W3CDTF">2024-07-01T13:54:07Z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f156b46aa2034cec95245ba8a1d94328</vt:lpwstr>
  </property>
</Properties>
</file>