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orn" sheetId="1" r:id="rId1"/>
    <sheet name="Soybe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N30" i="1"/>
  <c r="N29" i="1"/>
  <c r="N19" i="2"/>
  <c r="N26" i="1"/>
  <c r="N25" i="1"/>
  <c r="N24" i="1"/>
  <c r="M13" i="2" l="1"/>
  <c r="N13" i="2" s="1"/>
  <c r="M12" i="2"/>
  <c r="N12" i="2" s="1"/>
  <c r="M11" i="2"/>
  <c r="N11" i="2" s="1"/>
  <c r="M10" i="2"/>
  <c r="N10" i="2" s="1"/>
  <c r="N17" i="2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</calcChain>
</file>

<file path=xl/sharedStrings.xml><?xml version="1.0" encoding="utf-8"?>
<sst xmlns="http://schemas.openxmlformats.org/spreadsheetml/2006/main" count="48" uniqueCount="25">
  <si>
    <t>Each count made from a 20 linear foot area (two adjacent 10' rows, 30" wide)</t>
  </si>
  <si>
    <t>Sample Rep.</t>
  </si>
  <si>
    <t>Summary</t>
  </si>
  <si>
    <t>Plot</t>
  </si>
  <si>
    <t>Treatment</t>
  </si>
  <si>
    <t>Mean</t>
  </si>
  <si>
    <t>Plants/acre</t>
  </si>
  <si>
    <t>CC</t>
  </si>
  <si>
    <t>CCW</t>
  </si>
  <si>
    <t>C2</t>
  </si>
  <si>
    <t>Mean Per Treatment</t>
  </si>
  <si>
    <t>C2:</t>
  </si>
  <si>
    <t>CC:</t>
  </si>
  <si>
    <t>CCW:</t>
  </si>
  <si>
    <t>Standard Error Per Treatment</t>
  </si>
  <si>
    <t>COBS Corn Population Density Estimates: 2017</t>
  </si>
  <si>
    <t>Each count made from a 10 linear foot area (two 5' sections in adjacent rows, 30" apart)</t>
  </si>
  <si>
    <t>S2</t>
  </si>
  <si>
    <t>S2:</t>
  </si>
  <si>
    <t>Standard Error</t>
  </si>
  <si>
    <t>Plots were seeded at a rate of 35,000/acre on 5/15/2016</t>
  </si>
  <si>
    <t>Plots were seeded at a rate 140,000 seeds/acre on 5/30/2017</t>
  </si>
  <si>
    <t>Counts were made on 7/10/17</t>
  </si>
  <si>
    <t>Counts were made on 7/10/2017</t>
  </si>
  <si>
    <t>COBS Soybean Population Density Estimates: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</si>
</sst>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1"/>
  <sheetViews>
    <sheetView tabSelected="1" zoomScaleNormal="100" workbookViewId="0"/>
  </sheetViews>
  <sheetFormatPr defaultRowHeight="14.5" x14ac:dyDescent="0.35"/>
  <cols>
    <col min="14" max="14" width="10.1796875" bestFit="1" customWidth="1"/>
  </cols>
  <sheetData>
    <row r="2" spans="1:14" ht="18.5" x14ac:dyDescent="0.45">
      <c r="A2" s="1" t="s">
        <v>15</v>
      </c>
    </row>
    <row r="3" spans="1:14" x14ac:dyDescent="0.35">
      <c r="A3" t="s">
        <v>0</v>
      </c>
    </row>
    <row r="4" spans="1:14" x14ac:dyDescent="0.35">
      <c r="A4" t="s">
        <v>20</v>
      </c>
    </row>
    <row r="5" spans="1:14" x14ac:dyDescent="0.35">
      <c r="A5" t="s">
        <v>22</v>
      </c>
    </row>
    <row r="7" spans="1:14" ht="15" thickBot="1" x14ac:dyDescent="0.4">
      <c r="C7" s="17" t="s">
        <v>1</v>
      </c>
      <c r="D7" s="17"/>
      <c r="E7" s="17"/>
      <c r="F7" s="17"/>
      <c r="G7" s="17"/>
      <c r="H7" s="17"/>
      <c r="I7" s="17"/>
      <c r="J7" s="17"/>
      <c r="K7" s="17"/>
      <c r="L7" s="17"/>
      <c r="M7" s="18" t="s">
        <v>2</v>
      </c>
      <c r="N7" s="18"/>
    </row>
    <row r="8" spans="1:14" x14ac:dyDescent="0.35">
      <c r="A8" s="2" t="s">
        <v>3</v>
      </c>
      <c r="B8" s="3" t="s">
        <v>4</v>
      </c>
      <c r="C8" s="4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>
        <v>7</v>
      </c>
      <c r="J8" s="5">
        <v>8</v>
      </c>
      <c r="K8" s="5">
        <v>9</v>
      </c>
      <c r="L8" s="6">
        <v>10</v>
      </c>
      <c r="M8" s="2" t="s">
        <v>5</v>
      </c>
      <c r="N8" s="3" t="s">
        <v>6</v>
      </c>
    </row>
    <row r="9" spans="1:14" x14ac:dyDescent="0.35">
      <c r="A9" s="7">
        <v>11</v>
      </c>
      <c r="B9" s="8" t="s">
        <v>9</v>
      </c>
      <c r="C9" s="4">
        <v>38</v>
      </c>
      <c r="D9" s="5">
        <v>22</v>
      </c>
      <c r="E9" s="5">
        <v>42</v>
      </c>
      <c r="F9" s="5">
        <v>40</v>
      </c>
      <c r="G9" s="5">
        <v>39</v>
      </c>
      <c r="H9" s="5">
        <v>39</v>
      </c>
      <c r="I9" s="5">
        <v>38</v>
      </c>
      <c r="J9" s="5">
        <v>39</v>
      </c>
      <c r="K9" s="5">
        <v>40</v>
      </c>
      <c r="L9" s="6">
        <v>40</v>
      </c>
      <c r="M9" s="9">
        <f>AVERAGE(C9:L9)</f>
        <v>37.700000000000003</v>
      </c>
      <c r="N9" s="10">
        <f>M9/20*17424</f>
        <v>32844.240000000005</v>
      </c>
    </row>
    <row r="10" spans="1:14" x14ac:dyDescent="0.35">
      <c r="A10" s="7">
        <v>12</v>
      </c>
      <c r="B10" s="8" t="s">
        <v>7</v>
      </c>
      <c r="C10" s="4">
        <v>51</v>
      </c>
      <c r="D10" s="5">
        <v>40</v>
      </c>
      <c r="E10" s="5">
        <v>39</v>
      </c>
      <c r="F10" s="5">
        <v>39</v>
      </c>
      <c r="G10" s="5">
        <v>41</v>
      </c>
      <c r="H10" s="5">
        <v>38</v>
      </c>
      <c r="I10" s="5">
        <v>37</v>
      </c>
      <c r="J10" s="5">
        <v>39</v>
      </c>
      <c r="K10" s="5">
        <v>39</v>
      </c>
      <c r="L10" s="6">
        <v>40</v>
      </c>
      <c r="M10" s="9">
        <f t="shared" ref="M10:M20" si="0">AVERAGE(C10:L10)</f>
        <v>40.299999999999997</v>
      </c>
      <c r="N10" s="10">
        <f t="shared" ref="N10:N20" si="1">M10/20*17424</f>
        <v>35109.359999999993</v>
      </c>
    </row>
    <row r="11" spans="1:14" x14ac:dyDescent="0.35">
      <c r="A11" s="7">
        <v>14</v>
      </c>
      <c r="B11" s="8" t="s">
        <v>8</v>
      </c>
      <c r="C11" s="4">
        <v>42</v>
      </c>
      <c r="D11" s="5">
        <v>40</v>
      </c>
      <c r="E11" s="5">
        <v>38</v>
      </c>
      <c r="F11" s="5">
        <v>41</v>
      </c>
      <c r="G11" s="5">
        <v>38</v>
      </c>
      <c r="H11" s="5">
        <v>39</v>
      </c>
      <c r="I11" s="5">
        <v>40</v>
      </c>
      <c r="J11" s="5">
        <v>40</v>
      </c>
      <c r="K11" s="5">
        <v>40</v>
      </c>
      <c r="L11" s="6">
        <v>41</v>
      </c>
      <c r="M11" s="9">
        <f t="shared" si="0"/>
        <v>39.9</v>
      </c>
      <c r="N11" s="10">
        <f t="shared" si="1"/>
        <v>34760.879999999997</v>
      </c>
    </row>
    <row r="12" spans="1:14" x14ac:dyDescent="0.35">
      <c r="A12" s="7">
        <v>21</v>
      </c>
      <c r="B12" s="8" t="s">
        <v>7</v>
      </c>
      <c r="C12" s="4">
        <v>39</v>
      </c>
      <c r="D12" s="5">
        <v>41</v>
      </c>
      <c r="E12" s="5">
        <v>41</v>
      </c>
      <c r="F12" s="5">
        <v>42</v>
      </c>
      <c r="G12" s="5">
        <v>46</v>
      </c>
      <c r="H12" s="5">
        <v>40</v>
      </c>
      <c r="I12" s="5">
        <v>41</v>
      </c>
      <c r="J12" s="5">
        <v>39</v>
      </c>
      <c r="K12" s="5">
        <v>38</v>
      </c>
      <c r="L12" s="6">
        <v>39</v>
      </c>
      <c r="M12" s="9">
        <f t="shared" si="0"/>
        <v>40.6</v>
      </c>
      <c r="N12" s="10">
        <f t="shared" si="1"/>
        <v>35370.720000000001</v>
      </c>
    </row>
    <row r="13" spans="1:14" x14ac:dyDescent="0.35">
      <c r="A13" s="7">
        <v>25</v>
      </c>
      <c r="B13" s="8" t="s">
        <v>8</v>
      </c>
      <c r="C13" s="4">
        <v>42</v>
      </c>
      <c r="D13" s="5">
        <v>37</v>
      </c>
      <c r="E13" s="5">
        <v>41</v>
      </c>
      <c r="F13" s="5">
        <v>43</v>
      </c>
      <c r="G13" s="5">
        <v>42</v>
      </c>
      <c r="H13" s="5">
        <v>33</v>
      </c>
      <c r="I13" s="5">
        <v>40</v>
      </c>
      <c r="J13" s="5">
        <v>41</v>
      </c>
      <c r="K13" s="5">
        <v>42</v>
      </c>
      <c r="L13" s="6">
        <v>42</v>
      </c>
      <c r="M13" s="9">
        <f t="shared" si="0"/>
        <v>40.299999999999997</v>
      </c>
      <c r="N13" s="10">
        <f t="shared" si="1"/>
        <v>35109.359999999993</v>
      </c>
    </row>
    <row r="14" spans="1:14" x14ac:dyDescent="0.35">
      <c r="A14" s="7">
        <v>26</v>
      </c>
      <c r="B14" s="8" t="s">
        <v>9</v>
      </c>
      <c r="C14" s="4">
        <v>40</v>
      </c>
      <c r="D14" s="5">
        <v>31</v>
      </c>
      <c r="E14" s="5">
        <v>41</v>
      </c>
      <c r="F14" s="5">
        <v>41</v>
      </c>
      <c r="G14" s="5">
        <v>38</v>
      </c>
      <c r="H14" s="5">
        <v>40</v>
      </c>
      <c r="I14" s="5">
        <v>42</v>
      </c>
      <c r="J14" s="5">
        <v>38</v>
      </c>
      <c r="K14" s="5">
        <v>41</v>
      </c>
      <c r="L14" s="6">
        <v>41</v>
      </c>
      <c r="M14" s="9">
        <f t="shared" si="0"/>
        <v>39.299999999999997</v>
      </c>
      <c r="N14" s="10">
        <f t="shared" si="1"/>
        <v>34238.159999999996</v>
      </c>
    </row>
    <row r="15" spans="1:14" x14ac:dyDescent="0.35">
      <c r="A15" s="7">
        <v>33</v>
      </c>
      <c r="B15" s="8" t="s">
        <v>9</v>
      </c>
      <c r="C15" s="4">
        <v>42</v>
      </c>
      <c r="D15" s="5">
        <v>24</v>
      </c>
      <c r="E15" s="5">
        <v>37</v>
      </c>
      <c r="F15" s="5">
        <v>40</v>
      </c>
      <c r="G15" s="5">
        <v>42</v>
      </c>
      <c r="H15" s="5">
        <v>37</v>
      </c>
      <c r="I15" s="5">
        <v>39</v>
      </c>
      <c r="J15" s="5">
        <v>38</v>
      </c>
      <c r="K15" s="5">
        <v>40</v>
      </c>
      <c r="L15" s="6">
        <v>41</v>
      </c>
      <c r="M15" s="9">
        <f t="shared" si="0"/>
        <v>38</v>
      </c>
      <c r="N15" s="10">
        <f t="shared" si="1"/>
        <v>33105.599999999999</v>
      </c>
    </row>
    <row r="16" spans="1:14" x14ac:dyDescent="0.35">
      <c r="A16" s="7">
        <v>35</v>
      </c>
      <c r="B16" s="8" t="s">
        <v>7</v>
      </c>
      <c r="C16" s="4">
        <v>41</v>
      </c>
      <c r="D16" s="5">
        <v>42</v>
      </c>
      <c r="E16" s="5">
        <v>39</v>
      </c>
      <c r="F16" s="5">
        <v>37</v>
      </c>
      <c r="G16" s="5">
        <v>39</v>
      </c>
      <c r="H16" s="5">
        <v>39</v>
      </c>
      <c r="I16" s="5">
        <v>40</v>
      </c>
      <c r="J16" s="5">
        <v>42</v>
      </c>
      <c r="K16" s="5">
        <v>40</v>
      </c>
      <c r="L16" s="6">
        <v>42</v>
      </c>
      <c r="M16" s="9">
        <f t="shared" si="0"/>
        <v>40.1</v>
      </c>
      <c r="N16" s="10">
        <f t="shared" si="1"/>
        <v>34935.119999999995</v>
      </c>
    </row>
    <row r="17" spans="1:14" x14ac:dyDescent="0.35">
      <c r="A17" s="7">
        <v>36</v>
      </c>
      <c r="B17" s="8" t="s">
        <v>8</v>
      </c>
      <c r="C17" s="4">
        <v>41</v>
      </c>
      <c r="D17" s="5">
        <v>41</v>
      </c>
      <c r="E17" s="5">
        <v>38</v>
      </c>
      <c r="F17" s="5">
        <v>41</v>
      </c>
      <c r="G17" s="5">
        <v>38</v>
      </c>
      <c r="H17" s="5">
        <v>39</v>
      </c>
      <c r="I17" s="5">
        <v>40</v>
      </c>
      <c r="J17" s="5">
        <v>39</v>
      </c>
      <c r="K17" s="5">
        <v>40</v>
      </c>
      <c r="L17" s="6">
        <v>40</v>
      </c>
      <c r="M17" s="9">
        <f t="shared" si="0"/>
        <v>39.700000000000003</v>
      </c>
      <c r="N17" s="10">
        <f t="shared" si="1"/>
        <v>34586.639999999999</v>
      </c>
    </row>
    <row r="18" spans="1:14" x14ac:dyDescent="0.35">
      <c r="A18" s="7">
        <v>42</v>
      </c>
      <c r="B18" s="8" t="s">
        <v>8</v>
      </c>
      <c r="C18" s="4">
        <v>41</v>
      </c>
      <c r="D18" s="5">
        <v>40</v>
      </c>
      <c r="E18" s="5">
        <v>42</v>
      </c>
      <c r="F18" s="5">
        <v>41</v>
      </c>
      <c r="G18" s="5">
        <v>43</v>
      </c>
      <c r="H18" s="5">
        <v>43</v>
      </c>
      <c r="I18" s="5">
        <v>42</v>
      </c>
      <c r="J18" s="5">
        <v>41</v>
      </c>
      <c r="K18" s="5">
        <v>41</v>
      </c>
      <c r="L18" s="6">
        <v>40</v>
      </c>
      <c r="M18" s="9">
        <f t="shared" si="0"/>
        <v>41.4</v>
      </c>
      <c r="N18" s="10">
        <f t="shared" si="1"/>
        <v>36067.68</v>
      </c>
    </row>
    <row r="19" spans="1:14" x14ac:dyDescent="0.35">
      <c r="A19" s="7">
        <v>43</v>
      </c>
      <c r="B19" s="8" t="s">
        <v>7</v>
      </c>
      <c r="C19" s="4">
        <v>39</v>
      </c>
      <c r="D19" s="5">
        <v>41</v>
      </c>
      <c r="E19" s="5">
        <v>41</v>
      </c>
      <c r="F19" s="5">
        <v>43</v>
      </c>
      <c r="G19" s="5">
        <v>41</v>
      </c>
      <c r="H19" s="5">
        <v>40</v>
      </c>
      <c r="I19" s="5">
        <v>41</v>
      </c>
      <c r="J19" s="5">
        <v>40</v>
      </c>
      <c r="K19" s="5">
        <v>40</v>
      </c>
      <c r="L19" s="6">
        <v>42</v>
      </c>
      <c r="M19" s="9">
        <f t="shared" si="0"/>
        <v>40.799999999999997</v>
      </c>
      <c r="N19" s="10">
        <f t="shared" si="1"/>
        <v>35544.959999999999</v>
      </c>
    </row>
    <row r="20" spans="1:14" ht="15" thickBot="1" x14ac:dyDescent="0.4">
      <c r="A20" s="11">
        <v>44</v>
      </c>
      <c r="B20" s="12" t="s">
        <v>9</v>
      </c>
      <c r="C20" s="4">
        <v>42</v>
      </c>
      <c r="D20" s="5">
        <v>40</v>
      </c>
      <c r="E20" s="5">
        <v>40</v>
      </c>
      <c r="F20" s="5">
        <v>42</v>
      </c>
      <c r="G20" s="5">
        <v>40</v>
      </c>
      <c r="H20" s="5">
        <v>42</v>
      </c>
      <c r="I20" s="5">
        <v>42</v>
      </c>
      <c r="J20" s="5">
        <v>41</v>
      </c>
      <c r="K20" s="5">
        <v>43</v>
      </c>
      <c r="L20" s="6">
        <v>42</v>
      </c>
      <c r="M20" s="9">
        <f t="shared" si="0"/>
        <v>41.4</v>
      </c>
      <c r="N20" s="10">
        <f t="shared" si="1"/>
        <v>36067.68</v>
      </c>
    </row>
    <row r="23" spans="1:14" x14ac:dyDescent="0.35">
      <c r="M23" t="s">
        <v>10</v>
      </c>
    </row>
    <row r="24" spans="1:14" x14ac:dyDescent="0.35">
      <c r="M24" s="13" t="s">
        <v>11</v>
      </c>
      <c r="N24" s="14">
        <f>AVERAGE(N9,N14,N15,N20)</f>
        <v>34063.919999999998</v>
      </c>
    </row>
    <row r="25" spans="1:14" x14ac:dyDescent="0.35">
      <c r="M25" s="13" t="s">
        <v>12</v>
      </c>
      <c r="N25" s="14">
        <f>AVERAGE(N10,N12,N16,N19)</f>
        <v>35240.039999999994</v>
      </c>
    </row>
    <row r="26" spans="1:14" x14ac:dyDescent="0.35">
      <c r="M26" s="13" t="s">
        <v>13</v>
      </c>
      <c r="N26" s="14">
        <f>AVERAGE(N11,N13,N17,N18)</f>
        <v>35131.14</v>
      </c>
    </row>
    <row r="28" spans="1:14" x14ac:dyDescent="0.35">
      <c r="M28" s="15" t="s">
        <v>14</v>
      </c>
      <c r="N28" s="16"/>
    </row>
    <row r="29" spans="1:14" x14ac:dyDescent="0.35">
      <c r="M29" s="13" t="s">
        <v>11</v>
      </c>
      <c r="N29" s="14">
        <f>STDEV(N9,N14,N15,N20)/2</f>
        <v>733.22405852508621</v>
      </c>
    </row>
    <row r="30" spans="1:14" x14ac:dyDescent="0.35">
      <c r="M30" s="13" t="s">
        <v>12</v>
      </c>
      <c r="N30" s="14">
        <f>STDEV(N10,N12,N16,N19)/2</f>
        <v>135.43354385085095</v>
      </c>
    </row>
    <row r="31" spans="1:14" x14ac:dyDescent="0.35">
      <c r="M31" s="13" t="s">
        <v>13</v>
      </c>
      <c r="N31" s="14">
        <f>STDEV(N11,N13,N17,N18)/2</f>
        <v>330.54932279464782</v>
      </c>
    </row>
  </sheetData>
  <mergeCells count="2">
    <mergeCell ref="C7:L7"/>
    <mergeCell ref="M7:N7"/>
  </mergeCells>
  <pageMargins left="0.7" right="0.7" top="0.75" bottom="0.75" header="0.3" footer="0.3"/>
  <pageSetup fitToWidth="0" orientation="landscape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19"/>
  <sheetViews>
    <sheetView zoomScaleNormal="100" workbookViewId="0">
      <selection activeCell="G23" sqref="G23"/>
    </sheetView>
  </sheetViews>
  <sheetFormatPr defaultRowHeight="14.5" x14ac:dyDescent="0.35"/>
  <sheetData>
    <row r="3" spans="1:14" ht="18.5" x14ac:dyDescent="0.45">
      <c r="A3" s="1" t="s">
        <v>24</v>
      </c>
    </row>
    <row r="4" spans="1:14" x14ac:dyDescent="0.35">
      <c r="A4" t="s">
        <v>16</v>
      </c>
    </row>
    <row r="5" spans="1:14" x14ac:dyDescent="0.35">
      <c r="A5" t="s">
        <v>21</v>
      </c>
    </row>
    <row r="6" spans="1:14" x14ac:dyDescent="0.35">
      <c r="A6" t="s">
        <v>23</v>
      </c>
    </row>
    <row r="8" spans="1:14" ht="15" thickBot="1" x14ac:dyDescent="0.4">
      <c r="C8" s="17" t="s">
        <v>1</v>
      </c>
      <c r="D8" s="17"/>
      <c r="E8" s="17"/>
      <c r="F8" s="17"/>
      <c r="G8" s="17"/>
      <c r="H8" s="17"/>
      <c r="I8" s="17"/>
      <c r="J8" s="17"/>
      <c r="K8" s="17"/>
      <c r="L8" s="17"/>
      <c r="M8" s="18" t="s">
        <v>2</v>
      </c>
      <c r="N8" s="18"/>
    </row>
    <row r="9" spans="1:14" x14ac:dyDescent="0.35">
      <c r="A9" s="2" t="s">
        <v>3</v>
      </c>
      <c r="B9" s="3" t="s">
        <v>4</v>
      </c>
      <c r="C9" s="4">
        <v>1</v>
      </c>
      <c r="D9" s="5">
        <v>2</v>
      </c>
      <c r="E9" s="5">
        <v>3</v>
      </c>
      <c r="F9" s="5">
        <v>4</v>
      </c>
      <c r="G9" s="5">
        <v>5</v>
      </c>
      <c r="H9" s="5">
        <v>6</v>
      </c>
      <c r="I9" s="5">
        <v>7</v>
      </c>
      <c r="J9" s="5">
        <v>8</v>
      </c>
      <c r="K9" s="5">
        <v>8</v>
      </c>
      <c r="L9" s="5">
        <v>10</v>
      </c>
      <c r="M9" s="2" t="s">
        <v>5</v>
      </c>
      <c r="N9" s="3" t="s">
        <v>6</v>
      </c>
    </row>
    <row r="10" spans="1:14" x14ac:dyDescent="0.35">
      <c r="A10" s="7">
        <v>16</v>
      </c>
      <c r="B10" s="8" t="s">
        <v>17</v>
      </c>
      <c r="C10" s="4">
        <v>43</v>
      </c>
      <c r="D10" s="5">
        <v>24</v>
      </c>
      <c r="E10" s="5">
        <v>45</v>
      </c>
      <c r="F10" s="5">
        <v>49</v>
      </c>
      <c r="G10" s="5">
        <v>45</v>
      </c>
      <c r="H10" s="5">
        <v>44</v>
      </c>
      <c r="I10" s="5">
        <v>41</v>
      </c>
      <c r="J10" s="5">
        <v>39</v>
      </c>
      <c r="K10" s="5">
        <v>58</v>
      </c>
      <c r="L10" s="5">
        <v>43</v>
      </c>
      <c r="M10" s="9">
        <f>AVERAGE(C10:L10)</f>
        <v>43.1</v>
      </c>
      <c r="N10" s="10">
        <f>M10/10*17424</f>
        <v>75097.440000000002</v>
      </c>
    </row>
    <row r="11" spans="1:14" x14ac:dyDescent="0.35">
      <c r="A11" s="7">
        <v>22</v>
      </c>
      <c r="B11" s="8" t="s">
        <v>17</v>
      </c>
      <c r="C11" s="4">
        <v>36</v>
      </c>
      <c r="D11" s="5">
        <v>32</v>
      </c>
      <c r="E11" s="5">
        <v>26</v>
      </c>
      <c r="F11" s="5">
        <v>38</v>
      </c>
      <c r="G11" s="5">
        <v>47</v>
      </c>
      <c r="H11" s="5">
        <v>44</v>
      </c>
      <c r="I11" s="5">
        <v>20</v>
      </c>
      <c r="J11" s="5">
        <v>39</v>
      </c>
      <c r="K11" s="5">
        <v>43</v>
      </c>
      <c r="L11" s="5">
        <v>41</v>
      </c>
      <c r="M11" s="9">
        <f t="shared" ref="M11:M13" si="0">AVERAGE(C11:L11)</f>
        <v>36.6</v>
      </c>
      <c r="N11" s="10">
        <f t="shared" ref="N11:N13" si="1">M11/10*17424</f>
        <v>63771.840000000004</v>
      </c>
    </row>
    <row r="12" spans="1:14" x14ac:dyDescent="0.35">
      <c r="A12" s="7">
        <v>34</v>
      </c>
      <c r="B12" s="8" t="s">
        <v>17</v>
      </c>
      <c r="C12" s="4">
        <v>28</v>
      </c>
      <c r="D12" s="5">
        <v>36</v>
      </c>
      <c r="E12" s="5">
        <v>20</v>
      </c>
      <c r="F12" s="5">
        <v>32</v>
      </c>
      <c r="G12" s="5">
        <v>40</v>
      </c>
      <c r="H12" s="5">
        <v>38</v>
      </c>
      <c r="I12" s="5">
        <v>37</v>
      </c>
      <c r="J12" s="5">
        <v>29</v>
      </c>
      <c r="K12" s="5">
        <v>24</v>
      </c>
      <c r="L12" s="5">
        <v>26</v>
      </c>
      <c r="M12" s="9">
        <f t="shared" si="0"/>
        <v>31</v>
      </c>
      <c r="N12" s="10">
        <f t="shared" si="1"/>
        <v>54014.400000000001</v>
      </c>
    </row>
    <row r="13" spans="1:14" ht="15" thickBot="1" x14ac:dyDescent="0.4">
      <c r="A13" s="11">
        <v>45</v>
      </c>
      <c r="B13" s="12" t="s">
        <v>17</v>
      </c>
      <c r="C13" s="4">
        <v>34</v>
      </c>
      <c r="D13" s="5">
        <v>46</v>
      </c>
      <c r="E13" s="5">
        <v>31</v>
      </c>
      <c r="F13" s="5">
        <v>45</v>
      </c>
      <c r="G13" s="5">
        <v>39</v>
      </c>
      <c r="H13" s="5">
        <v>34</v>
      </c>
      <c r="I13" s="5">
        <v>40</v>
      </c>
      <c r="J13" s="5">
        <v>34</v>
      </c>
      <c r="K13" s="5">
        <v>29</v>
      </c>
      <c r="L13" s="5">
        <v>28</v>
      </c>
      <c r="M13" s="9">
        <f t="shared" si="0"/>
        <v>36</v>
      </c>
      <c r="N13" s="10">
        <f t="shared" si="1"/>
        <v>62726.400000000001</v>
      </c>
    </row>
    <row r="16" spans="1:14" x14ac:dyDescent="0.35">
      <c r="M16" t="s">
        <v>10</v>
      </c>
    </row>
    <row r="17" spans="13:14" x14ac:dyDescent="0.35">
      <c r="M17" s="13" t="s">
        <v>18</v>
      </c>
      <c r="N17" s="14">
        <f>AVERAGE(N10,N11,N12,N13)</f>
        <v>63902.52</v>
      </c>
    </row>
    <row r="18" spans="13:14" x14ac:dyDescent="0.35">
      <c r="M18" s="13" t="s">
        <v>19</v>
      </c>
      <c r="N18" s="14"/>
    </row>
    <row r="19" spans="13:14" x14ac:dyDescent="0.35">
      <c r="M19" s="13" t="s">
        <v>18</v>
      </c>
      <c r="N19" s="16">
        <f>STDEV(N10,N11,N12,N13)/2</f>
        <v>4325.3274101274837</v>
      </c>
    </row>
  </sheetData>
  <mergeCells count="2">
    <mergeCell ref="C8:L8"/>
    <mergeCell ref="M8:N8"/>
  </mergeCells>
  <pageMargins left="0.7" right="0.7" top="0.75" bottom="0.75" header="0.3" footer="0.3"/>
  <pageSetup fitToWidth="0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2017-07-12T14:24:22Z</dcterms:modified>
</cp:coreProperties>
</file>