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alcChain.xml" ContentType="application/vnd.openxmlformats-officedocument.spreadsheetml.calcCh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40" windowWidth="20000" windowHeight="16960" activeTab="1"/>
  </bookViews>
  <sheets>
    <sheet name="corn" sheetId="1" r:id="rId1"/>
    <sheet name="soybean" sheetId="4" r:id="rId2"/>
  </sheets>
  <calcPr calcId="130404"/>
  <extLst>
    <ext xmlns:mx="http://schemas.microsoft.com/office/mac/excel/2008/main" uri="http://schemas.microsoft.com/office/mac/excel/2008/main">
      <mx:ArchID Flags="1"/>
    </ext>
  </extLst>
</workbook>
</file>

<file path=xl/calcChain.xml><?xml version="1.0" encoding="utf-8"?>
<calcChain xmlns="http://schemas.openxmlformats.org/spreadsheetml/2006/main">
  <c r="M39" i="1"/>
  <c r="N39"/>
  <c r="M38"/>
  <c r="N38"/>
  <c r="M36"/>
  <c r="N36"/>
  <c r="M35"/>
  <c r="N35"/>
  <c r="M33"/>
  <c r="N33"/>
  <c r="M32"/>
  <c r="N32"/>
  <c r="M30"/>
  <c r="N30"/>
  <c r="M29"/>
  <c r="N29"/>
  <c r="M27"/>
  <c r="N27"/>
  <c r="M26"/>
  <c r="N26"/>
  <c r="M24"/>
  <c r="N24"/>
  <c r="M23"/>
  <c r="N23"/>
  <c r="M21"/>
  <c r="N21"/>
  <c r="M20"/>
  <c r="N20"/>
  <c r="M18"/>
  <c r="N18"/>
  <c r="M17"/>
  <c r="N17"/>
  <c r="M15"/>
  <c r="N15"/>
  <c r="M14"/>
  <c r="N14"/>
  <c r="M12"/>
  <c r="N12"/>
  <c r="M11"/>
  <c r="N11"/>
  <c r="M9"/>
  <c r="N9"/>
  <c r="M8"/>
  <c r="N8"/>
  <c r="M6"/>
  <c r="N6"/>
  <c r="M5"/>
  <c r="N5"/>
  <c r="M15" i="4"/>
  <c r="N15"/>
  <c r="M14"/>
  <c r="N14"/>
  <c r="M12"/>
  <c r="N12"/>
  <c r="M11"/>
  <c r="N11"/>
  <c r="M9"/>
  <c r="N9"/>
  <c r="M8"/>
  <c r="N8"/>
  <c r="M6"/>
  <c r="N6"/>
  <c r="M5"/>
  <c r="N5"/>
</calcChain>
</file>

<file path=xl/sharedStrings.xml><?xml version="1.0" encoding="utf-8"?>
<sst xmlns="http://schemas.openxmlformats.org/spreadsheetml/2006/main" count="92" uniqueCount="21">
  <si>
    <t>Plot</t>
  </si>
  <si>
    <t>Treatment</t>
  </si>
  <si>
    <t>Count 1</t>
  </si>
  <si>
    <t>Count 2</t>
  </si>
  <si>
    <t>Count 3</t>
  </si>
  <si>
    <t>Count 4</t>
  </si>
  <si>
    <t>Count 5</t>
  </si>
  <si>
    <t>Count 6</t>
  </si>
  <si>
    <t xml:space="preserve">Count 7 </t>
  </si>
  <si>
    <t>Count 8</t>
  </si>
  <si>
    <t>Location</t>
  </si>
  <si>
    <t>south</t>
  </si>
  <si>
    <t>north</t>
  </si>
  <si>
    <t>CC</t>
  </si>
  <si>
    <t>CCW</t>
  </si>
  <si>
    <t>C2</t>
  </si>
  <si>
    <t>S2</t>
  </si>
  <si>
    <t>Stand counts COBS 6-20-08</t>
  </si>
  <si>
    <t>mean</t>
    <phoneticPr fontId="2" type="noConversion"/>
  </si>
  <si>
    <t>mean ppa</t>
  </si>
  <si>
    <t>SOYBEAN--each count from 5' of row using central 28 rows</t>
  </si>
</sst>
</file>

<file path=xl/styles.xml><?xml version="1.0" encoding="utf-8"?>
<styleSheet xmlns="http://schemas.openxmlformats.org/spreadsheetml/2006/main">
  <numFmts count="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 applyAlignment="1">
      <alignment horizontal="center"/>
    </xf>
    <xf numFmtId="168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P39"/>
  <sheetViews>
    <sheetView showRuler="0" workbookViewId="0">
      <pane ySplit="4" topLeftCell="A5" activePane="bottomLeft" state="frozen"/>
      <selection pane="bottomLeft"/>
    </sheetView>
  </sheetViews>
  <sheetFormatPr baseColWidth="10" defaultColWidth="8.83203125" defaultRowHeight="15"/>
  <cols>
    <col min="1" max="1" width="8.83203125" style="4"/>
    <col min="2" max="2" width="4.1640625" style="5" bestFit="1" customWidth="1"/>
    <col min="3" max="3" width="9.5" style="5" bestFit="1" customWidth="1"/>
    <col min="4" max="4" width="7.5" style="5" bestFit="1" customWidth="1"/>
    <col min="5" max="10" width="7.1640625" style="5" bestFit="1" customWidth="1"/>
    <col min="11" max="11" width="7.5" style="5" bestFit="1" customWidth="1"/>
    <col min="12" max="12" width="7.1640625" style="5" bestFit="1" customWidth="1"/>
    <col min="13" max="13" width="7.5" style="5" customWidth="1"/>
    <col min="14" max="16384" width="8.83203125" style="4"/>
  </cols>
  <sheetData>
    <row r="1" spans="2:16" ht="16">
      <c r="B1" s="10" t="s">
        <v>17</v>
      </c>
    </row>
    <row r="4" spans="2:16">
      <c r="B4" s="6" t="s">
        <v>0</v>
      </c>
      <c r="C4" s="6" t="s">
        <v>1</v>
      </c>
      <c r="D4" s="6" t="s">
        <v>10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7" t="s">
        <v>18</v>
      </c>
      <c r="N4" s="8" t="s">
        <v>19</v>
      </c>
    </row>
    <row r="5" spans="2:16" ht="20.25" customHeight="1">
      <c r="B5" s="1">
        <v>12</v>
      </c>
      <c r="C5" s="1" t="s">
        <v>13</v>
      </c>
      <c r="D5" s="1" t="s">
        <v>11</v>
      </c>
      <c r="E5" s="1">
        <v>20</v>
      </c>
      <c r="F5" s="1">
        <v>16</v>
      </c>
      <c r="G5" s="1">
        <v>19</v>
      </c>
      <c r="H5" s="1">
        <v>17</v>
      </c>
      <c r="I5" s="1">
        <v>19</v>
      </c>
      <c r="J5" s="1">
        <v>15</v>
      </c>
      <c r="K5" s="1">
        <v>18</v>
      </c>
      <c r="L5" s="1">
        <v>17</v>
      </c>
      <c r="M5" s="2">
        <f>AVERAGE(E5:L5)</f>
        <v>17.625</v>
      </c>
      <c r="N5" s="3">
        <f>(M5/10)*17424</f>
        <v>30709.8</v>
      </c>
    </row>
    <row r="6" spans="2:16">
      <c r="B6" s="1">
        <v>12</v>
      </c>
      <c r="C6" s="1" t="s">
        <v>13</v>
      </c>
      <c r="D6" s="1" t="s">
        <v>12</v>
      </c>
      <c r="E6" s="1">
        <v>17</v>
      </c>
      <c r="F6" s="1">
        <v>18</v>
      </c>
      <c r="G6" s="1">
        <v>18</v>
      </c>
      <c r="H6" s="1">
        <v>15</v>
      </c>
      <c r="I6" s="1">
        <v>17</v>
      </c>
      <c r="J6" s="1">
        <v>18</v>
      </c>
      <c r="K6" s="1">
        <v>19</v>
      </c>
      <c r="L6" s="1">
        <v>14</v>
      </c>
      <c r="M6" s="2">
        <f>AVERAGE(E6:L6)</f>
        <v>17</v>
      </c>
      <c r="N6" s="3">
        <f t="shared" ref="N6" si="0">(M6/10)*17424</f>
        <v>29620.799999999999</v>
      </c>
    </row>
    <row r="7" spans="2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3"/>
    </row>
    <row r="8" spans="2:16">
      <c r="B8" s="1">
        <v>14</v>
      </c>
      <c r="C8" s="1" t="s">
        <v>14</v>
      </c>
      <c r="D8" s="1" t="s">
        <v>11</v>
      </c>
      <c r="E8" s="1">
        <v>20</v>
      </c>
      <c r="F8" s="1">
        <v>18</v>
      </c>
      <c r="G8" s="1">
        <v>16</v>
      </c>
      <c r="H8" s="1">
        <v>16</v>
      </c>
      <c r="I8" s="1">
        <v>20</v>
      </c>
      <c r="J8" s="1">
        <v>15</v>
      </c>
      <c r="K8" s="1">
        <v>17</v>
      </c>
      <c r="L8" s="1">
        <v>15</v>
      </c>
      <c r="M8" s="2">
        <f>AVERAGE(E8:L8)</f>
        <v>17.125</v>
      </c>
      <c r="N8" s="3">
        <f>(M8/10)*17424</f>
        <v>29838.6</v>
      </c>
    </row>
    <row r="9" spans="2:16">
      <c r="B9" s="1">
        <v>14</v>
      </c>
      <c r="C9" s="1" t="s">
        <v>14</v>
      </c>
      <c r="D9" s="1" t="s">
        <v>12</v>
      </c>
      <c r="E9" s="1">
        <v>20</v>
      </c>
      <c r="F9" s="1">
        <v>17</v>
      </c>
      <c r="G9" s="1">
        <v>18</v>
      </c>
      <c r="H9" s="1">
        <v>14</v>
      </c>
      <c r="I9" s="1">
        <v>20</v>
      </c>
      <c r="J9" s="1">
        <v>17</v>
      </c>
      <c r="K9" s="1">
        <v>19</v>
      </c>
      <c r="L9" s="1">
        <v>16</v>
      </c>
      <c r="M9" s="2">
        <f>AVERAGE(E9:L9)</f>
        <v>17.625</v>
      </c>
      <c r="N9" s="3">
        <f t="shared" ref="N9" si="1">(M9/10)*17424</f>
        <v>30709.8</v>
      </c>
    </row>
    <row r="10" spans="2:1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9"/>
      <c r="P10" s="9"/>
    </row>
    <row r="11" spans="2:16">
      <c r="B11" s="1">
        <v>16</v>
      </c>
      <c r="C11" s="1" t="s">
        <v>15</v>
      </c>
      <c r="D11" s="1" t="s">
        <v>11</v>
      </c>
      <c r="E11" s="1">
        <v>17</v>
      </c>
      <c r="F11" s="1">
        <v>13</v>
      </c>
      <c r="G11" s="1">
        <v>14</v>
      </c>
      <c r="H11" s="1">
        <v>18</v>
      </c>
      <c r="I11" s="1">
        <v>15</v>
      </c>
      <c r="J11" s="1">
        <v>16</v>
      </c>
      <c r="K11" s="1">
        <v>17</v>
      </c>
      <c r="L11" s="1">
        <v>15</v>
      </c>
      <c r="M11" s="2">
        <f>AVERAGE(E11:L11)</f>
        <v>15.625</v>
      </c>
      <c r="N11" s="3">
        <f>(M11/10)*17424</f>
        <v>27225</v>
      </c>
      <c r="O11" s="9"/>
      <c r="P11" s="9"/>
    </row>
    <row r="12" spans="2:16">
      <c r="B12" s="1">
        <v>16</v>
      </c>
      <c r="C12" s="1" t="s">
        <v>15</v>
      </c>
      <c r="D12" s="1" t="s">
        <v>12</v>
      </c>
      <c r="E12" s="1">
        <v>20</v>
      </c>
      <c r="F12" s="1">
        <v>16</v>
      </c>
      <c r="G12" s="1">
        <v>18</v>
      </c>
      <c r="H12" s="1">
        <v>14</v>
      </c>
      <c r="I12" s="1">
        <v>18</v>
      </c>
      <c r="J12" s="1">
        <v>13</v>
      </c>
      <c r="K12" s="1">
        <v>15</v>
      </c>
      <c r="L12" s="1">
        <v>16</v>
      </c>
      <c r="M12" s="2">
        <f>AVERAGE(E12:L12)</f>
        <v>16.25</v>
      </c>
      <c r="N12" s="3">
        <f t="shared" ref="N12" si="2">(M12/10)*17424</f>
        <v>28314</v>
      </c>
      <c r="O12" s="9"/>
      <c r="P12" s="9"/>
    </row>
    <row r="13" spans="2:1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6">
      <c r="B14" s="1">
        <v>21</v>
      </c>
      <c r="C14" s="1" t="s">
        <v>13</v>
      </c>
      <c r="D14" s="1" t="s">
        <v>11</v>
      </c>
      <c r="E14" s="1">
        <v>19</v>
      </c>
      <c r="F14" s="1">
        <v>16</v>
      </c>
      <c r="G14" s="1">
        <v>14</v>
      </c>
      <c r="H14" s="1">
        <v>17</v>
      </c>
      <c r="I14" s="1">
        <v>17</v>
      </c>
      <c r="J14" s="1">
        <v>13</v>
      </c>
      <c r="K14" s="1">
        <v>18</v>
      </c>
      <c r="L14" s="1">
        <v>20</v>
      </c>
      <c r="M14" s="2">
        <f>AVERAGE(E14:L14)</f>
        <v>16.75</v>
      </c>
      <c r="N14" s="3">
        <f>(M14/10)*17424</f>
        <v>29185.200000000001</v>
      </c>
    </row>
    <row r="15" spans="2:16">
      <c r="B15" s="1">
        <v>21</v>
      </c>
      <c r="C15" s="1" t="s">
        <v>13</v>
      </c>
      <c r="D15" s="1" t="s">
        <v>12</v>
      </c>
      <c r="E15" s="1">
        <v>19</v>
      </c>
      <c r="F15" s="1">
        <v>16</v>
      </c>
      <c r="G15" s="1">
        <v>15</v>
      </c>
      <c r="H15" s="1">
        <v>20</v>
      </c>
      <c r="I15" s="1">
        <v>19</v>
      </c>
      <c r="J15" s="1">
        <v>15</v>
      </c>
      <c r="K15" s="1">
        <v>17</v>
      </c>
      <c r="L15" s="1">
        <v>16</v>
      </c>
      <c r="M15" s="2">
        <f>AVERAGE(E15:L15)</f>
        <v>17.125</v>
      </c>
      <c r="N15" s="3">
        <f t="shared" ref="N15" si="3">(M15/10)*17424</f>
        <v>29838.6</v>
      </c>
    </row>
    <row r="16" spans="2: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4">
      <c r="B17" s="1">
        <v>22</v>
      </c>
      <c r="C17" s="1" t="s">
        <v>15</v>
      </c>
      <c r="D17" s="1" t="s">
        <v>11</v>
      </c>
      <c r="E17" s="1">
        <v>20</v>
      </c>
      <c r="F17" s="1">
        <v>19</v>
      </c>
      <c r="G17" s="1">
        <v>17</v>
      </c>
      <c r="H17" s="1">
        <v>21</v>
      </c>
      <c r="I17" s="1">
        <v>19</v>
      </c>
      <c r="J17" s="1">
        <v>18</v>
      </c>
      <c r="K17" s="1">
        <v>18</v>
      </c>
      <c r="L17" s="1">
        <v>17</v>
      </c>
      <c r="M17" s="2">
        <f>AVERAGE(E17:L17)</f>
        <v>18.625</v>
      </c>
      <c r="N17" s="3">
        <f>(M17/10)*17424</f>
        <v>32452.2</v>
      </c>
    </row>
    <row r="18" spans="2:14">
      <c r="B18" s="1">
        <v>22</v>
      </c>
      <c r="C18" s="1" t="s">
        <v>15</v>
      </c>
      <c r="D18" s="1" t="s">
        <v>12</v>
      </c>
      <c r="E18" s="1">
        <v>18</v>
      </c>
      <c r="F18" s="1">
        <v>16</v>
      </c>
      <c r="G18" s="1">
        <v>16</v>
      </c>
      <c r="H18" s="1">
        <v>19</v>
      </c>
      <c r="I18" s="1">
        <v>17</v>
      </c>
      <c r="J18" s="1">
        <v>18</v>
      </c>
      <c r="K18" s="1">
        <v>17</v>
      </c>
      <c r="L18" s="1">
        <v>18</v>
      </c>
      <c r="M18" s="2">
        <f>AVERAGE(E18:L18)</f>
        <v>17.375</v>
      </c>
      <c r="N18" s="3">
        <f t="shared" ref="N18" si="4">(M18/10)*17424</f>
        <v>30274.2</v>
      </c>
    </row>
    <row r="19" spans="2:1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3"/>
    </row>
    <row r="20" spans="2:14">
      <c r="B20" s="1">
        <v>25</v>
      </c>
      <c r="C20" s="1" t="s">
        <v>14</v>
      </c>
      <c r="D20" s="1" t="s">
        <v>11</v>
      </c>
      <c r="E20" s="1">
        <v>19</v>
      </c>
      <c r="F20" s="1">
        <v>19</v>
      </c>
      <c r="G20" s="1">
        <v>15</v>
      </c>
      <c r="H20" s="1">
        <v>19</v>
      </c>
      <c r="I20" s="1">
        <v>17</v>
      </c>
      <c r="J20" s="1">
        <v>18</v>
      </c>
      <c r="K20" s="1">
        <v>16</v>
      </c>
      <c r="L20" s="1">
        <v>16</v>
      </c>
      <c r="M20" s="2">
        <f>AVERAGE(E20:L20)</f>
        <v>17.375</v>
      </c>
      <c r="N20" s="3">
        <f>(M20/10)*17424</f>
        <v>30274.2</v>
      </c>
    </row>
    <row r="21" spans="2:14">
      <c r="B21" s="1">
        <v>25</v>
      </c>
      <c r="C21" s="1" t="s">
        <v>14</v>
      </c>
      <c r="D21" s="1" t="s">
        <v>12</v>
      </c>
      <c r="E21" s="1">
        <v>18</v>
      </c>
      <c r="F21" s="1">
        <v>20</v>
      </c>
      <c r="G21" s="1">
        <v>16</v>
      </c>
      <c r="H21" s="1">
        <v>18</v>
      </c>
      <c r="I21" s="1">
        <v>18</v>
      </c>
      <c r="J21" s="1">
        <v>16</v>
      </c>
      <c r="K21" s="1">
        <v>20</v>
      </c>
      <c r="L21" s="1">
        <v>16</v>
      </c>
      <c r="M21" s="2">
        <f>AVERAGE(E21:L21)</f>
        <v>17.75</v>
      </c>
      <c r="N21" s="3">
        <f t="shared" ref="N21" si="5">(M21/10)*17424</f>
        <v>30927.599999999999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4">
      <c r="B23" s="1">
        <v>34</v>
      </c>
      <c r="C23" s="1" t="s">
        <v>15</v>
      </c>
      <c r="D23" s="1" t="s">
        <v>11</v>
      </c>
      <c r="E23" s="1">
        <v>18</v>
      </c>
      <c r="F23" s="1">
        <v>17</v>
      </c>
      <c r="G23" s="1">
        <v>17</v>
      </c>
      <c r="H23" s="1">
        <v>17</v>
      </c>
      <c r="I23" s="1">
        <v>20</v>
      </c>
      <c r="J23" s="1">
        <v>18</v>
      </c>
      <c r="K23" s="1">
        <v>18</v>
      </c>
      <c r="L23" s="1">
        <v>17</v>
      </c>
      <c r="M23" s="2">
        <f>AVERAGE(E23:L23)</f>
        <v>17.75</v>
      </c>
      <c r="N23" s="3">
        <f>(M23/10)*17424</f>
        <v>30927.599999999999</v>
      </c>
    </row>
    <row r="24" spans="2:14">
      <c r="B24" s="1">
        <v>34</v>
      </c>
      <c r="C24" s="1" t="s">
        <v>15</v>
      </c>
      <c r="D24" s="1" t="s">
        <v>12</v>
      </c>
      <c r="E24" s="1">
        <v>20</v>
      </c>
      <c r="F24" s="1">
        <v>14</v>
      </c>
      <c r="G24" s="1">
        <v>18</v>
      </c>
      <c r="H24" s="1">
        <v>17</v>
      </c>
      <c r="I24" s="1">
        <v>18</v>
      </c>
      <c r="J24" s="1">
        <v>18</v>
      </c>
      <c r="K24" s="1">
        <v>18</v>
      </c>
      <c r="L24" s="1">
        <v>18</v>
      </c>
      <c r="M24" s="2">
        <f>AVERAGE(E24:L24)</f>
        <v>17.625</v>
      </c>
      <c r="N24" s="3">
        <f t="shared" ref="N24" si="6">(M24/10)*17424</f>
        <v>30709.8</v>
      </c>
    </row>
    <row r="25" spans="2:1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4">
      <c r="B26" s="1">
        <v>35</v>
      </c>
      <c r="C26" s="1" t="s">
        <v>13</v>
      </c>
      <c r="D26" s="1" t="s">
        <v>11</v>
      </c>
      <c r="E26" s="1">
        <v>15</v>
      </c>
      <c r="F26" s="1">
        <v>15</v>
      </c>
      <c r="G26" s="1">
        <v>19</v>
      </c>
      <c r="H26" s="1">
        <v>16</v>
      </c>
      <c r="I26" s="1">
        <v>19</v>
      </c>
      <c r="J26" s="1">
        <v>18</v>
      </c>
      <c r="K26" s="1">
        <v>16</v>
      </c>
      <c r="L26" s="1">
        <v>16</v>
      </c>
      <c r="M26" s="2">
        <f>AVERAGE(E26:L26)</f>
        <v>16.75</v>
      </c>
      <c r="N26" s="3">
        <f>(M26/10)*17424</f>
        <v>29185.200000000001</v>
      </c>
    </row>
    <row r="27" spans="2:14">
      <c r="B27" s="1">
        <v>35</v>
      </c>
      <c r="C27" s="1" t="s">
        <v>13</v>
      </c>
      <c r="D27" s="1" t="s">
        <v>12</v>
      </c>
      <c r="E27" s="1">
        <v>17</v>
      </c>
      <c r="F27" s="1">
        <v>18</v>
      </c>
      <c r="G27" s="1">
        <v>20</v>
      </c>
      <c r="H27" s="1">
        <v>19</v>
      </c>
      <c r="I27" s="1">
        <v>18</v>
      </c>
      <c r="J27" s="1">
        <v>16</v>
      </c>
      <c r="K27" s="1">
        <v>18</v>
      </c>
      <c r="L27" s="1">
        <v>15</v>
      </c>
      <c r="M27" s="2">
        <f>AVERAGE(E27:L27)</f>
        <v>17.625</v>
      </c>
      <c r="N27" s="3">
        <f t="shared" ref="N27" si="7">(M27/10)*17424</f>
        <v>30709.8</v>
      </c>
    </row>
    <row r="28" spans="2:1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4">
      <c r="B29" s="1">
        <v>36</v>
      </c>
      <c r="C29" s="1" t="s">
        <v>14</v>
      </c>
      <c r="D29" s="1" t="s">
        <v>11</v>
      </c>
      <c r="E29" s="1">
        <v>21</v>
      </c>
      <c r="F29" s="1">
        <v>18</v>
      </c>
      <c r="G29" s="1">
        <v>20</v>
      </c>
      <c r="H29" s="1">
        <v>17</v>
      </c>
      <c r="I29" s="1">
        <v>19</v>
      </c>
      <c r="J29" s="1">
        <v>18</v>
      </c>
      <c r="K29" s="1">
        <v>19</v>
      </c>
      <c r="L29" s="1">
        <v>16</v>
      </c>
      <c r="M29" s="2">
        <f>AVERAGE(E29:L29)</f>
        <v>18.5</v>
      </c>
      <c r="N29" s="3">
        <f>(M29/10)*17424</f>
        <v>32234.400000000001</v>
      </c>
    </row>
    <row r="30" spans="2:14">
      <c r="B30" s="1">
        <v>36</v>
      </c>
      <c r="C30" s="1" t="s">
        <v>14</v>
      </c>
      <c r="D30" s="1" t="s">
        <v>12</v>
      </c>
      <c r="E30" s="1">
        <v>18</v>
      </c>
      <c r="F30" s="1">
        <v>17</v>
      </c>
      <c r="G30" s="1">
        <v>18</v>
      </c>
      <c r="H30" s="1">
        <v>14</v>
      </c>
      <c r="I30" s="1">
        <v>18</v>
      </c>
      <c r="J30" s="1">
        <v>16</v>
      </c>
      <c r="K30" s="1">
        <v>19</v>
      </c>
      <c r="L30" s="1">
        <v>17</v>
      </c>
      <c r="M30" s="2">
        <f>AVERAGE(E30:L30)</f>
        <v>17.125</v>
      </c>
      <c r="N30" s="3">
        <f t="shared" ref="N30" si="8">(M30/10)*17424</f>
        <v>29838.6</v>
      </c>
    </row>
    <row r="31" spans="2:1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3"/>
    </row>
    <row r="32" spans="2:14">
      <c r="B32" s="1">
        <v>42</v>
      </c>
      <c r="C32" s="1" t="s">
        <v>14</v>
      </c>
      <c r="D32" s="1" t="s">
        <v>11</v>
      </c>
      <c r="E32" s="1">
        <v>18</v>
      </c>
      <c r="F32" s="1">
        <v>18</v>
      </c>
      <c r="G32" s="1">
        <v>18</v>
      </c>
      <c r="H32" s="1">
        <v>19</v>
      </c>
      <c r="I32" s="1">
        <v>17</v>
      </c>
      <c r="J32" s="1">
        <v>19</v>
      </c>
      <c r="K32" s="1">
        <v>13</v>
      </c>
      <c r="L32" s="1">
        <v>19</v>
      </c>
      <c r="M32" s="2">
        <f>AVERAGE(E32:L32)</f>
        <v>17.625</v>
      </c>
      <c r="N32" s="3">
        <f>(M32/10)*17424</f>
        <v>30709.8</v>
      </c>
    </row>
    <row r="33" spans="2:14">
      <c r="B33" s="1">
        <v>42</v>
      </c>
      <c r="C33" s="1" t="s">
        <v>14</v>
      </c>
      <c r="D33" s="1" t="s">
        <v>12</v>
      </c>
      <c r="E33" s="1">
        <v>16</v>
      </c>
      <c r="F33" s="1">
        <v>15</v>
      </c>
      <c r="G33" s="1">
        <v>18</v>
      </c>
      <c r="H33" s="1">
        <v>15</v>
      </c>
      <c r="I33" s="1">
        <v>16</v>
      </c>
      <c r="J33" s="1">
        <v>19</v>
      </c>
      <c r="K33" s="1">
        <v>16</v>
      </c>
      <c r="L33" s="1">
        <v>17</v>
      </c>
      <c r="M33" s="2">
        <f>AVERAGE(E33:L33)</f>
        <v>16.5</v>
      </c>
      <c r="N33" s="3">
        <f t="shared" ref="N33" si="9">(M33/10)*17424</f>
        <v>28749.599999999999</v>
      </c>
    </row>
    <row r="34" spans="2:1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4">
      <c r="B35" s="1">
        <v>43</v>
      </c>
      <c r="C35" s="1" t="s">
        <v>13</v>
      </c>
      <c r="D35" s="1" t="s">
        <v>11</v>
      </c>
      <c r="E35" s="1">
        <v>17</v>
      </c>
      <c r="F35" s="1">
        <v>18</v>
      </c>
      <c r="G35" s="1">
        <v>18</v>
      </c>
      <c r="H35" s="1">
        <v>18</v>
      </c>
      <c r="I35" s="1">
        <v>18</v>
      </c>
      <c r="J35" s="1">
        <v>17</v>
      </c>
      <c r="K35" s="1">
        <v>18</v>
      </c>
      <c r="L35" s="1">
        <v>16</v>
      </c>
      <c r="M35" s="2">
        <f>AVERAGE(E35:L35)</f>
        <v>17.5</v>
      </c>
      <c r="N35" s="3">
        <f>(M35/10)*17424</f>
        <v>30492</v>
      </c>
    </row>
    <row r="36" spans="2:14">
      <c r="B36" s="1">
        <v>43</v>
      </c>
      <c r="C36" s="1" t="s">
        <v>13</v>
      </c>
      <c r="D36" s="1" t="s">
        <v>12</v>
      </c>
      <c r="E36" s="1">
        <v>18</v>
      </c>
      <c r="F36" s="1">
        <v>18</v>
      </c>
      <c r="G36" s="1">
        <v>15</v>
      </c>
      <c r="H36" s="1">
        <v>19</v>
      </c>
      <c r="I36" s="1">
        <v>17</v>
      </c>
      <c r="J36" s="1">
        <v>14</v>
      </c>
      <c r="K36" s="1">
        <v>17</v>
      </c>
      <c r="L36" s="1">
        <v>20</v>
      </c>
      <c r="M36" s="2">
        <f>AVERAGE(E36:L36)</f>
        <v>17.25</v>
      </c>
      <c r="N36" s="3">
        <f t="shared" ref="N36" si="10">(M36/10)*17424</f>
        <v>30056.400000000001</v>
      </c>
    </row>
    <row r="37" spans="2:1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4">
      <c r="B38" s="1">
        <v>45</v>
      </c>
      <c r="C38" s="1" t="s">
        <v>15</v>
      </c>
      <c r="D38" s="1" t="s">
        <v>11</v>
      </c>
      <c r="E38" s="1">
        <v>17</v>
      </c>
      <c r="F38" s="1">
        <v>15</v>
      </c>
      <c r="G38" s="1">
        <v>18</v>
      </c>
      <c r="H38" s="1">
        <v>14</v>
      </c>
      <c r="I38" s="1">
        <v>20</v>
      </c>
      <c r="J38" s="1">
        <v>14</v>
      </c>
      <c r="K38" s="1">
        <v>17</v>
      </c>
      <c r="L38" s="1">
        <v>17</v>
      </c>
      <c r="M38" s="2">
        <f>AVERAGE(E38:L38)</f>
        <v>16.5</v>
      </c>
      <c r="N38" s="3">
        <f>(M38/10)*17424</f>
        <v>28749.599999999999</v>
      </c>
    </row>
    <row r="39" spans="2:14">
      <c r="B39" s="1">
        <v>45</v>
      </c>
      <c r="C39" s="1" t="s">
        <v>15</v>
      </c>
      <c r="D39" s="1" t="s">
        <v>12</v>
      </c>
      <c r="E39" s="1">
        <v>17</v>
      </c>
      <c r="F39" s="1">
        <v>17</v>
      </c>
      <c r="G39" s="1">
        <v>20</v>
      </c>
      <c r="H39" s="1">
        <v>18</v>
      </c>
      <c r="I39" s="1">
        <v>18</v>
      </c>
      <c r="J39" s="1">
        <v>16</v>
      </c>
      <c r="K39" s="1">
        <v>19</v>
      </c>
      <c r="L39" s="1">
        <v>15</v>
      </c>
      <c r="M39" s="2">
        <f>AVERAGE(E39:L39)</f>
        <v>17.5</v>
      </c>
      <c r="N39" s="3">
        <f t="shared" ref="N39" si="11">(M39/10)*17424</f>
        <v>30492</v>
      </c>
    </row>
  </sheetData>
  <sheetCalcPr fullCalcOnLoad="1"/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O15"/>
  <sheetViews>
    <sheetView tabSelected="1" showRuler="0" workbookViewId="0">
      <pane ySplit="4" topLeftCell="A5" activePane="bottomLeft" state="frozen"/>
      <selection pane="bottomLeft" activeCell="E34" sqref="E34"/>
    </sheetView>
  </sheetViews>
  <sheetFormatPr baseColWidth="10" defaultColWidth="8.83203125" defaultRowHeight="15"/>
  <cols>
    <col min="1" max="1" width="8.83203125" style="4"/>
    <col min="2" max="2" width="4.1640625" style="5" bestFit="1" customWidth="1"/>
    <col min="3" max="3" width="9.5" style="5" bestFit="1" customWidth="1"/>
    <col min="4" max="4" width="7.5" style="5" bestFit="1" customWidth="1"/>
    <col min="5" max="10" width="7.1640625" style="5" bestFit="1" customWidth="1"/>
    <col min="11" max="11" width="7.5" style="5" bestFit="1" customWidth="1"/>
    <col min="12" max="12" width="7.1640625" style="5" bestFit="1" customWidth="1"/>
    <col min="13" max="13" width="7.5" style="5" customWidth="1"/>
    <col min="14" max="16384" width="8.83203125" style="4"/>
  </cols>
  <sheetData>
    <row r="1" spans="2:15" ht="16">
      <c r="B1" s="10" t="s">
        <v>20</v>
      </c>
    </row>
    <row r="4" spans="2:15">
      <c r="B4" s="6" t="s">
        <v>0</v>
      </c>
      <c r="C4" s="6" t="s">
        <v>1</v>
      </c>
      <c r="D4" s="6" t="s">
        <v>10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7" t="s">
        <v>18</v>
      </c>
      <c r="N4" s="8" t="s">
        <v>19</v>
      </c>
    </row>
    <row r="5" spans="2:15" ht="20.25" customHeight="1">
      <c r="B5" s="11" t="s">
        <v>16</v>
      </c>
      <c r="C5" s="11">
        <v>11</v>
      </c>
      <c r="D5" s="11" t="s">
        <v>11</v>
      </c>
      <c r="E5" s="11">
        <v>39</v>
      </c>
      <c r="F5" s="11">
        <v>37</v>
      </c>
      <c r="G5" s="11">
        <v>39</v>
      </c>
      <c r="H5" s="11">
        <v>31</v>
      </c>
      <c r="I5" s="11">
        <v>34</v>
      </c>
      <c r="J5" s="11">
        <v>45</v>
      </c>
      <c r="K5" s="11">
        <v>35</v>
      </c>
      <c r="L5" s="11">
        <v>42</v>
      </c>
      <c r="M5" s="2">
        <f>AVERAGE(E5:L5)</f>
        <v>37.75</v>
      </c>
      <c r="N5" s="3">
        <f>(M5/5)*17424</f>
        <v>131551.19999999998</v>
      </c>
    </row>
    <row r="6" spans="2:15">
      <c r="B6" s="11" t="s">
        <v>16</v>
      </c>
      <c r="C6" s="11">
        <v>11</v>
      </c>
      <c r="D6" s="11" t="s">
        <v>12</v>
      </c>
      <c r="E6" s="11">
        <v>41</v>
      </c>
      <c r="F6" s="11">
        <v>42</v>
      </c>
      <c r="G6" s="11">
        <v>41</v>
      </c>
      <c r="H6" s="11">
        <v>37</v>
      </c>
      <c r="I6" s="11">
        <v>43</v>
      </c>
      <c r="J6" s="11">
        <v>39</v>
      </c>
      <c r="K6" s="11">
        <v>37</v>
      </c>
      <c r="L6" s="11">
        <v>37</v>
      </c>
      <c r="M6" s="2">
        <f>AVERAGE(E6:L6)</f>
        <v>39.625</v>
      </c>
      <c r="N6" s="3">
        <f>(M6/5)*17424</f>
        <v>138085.19999999998</v>
      </c>
    </row>
    <row r="7" spans="2:1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2"/>
      <c r="N7" s="3"/>
    </row>
    <row r="8" spans="2:15">
      <c r="B8" s="12" t="s">
        <v>16</v>
      </c>
      <c r="C8" s="11">
        <v>26</v>
      </c>
      <c r="D8" s="11" t="s">
        <v>11</v>
      </c>
      <c r="E8" s="11">
        <v>40</v>
      </c>
      <c r="F8" s="11">
        <v>37</v>
      </c>
      <c r="G8" s="11">
        <v>41</v>
      </c>
      <c r="H8" s="11">
        <v>43</v>
      </c>
      <c r="I8" s="11">
        <v>40</v>
      </c>
      <c r="J8" s="11">
        <v>44</v>
      </c>
      <c r="K8" s="11">
        <v>42</v>
      </c>
      <c r="L8" s="11">
        <v>40</v>
      </c>
      <c r="M8" s="2">
        <f>AVERAGE(E8:L8)</f>
        <v>40.875</v>
      </c>
      <c r="N8" s="3">
        <f>(M8/5)*17424</f>
        <v>142441.20000000001</v>
      </c>
    </row>
    <row r="9" spans="2:15">
      <c r="B9" s="12" t="s">
        <v>16</v>
      </c>
      <c r="C9" s="11">
        <v>26</v>
      </c>
      <c r="D9" s="11" t="s">
        <v>12</v>
      </c>
      <c r="E9" s="11">
        <v>38</v>
      </c>
      <c r="F9" s="11">
        <v>42</v>
      </c>
      <c r="G9" s="11">
        <v>40</v>
      </c>
      <c r="H9" s="11">
        <v>36</v>
      </c>
      <c r="I9" s="11">
        <v>41</v>
      </c>
      <c r="J9" s="11">
        <v>45</v>
      </c>
      <c r="K9" s="11">
        <v>35</v>
      </c>
      <c r="L9" s="11">
        <v>35</v>
      </c>
      <c r="M9" s="2">
        <f>AVERAGE(E9:L9)</f>
        <v>39</v>
      </c>
      <c r="N9" s="3">
        <f>(M9/5)*17424</f>
        <v>135907.19999999998</v>
      </c>
    </row>
    <row r="10" spans="2:15"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"/>
      <c r="N10" s="11"/>
      <c r="O10" s="9"/>
    </row>
    <row r="11" spans="2:15">
      <c r="B11" s="11" t="s">
        <v>16</v>
      </c>
      <c r="C11" s="11">
        <v>33</v>
      </c>
      <c r="D11" s="11" t="s">
        <v>11</v>
      </c>
      <c r="E11" s="11">
        <v>40</v>
      </c>
      <c r="F11" s="11">
        <v>43</v>
      </c>
      <c r="G11" s="11">
        <v>43</v>
      </c>
      <c r="H11" s="11">
        <v>44</v>
      </c>
      <c r="I11" s="11">
        <v>39</v>
      </c>
      <c r="J11" s="11">
        <v>40</v>
      </c>
      <c r="K11" s="11">
        <v>42</v>
      </c>
      <c r="L11" s="11">
        <v>44</v>
      </c>
      <c r="M11" s="2">
        <f>AVERAGE(E11:L11)</f>
        <v>41.875</v>
      </c>
      <c r="N11" s="3">
        <f>(M11/5)*17424</f>
        <v>145926</v>
      </c>
      <c r="O11" s="9"/>
    </row>
    <row r="12" spans="2:15">
      <c r="B12" s="11" t="s">
        <v>16</v>
      </c>
      <c r="C12" s="11">
        <v>33</v>
      </c>
      <c r="D12" s="11" t="s">
        <v>12</v>
      </c>
      <c r="E12" s="11">
        <v>40</v>
      </c>
      <c r="F12" s="11">
        <v>36</v>
      </c>
      <c r="G12" s="11">
        <v>41</v>
      </c>
      <c r="H12" s="11">
        <v>42</v>
      </c>
      <c r="I12" s="11">
        <v>48</v>
      </c>
      <c r="J12" s="11">
        <v>44</v>
      </c>
      <c r="K12" s="11">
        <v>42</v>
      </c>
      <c r="L12" s="11">
        <v>34</v>
      </c>
      <c r="M12" s="2">
        <f>AVERAGE(E12:L12)</f>
        <v>40.875</v>
      </c>
      <c r="N12" s="3">
        <f>(M12/5)*17424</f>
        <v>142441.20000000001</v>
      </c>
      <c r="O12" s="9"/>
    </row>
    <row r="13" spans="2:1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"/>
      <c r="N13" s="11"/>
    </row>
    <row r="14" spans="2:15">
      <c r="B14" s="11" t="s">
        <v>16</v>
      </c>
      <c r="C14" s="11">
        <v>44</v>
      </c>
      <c r="D14" s="11" t="s">
        <v>11</v>
      </c>
      <c r="E14" s="11">
        <v>41</v>
      </c>
      <c r="F14" s="11">
        <v>32</v>
      </c>
      <c r="G14" s="11">
        <v>45</v>
      </c>
      <c r="H14" s="11">
        <v>45</v>
      </c>
      <c r="I14" s="11">
        <v>41</v>
      </c>
      <c r="J14" s="11">
        <v>43</v>
      </c>
      <c r="K14" s="11">
        <v>46</v>
      </c>
      <c r="L14" s="11">
        <v>40</v>
      </c>
      <c r="M14" s="2">
        <f>AVERAGE(E14:L14)</f>
        <v>41.625</v>
      </c>
      <c r="N14" s="3">
        <f>(M14/5)*17424</f>
        <v>145054.79999999999</v>
      </c>
    </row>
    <row r="15" spans="2:15">
      <c r="B15" s="11" t="s">
        <v>16</v>
      </c>
      <c r="C15" s="11">
        <v>44</v>
      </c>
      <c r="D15" s="11" t="s">
        <v>12</v>
      </c>
      <c r="E15" s="11">
        <v>38</v>
      </c>
      <c r="F15" s="11">
        <v>42</v>
      </c>
      <c r="G15" s="11">
        <v>44</v>
      </c>
      <c r="H15" s="11">
        <v>45</v>
      </c>
      <c r="I15" s="11">
        <v>38</v>
      </c>
      <c r="J15" s="11">
        <v>41</v>
      </c>
      <c r="K15" s="11">
        <v>41</v>
      </c>
      <c r="L15" s="11">
        <v>40</v>
      </c>
      <c r="M15" s="2">
        <f>AVERAGE(E15:L15)</f>
        <v>41.125</v>
      </c>
      <c r="N15" s="3">
        <f>(M15/5)*17424</f>
        <v>143312.4</v>
      </c>
    </row>
  </sheetData>
  <sheetCalcPr fullCalcOnLoad="1"/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soybean</vt:lpstr>
    </vt:vector>
  </TitlesOfParts>
  <Company>Agronomy Department Iowa State University</Company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nsiepker</dc:creator>
  <cp:lastModifiedBy>Matt Liebman User</cp:lastModifiedBy>
  <cp:lastPrinted>2008-06-19T17:21:37Z</cp:lastPrinted>
  <dcterms:created xsi:type="dcterms:W3CDTF">2008-06-19T16:47:17Z</dcterms:created>
  <dcterms:modified xsi:type="dcterms:W3CDTF">2008-07-01T13:49:45Z</dcterms:modified>
</cp:coreProperties>
</file>