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rsdnModel\2018_field-season\_data_raw\"/>
    </mc:Choice>
  </mc:AlternateContent>
  <bookViews>
    <workbookView xWindow="0" yWindow="0" windowWidth="28800" windowHeight="14100"/>
  </bookViews>
  <sheets>
    <sheet name="destructive-sampl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20" i="1" l="1"/>
  <c r="H19" i="1"/>
  <c r="H17" i="1"/>
  <c r="H15" i="1"/>
  <c r="H18" i="1"/>
  <c r="H16" i="1"/>
  <c r="H22" i="1"/>
  <c r="H21" i="1"/>
  <c r="H9" i="1" l="1"/>
  <c r="H12" i="1"/>
  <c r="H13" i="1"/>
  <c r="H11" i="1"/>
  <c r="H14" i="1"/>
  <c r="H10" i="1"/>
  <c r="H8" i="1"/>
</calcChain>
</file>

<file path=xl/sharedStrings.xml><?xml version="1.0" encoding="utf-8"?>
<sst xmlns="http://schemas.openxmlformats.org/spreadsheetml/2006/main" count="92" uniqueCount="28">
  <si>
    <t>trt</t>
  </si>
  <si>
    <t>C2</t>
  </si>
  <si>
    <t>date</t>
  </si>
  <si>
    <t>When:Various</t>
  </si>
  <si>
    <t>plot</t>
  </si>
  <si>
    <t>C4</t>
  </si>
  <si>
    <t>ds_nopl</t>
  </si>
  <si>
    <t>ds_deadleafwt_g</t>
  </si>
  <si>
    <t>What: Plant destructive sampling (1.33m row section from non-yield rows)</t>
  </si>
  <si>
    <t>V5</t>
  </si>
  <si>
    <t>rep</t>
  </si>
  <si>
    <t>V10</t>
  </si>
  <si>
    <t>ds_stage</t>
  </si>
  <si>
    <t>ds_gLAI_cm2</t>
  </si>
  <si>
    <t>ds_cobs_g</t>
  </si>
  <si>
    <t>V17</t>
  </si>
  <si>
    <t>NA</t>
  </si>
  <si>
    <t>V16</t>
  </si>
  <si>
    <t>ds_noplsubsam</t>
  </si>
  <si>
    <t>ds_gleafwtsubsam_g</t>
  </si>
  <si>
    <t>ds_gleafwtother_g</t>
  </si>
  <si>
    <t>ds_stemtass_g</t>
  </si>
  <si>
    <t>ds_ears_g</t>
  </si>
  <si>
    <t>ds_husks_g</t>
  </si>
  <si>
    <t>ds_kernals_g</t>
  </si>
  <si>
    <r>
      <t xml:space="preserve">Notes: Leaf area not exposed to light is considered stem. </t>
    </r>
    <r>
      <rPr>
        <sz val="11"/>
        <color rgb="FFFF0000"/>
        <rFont val="Calibri"/>
        <family val="2"/>
        <scheme val="minor"/>
      </rPr>
      <t>6/18 samples were done on Matt's machine, and a quick calibration showed it was underestimating LAI, multiply by a factor of 1.4 possibly.</t>
    </r>
    <r>
      <rPr>
        <sz val="11"/>
        <rFont val="Calibri"/>
        <family val="2"/>
        <scheme val="minor"/>
      </rPr>
      <t xml:space="preserve"> 7/3 samples didn't get LAI because it was before 4th of July and vacation and Jessica can't do that by herself. 7/17 plants were done on Matt's machine</t>
    </r>
  </si>
  <si>
    <t>Collected by: Gina and Jessica for V5, V10, V17, Gina and Andrew and Matt W. collected Jessica weighed R2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</si>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</sst>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workbookViewId="0">
      <pane ySplit="6" topLeftCell="A22" activePane="bottomLeft" state="frozen"/>
      <selection pane="bottomLeft" activeCell="J33" sqref="J33"/>
    </sheetView>
  </sheetViews>
  <sheetFormatPr defaultRowHeight="24.95" customHeight="1" x14ac:dyDescent="0.25"/>
  <cols>
    <col min="1" max="1" width="13.42578125" style="1" customWidth="1"/>
    <col min="2" max="2" width="13.42578125" style="2" customWidth="1"/>
    <col min="3" max="4" width="9.28515625" style="3" customWidth="1"/>
    <col min="5" max="5" width="11.28515625" style="3" bestFit="1" customWidth="1"/>
    <col min="6" max="6" width="9" style="3" bestFit="1" customWidth="1"/>
    <col min="7" max="7" width="9" style="3" customWidth="1"/>
    <col min="8" max="8" width="16.5703125" style="3" bestFit="1" customWidth="1"/>
    <col min="9" max="9" width="17" style="1" bestFit="1" customWidth="1"/>
    <col min="10" max="10" width="17" style="1" customWidth="1"/>
    <col min="11" max="11" width="16.28515625" style="1" bestFit="1" customWidth="1"/>
    <col min="12" max="12" width="11.85546875" style="1" customWidth="1"/>
    <col min="13" max="13" width="13.5703125" style="1" bestFit="1" customWidth="1"/>
    <col min="14" max="16384" width="9.140625" style="1"/>
  </cols>
  <sheetData>
    <row r="1" spans="1:16" ht="24.95" customHeight="1" x14ac:dyDescent="0.25">
      <c r="A1" s="7" t="s">
        <v>8</v>
      </c>
    </row>
    <row r="2" spans="1:16" ht="24.95" customHeight="1" x14ac:dyDescent="0.25">
      <c r="A2" s="7" t="s">
        <v>3</v>
      </c>
    </row>
    <row r="3" spans="1:16" ht="24.95" customHeight="1" x14ac:dyDescent="0.25">
      <c r="A3" s="7" t="s">
        <v>26</v>
      </c>
    </row>
    <row r="4" spans="1:16" ht="24.95" customHeight="1" x14ac:dyDescent="0.25">
      <c r="A4" s="8" t="s">
        <v>25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6" spans="1:16" ht="24.95" customHeight="1" x14ac:dyDescent="0.25">
      <c r="A6" s="9" t="s">
        <v>2</v>
      </c>
      <c r="B6" s="10" t="s">
        <v>4</v>
      </c>
      <c r="C6" s="11" t="s">
        <v>0</v>
      </c>
      <c r="D6" s="11" t="s">
        <v>10</v>
      </c>
      <c r="E6" s="11" t="s">
        <v>12</v>
      </c>
      <c r="F6" s="11" t="s">
        <v>6</v>
      </c>
      <c r="G6" s="11" t="s">
        <v>18</v>
      </c>
      <c r="H6" s="11" t="s">
        <v>13</v>
      </c>
      <c r="I6" s="11" t="s">
        <v>19</v>
      </c>
      <c r="J6" s="11" t="s">
        <v>20</v>
      </c>
      <c r="K6" s="11" t="s">
        <v>7</v>
      </c>
      <c r="L6" s="11" t="s">
        <v>21</v>
      </c>
      <c r="M6" s="9" t="s">
        <v>22</v>
      </c>
      <c r="N6" s="9" t="s">
        <v>23</v>
      </c>
      <c r="O6" s="9" t="s">
        <v>14</v>
      </c>
      <c r="P6" s="9" t="s">
        <v>24</v>
      </c>
    </row>
    <row r="7" spans="1:16" ht="24.95" customHeight="1" x14ac:dyDescent="0.25">
      <c r="A7" s="12">
        <v>43252</v>
      </c>
      <c r="B7" s="13">
        <v>13</v>
      </c>
      <c r="C7" s="14" t="s">
        <v>1</v>
      </c>
      <c r="D7" s="13">
        <v>1</v>
      </c>
      <c r="E7" s="14" t="s">
        <v>9</v>
      </c>
      <c r="F7" s="13">
        <v>8</v>
      </c>
      <c r="G7" s="13">
        <v>8</v>
      </c>
      <c r="H7" s="14">
        <v>3058.23</v>
      </c>
      <c r="I7" s="15">
        <v>9.94</v>
      </c>
      <c r="J7" s="15">
        <v>0</v>
      </c>
      <c r="K7" s="15">
        <v>0</v>
      </c>
      <c r="L7" s="15">
        <v>5.96</v>
      </c>
      <c r="M7" s="15">
        <v>0</v>
      </c>
      <c r="N7" s="15">
        <v>0</v>
      </c>
      <c r="O7" s="15">
        <v>0</v>
      </c>
      <c r="P7" s="15">
        <v>0</v>
      </c>
    </row>
    <row r="8" spans="1:16" ht="24.95" customHeight="1" x14ac:dyDescent="0.25">
      <c r="A8" s="12">
        <v>43252</v>
      </c>
      <c r="B8" s="13">
        <v>18</v>
      </c>
      <c r="C8" s="14" t="s">
        <v>5</v>
      </c>
      <c r="D8" s="13">
        <v>1</v>
      </c>
      <c r="E8" s="14" t="s">
        <v>9</v>
      </c>
      <c r="F8" s="13">
        <v>6</v>
      </c>
      <c r="G8" s="13">
        <v>6</v>
      </c>
      <c r="H8" s="14">
        <f>1341.98+1609.37</f>
        <v>2951.35</v>
      </c>
      <c r="I8" s="15">
        <v>10.86</v>
      </c>
      <c r="J8" s="15">
        <v>0</v>
      </c>
      <c r="K8" s="15">
        <v>0</v>
      </c>
      <c r="L8" s="15">
        <v>6.7</v>
      </c>
      <c r="M8" s="15">
        <v>0</v>
      </c>
      <c r="N8" s="15">
        <v>0</v>
      </c>
      <c r="O8" s="15">
        <v>0</v>
      </c>
      <c r="P8" s="15">
        <v>0</v>
      </c>
    </row>
    <row r="9" spans="1:16" ht="24.95" customHeight="1" x14ac:dyDescent="0.25">
      <c r="A9" s="12">
        <v>43252</v>
      </c>
      <c r="B9" s="13">
        <v>24</v>
      </c>
      <c r="C9" s="14" t="s">
        <v>1</v>
      </c>
      <c r="D9" s="13">
        <v>2</v>
      </c>
      <c r="E9" s="14" t="s">
        <v>9</v>
      </c>
      <c r="F9" s="13">
        <v>7</v>
      </c>
      <c r="G9" s="13">
        <v>7</v>
      </c>
      <c r="H9" s="14">
        <f>1948.13+2590.91</f>
        <v>4539.04</v>
      </c>
      <c r="I9" s="15">
        <v>14.15</v>
      </c>
      <c r="J9" s="15">
        <v>0</v>
      </c>
      <c r="K9" s="15">
        <v>0</v>
      </c>
      <c r="L9" s="15">
        <v>11.06</v>
      </c>
      <c r="M9" s="15">
        <v>0</v>
      </c>
      <c r="N9" s="15">
        <v>0</v>
      </c>
      <c r="O9" s="15">
        <v>0</v>
      </c>
      <c r="P9" s="15">
        <v>0</v>
      </c>
    </row>
    <row r="10" spans="1:16" ht="24.95" customHeight="1" x14ac:dyDescent="0.25">
      <c r="A10" s="12">
        <v>43252</v>
      </c>
      <c r="B10" s="13">
        <v>28</v>
      </c>
      <c r="C10" s="14" t="s">
        <v>5</v>
      </c>
      <c r="D10" s="13">
        <v>2</v>
      </c>
      <c r="E10" s="14" t="s">
        <v>9</v>
      </c>
      <c r="F10" s="13">
        <v>8</v>
      </c>
      <c r="G10" s="13">
        <v>8</v>
      </c>
      <c r="H10" s="14">
        <f>1888.05+1813.56</f>
        <v>3701.6099999999997</v>
      </c>
      <c r="I10" s="15">
        <v>12.99</v>
      </c>
      <c r="J10" s="15">
        <v>0</v>
      </c>
      <c r="K10" s="15">
        <v>0</v>
      </c>
      <c r="L10" s="15">
        <v>9.69</v>
      </c>
      <c r="M10" s="15">
        <v>0</v>
      </c>
      <c r="N10" s="15">
        <v>0</v>
      </c>
      <c r="O10" s="15">
        <v>0</v>
      </c>
      <c r="P10" s="15">
        <v>0</v>
      </c>
    </row>
    <row r="11" spans="1:16" ht="24.95" customHeight="1" x14ac:dyDescent="0.25">
      <c r="A11" s="12">
        <v>43252</v>
      </c>
      <c r="B11" s="13">
        <v>34</v>
      </c>
      <c r="C11" s="14" t="s">
        <v>1</v>
      </c>
      <c r="D11" s="13">
        <v>3</v>
      </c>
      <c r="E11" s="14" t="s">
        <v>9</v>
      </c>
      <c r="F11" s="13">
        <v>8</v>
      </c>
      <c r="G11" s="13">
        <v>8</v>
      </c>
      <c r="H11" s="14">
        <f>1127.19+1201.84</f>
        <v>2329.0299999999997</v>
      </c>
      <c r="I11" s="15">
        <v>7.87</v>
      </c>
      <c r="J11" s="15">
        <v>0</v>
      </c>
      <c r="K11" s="15">
        <v>0</v>
      </c>
      <c r="L11" s="15">
        <v>5.14</v>
      </c>
      <c r="M11" s="15">
        <v>0</v>
      </c>
      <c r="N11" s="15">
        <v>0</v>
      </c>
      <c r="O11" s="15">
        <v>0</v>
      </c>
      <c r="P11" s="15">
        <v>0</v>
      </c>
    </row>
    <row r="12" spans="1:16" ht="24.95" customHeight="1" x14ac:dyDescent="0.25">
      <c r="A12" s="12">
        <v>43252</v>
      </c>
      <c r="B12" s="13">
        <v>37</v>
      </c>
      <c r="C12" s="14" t="s">
        <v>5</v>
      </c>
      <c r="D12" s="13">
        <v>3</v>
      </c>
      <c r="E12" s="14" t="s">
        <v>9</v>
      </c>
      <c r="F12" s="13">
        <v>7</v>
      </c>
      <c r="G12" s="13">
        <v>7</v>
      </c>
      <c r="H12" s="14">
        <f>1774.45+1831.91</f>
        <v>3606.36</v>
      </c>
      <c r="I12" s="15">
        <v>13.3</v>
      </c>
      <c r="J12" s="15">
        <v>0</v>
      </c>
      <c r="K12" s="15">
        <v>0</v>
      </c>
      <c r="L12" s="15">
        <v>9.2100000000000009</v>
      </c>
      <c r="M12" s="15">
        <v>0</v>
      </c>
      <c r="N12" s="15">
        <v>0</v>
      </c>
      <c r="O12" s="15">
        <v>0</v>
      </c>
      <c r="P12" s="15">
        <v>0</v>
      </c>
    </row>
    <row r="13" spans="1:16" ht="24.95" customHeight="1" x14ac:dyDescent="0.25">
      <c r="A13" s="12">
        <v>43252</v>
      </c>
      <c r="B13" s="13">
        <v>44</v>
      </c>
      <c r="C13" s="14" t="s">
        <v>1</v>
      </c>
      <c r="D13" s="13">
        <v>4</v>
      </c>
      <c r="E13" s="14" t="s">
        <v>9</v>
      </c>
      <c r="F13" s="13">
        <v>8</v>
      </c>
      <c r="G13" s="13">
        <v>8</v>
      </c>
      <c r="H13" s="14">
        <f>1950.8+1946.54</f>
        <v>3897.34</v>
      </c>
      <c r="I13" s="15">
        <v>14.35</v>
      </c>
      <c r="J13" s="15">
        <v>0</v>
      </c>
      <c r="K13" s="15">
        <v>0</v>
      </c>
      <c r="L13" s="15">
        <v>8.49</v>
      </c>
      <c r="M13" s="15">
        <v>0</v>
      </c>
      <c r="N13" s="15">
        <v>0</v>
      </c>
      <c r="O13" s="15">
        <v>0</v>
      </c>
      <c r="P13" s="15">
        <v>0</v>
      </c>
    </row>
    <row r="14" spans="1:16" ht="24.95" customHeight="1" x14ac:dyDescent="0.25">
      <c r="A14" s="12">
        <v>43252</v>
      </c>
      <c r="B14" s="13">
        <v>46</v>
      </c>
      <c r="C14" s="14" t="s">
        <v>5</v>
      </c>
      <c r="D14" s="13">
        <v>4</v>
      </c>
      <c r="E14" s="14" t="s">
        <v>9</v>
      </c>
      <c r="F14" s="13">
        <v>8</v>
      </c>
      <c r="G14" s="13">
        <v>8</v>
      </c>
      <c r="H14" s="14">
        <f>2048.56+2056.06</f>
        <v>4104.62</v>
      </c>
      <c r="I14" s="15">
        <v>14.45</v>
      </c>
      <c r="J14" s="15">
        <v>0</v>
      </c>
      <c r="K14" s="15">
        <v>0</v>
      </c>
      <c r="L14" s="15">
        <v>8.52</v>
      </c>
      <c r="M14" s="15">
        <v>0</v>
      </c>
      <c r="N14" s="15">
        <v>0</v>
      </c>
      <c r="O14" s="15">
        <v>0</v>
      </c>
      <c r="P14" s="15">
        <v>0</v>
      </c>
    </row>
    <row r="15" spans="1:16" ht="24.95" customHeight="1" x14ac:dyDescent="0.25">
      <c r="A15" s="12">
        <v>43269</v>
      </c>
      <c r="B15" s="13">
        <v>13</v>
      </c>
      <c r="C15" s="14" t="s">
        <v>1</v>
      </c>
      <c r="D15" s="13">
        <v>1</v>
      </c>
      <c r="E15" s="14" t="s">
        <v>11</v>
      </c>
      <c r="F15" s="13">
        <v>8</v>
      </c>
      <c r="G15" s="13">
        <v>8</v>
      </c>
      <c r="H15" s="14">
        <f>4844.69+7289.25+6539.65+7379.89</f>
        <v>26053.479999999996</v>
      </c>
      <c r="I15" s="15">
        <v>189.9</v>
      </c>
      <c r="J15" s="15">
        <v>0</v>
      </c>
      <c r="K15" s="15">
        <v>0</v>
      </c>
      <c r="L15" s="15">
        <v>108.1</v>
      </c>
      <c r="M15" s="15">
        <v>0</v>
      </c>
      <c r="N15" s="15">
        <v>0</v>
      </c>
      <c r="O15" s="15">
        <v>0</v>
      </c>
      <c r="P15" s="15">
        <v>0</v>
      </c>
    </row>
    <row r="16" spans="1:16" ht="24.95" customHeight="1" x14ac:dyDescent="0.25">
      <c r="A16" s="12">
        <v>43269</v>
      </c>
      <c r="B16" s="13">
        <v>18</v>
      </c>
      <c r="C16" s="14" t="s">
        <v>5</v>
      </c>
      <c r="D16" s="13">
        <v>1</v>
      </c>
      <c r="E16" s="14" t="s">
        <v>11</v>
      </c>
      <c r="F16" s="13">
        <v>8</v>
      </c>
      <c r="G16" s="13">
        <v>8</v>
      </c>
      <c r="H16" s="14">
        <f>6401.2+5616.15+5865.81+6744.42+3711.47</f>
        <v>28339.050000000003</v>
      </c>
      <c r="I16" s="15">
        <v>166.9</v>
      </c>
      <c r="J16" s="15">
        <v>0</v>
      </c>
      <c r="K16" s="15">
        <v>0</v>
      </c>
      <c r="L16" s="15">
        <v>105.8</v>
      </c>
      <c r="M16" s="15">
        <v>0</v>
      </c>
      <c r="N16" s="15">
        <v>0</v>
      </c>
      <c r="O16" s="15">
        <v>0</v>
      </c>
      <c r="P16" s="15">
        <v>0</v>
      </c>
    </row>
    <row r="17" spans="1:16" ht="24.95" customHeight="1" x14ac:dyDescent="0.25">
      <c r="A17" s="12">
        <v>43269</v>
      </c>
      <c r="B17" s="13">
        <v>24</v>
      </c>
      <c r="C17" s="14" t="s">
        <v>1</v>
      </c>
      <c r="D17" s="13">
        <v>2</v>
      </c>
      <c r="E17" s="14" t="s">
        <v>11</v>
      </c>
      <c r="F17" s="13">
        <v>8</v>
      </c>
      <c r="G17" s="13">
        <v>8</v>
      </c>
      <c r="H17" s="14">
        <f>6571.11+3896.78+4896.89+5174.93+4834.63+3612.59</f>
        <v>28986.93</v>
      </c>
      <c r="I17" s="15">
        <v>159.6</v>
      </c>
      <c r="J17" s="15">
        <v>0</v>
      </c>
      <c r="K17" s="15">
        <v>0</v>
      </c>
      <c r="L17" s="15">
        <v>114.3</v>
      </c>
      <c r="M17" s="15">
        <v>0</v>
      </c>
      <c r="N17" s="15">
        <v>0</v>
      </c>
      <c r="O17" s="15">
        <v>0</v>
      </c>
      <c r="P17" s="15">
        <v>0</v>
      </c>
    </row>
    <row r="18" spans="1:16" ht="24.95" customHeight="1" x14ac:dyDescent="0.25">
      <c r="A18" s="12">
        <v>43269</v>
      </c>
      <c r="B18" s="13">
        <v>28</v>
      </c>
      <c r="C18" s="14" t="s">
        <v>5</v>
      </c>
      <c r="D18" s="13">
        <v>2</v>
      </c>
      <c r="E18" s="14" t="s">
        <v>11</v>
      </c>
      <c r="F18" s="13">
        <v>8</v>
      </c>
      <c r="G18" s="13">
        <v>8</v>
      </c>
      <c r="H18" s="14">
        <f>6023.91+7573.36+6134.39+8537.14</f>
        <v>28268.799999999999</v>
      </c>
      <c r="I18" s="15">
        <v>168.9</v>
      </c>
      <c r="J18" s="15">
        <v>0</v>
      </c>
      <c r="K18" s="15">
        <v>0</v>
      </c>
      <c r="L18" s="15">
        <v>106.9</v>
      </c>
      <c r="M18" s="15">
        <v>0</v>
      </c>
      <c r="N18" s="15">
        <v>0</v>
      </c>
      <c r="O18" s="15">
        <v>0</v>
      </c>
      <c r="P18" s="15">
        <v>0</v>
      </c>
    </row>
    <row r="19" spans="1:16" ht="24.95" customHeight="1" x14ac:dyDescent="0.25">
      <c r="A19" s="12">
        <v>43269</v>
      </c>
      <c r="B19" s="13">
        <v>34</v>
      </c>
      <c r="C19" s="14" t="s">
        <v>1</v>
      </c>
      <c r="D19" s="13">
        <v>3</v>
      </c>
      <c r="E19" s="14" t="s">
        <v>11</v>
      </c>
      <c r="F19" s="13">
        <v>8</v>
      </c>
      <c r="G19" s="13">
        <v>8</v>
      </c>
      <c r="H19" s="14">
        <f>5893.54+6941.96+4823.22+5237.16</f>
        <v>22895.88</v>
      </c>
      <c r="I19" s="15">
        <v>136.4</v>
      </c>
      <c r="J19" s="15">
        <v>0</v>
      </c>
      <c r="K19" s="15">
        <v>0</v>
      </c>
      <c r="L19" s="15">
        <v>93.9</v>
      </c>
      <c r="M19" s="15">
        <v>0</v>
      </c>
      <c r="N19" s="15">
        <v>0</v>
      </c>
      <c r="O19" s="15">
        <v>0</v>
      </c>
      <c r="P19" s="15">
        <v>0</v>
      </c>
    </row>
    <row r="20" spans="1:16" ht="24.95" customHeight="1" x14ac:dyDescent="0.25">
      <c r="A20" s="12">
        <v>43269</v>
      </c>
      <c r="B20" s="13">
        <v>37</v>
      </c>
      <c r="C20" s="14" t="s">
        <v>5</v>
      </c>
      <c r="D20" s="13">
        <v>3</v>
      </c>
      <c r="E20" s="14" t="s">
        <v>11</v>
      </c>
      <c r="F20" s="13">
        <v>8</v>
      </c>
      <c r="G20" s="13">
        <v>8</v>
      </c>
      <c r="H20" s="14">
        <f>4852.29+5645.27+5303.52+4559.46+5483.87+4667.97</f>
        <v>30512.38</v>
      </c>
      <c r="I20" s="15">
        <v>168</v>
      </c>
      <c r="J20" s="15">
        <v>0</v>
      </c>
      <c r="K20" s="15">
        <v>0</v>
      </c>
      <c r="L20" s="15">
        <v>115.5</v>
      </c>
      <c r="M20" s="15">
        <v>0</v>
      </c>
      <c r="N20" s="15">
        <v>0</v>
      </c>
      <c r="O20" s="15">
        <v>0</v>
      </c>
      <c r="P20" s="15">
        <v>0</v>
      </c>
    </row>
    <row r="21" spans="1:16" ht="24.95" customHeight="1" x14ac:dyDescent="0.25">
      <c r="A21" s="12">
        <v>43269</v>
      </c>
      <c r="B21" s="13">
        <v>44</v>
      </c>
      <c r="C21" s="14" t="s">
        <v>1</v>
      </c>
      <c r="D21" s="13">
        <v>4</v>
      </c>
      <c r="E21" s="14" t="s">
        <v>11</v>
      </c>
      <c r="F21" s="13">
        <v>8</v>
      </c>
      <c r="G21" s="13">
        <v>8</v>
      </c>
      <c r="H21" s="14">
        <f>6196.98+7437.65+4077.36+4573.89+1652.98</f>
        <v>23938.859999999997</v>
      </c>
      <c r="I21" s="15">
        <v>125.5</v>
      </c>
      <c r="J21" s="15">
        <v>0</v>
      </c>
      <c r="K21" s="15">
        <v>0</v>
      </c>
      <c r="L21" s="15">
        <v>76.900000000000006</v>
      </c>
      <c r="M21" s="15">
        <v>0</v>
      </c>
      <c r="N21" s="15">
        <v>0</v>
      </c>
      <c r="O21" s="15">
        <v>0</v>
      </c>
      <c r="P21" s="15">
        <v>0</v>
      </c>
    </row>
    <row r="22" spans="1:16" ht="24.95" customHeight="1" x14ac:dyDescent="0.25">
      <c r="A22" s="12">
        <v>43269</v>
      </c>
      <c r="B22" s="13">
        <v>46</v>
      </c>
      <c r="C22" s="14" t="s">
        <v>5</v>
      </c>
      <c r="D22" s="13">
        <v>4</v>
      </c>
      <c r="E22" s="14" t="s">
        <v>11</v>
      </c>
      <c r="F22" s="13">
        <v>8</v>
      </c>
      <c r="G22" s="13">
        <v>8</v>
      </c>
      <c r="H22" s="14">
        <f>5143.88+6148.51+5141.6+4375.19+6934.33</f>
        <v>27743.509999999995</v>
      </c>
      <c r="I22" s="15">
        <v>168.2</v>
      </c>
      <c r="J22" s="15">
        <v>0</v>
      </c>
      <c r="K22" s="15">
        <v>0</v>
      </c>
      <c r="L22" s="15">
        <v>109.9</v>
      </c>
      <c r="M22" s="15">
        <v>0</v>
      </c>
      <c r="N22" s="15">
        <v>0</v>
      </c>
      <c r="O22" s="15">
        <v>0</v>
      </c>
      <c r="P22" s="15">
        <v>0</v>
      </c>
    </row>
    <row r="23" spans="1:16" ht="24.95" customHeight="1" x14ac:dyDescent="0.25">
      <c r="A23" s="12">
        <v>43284</v>
      </c>
      <c r="B23" s="13">
        <v>13</v>
      </c>
      <c r="C23" s="14" t="s">
        <v>1</v>
      </c>
      <c r="D23" s="13">
        <v>1</v>
      </c>
      <c r="E23" s="14" t="s">
        <v>15</v>
      </c>
      <c r="F23" s="13">
        <v>8</v>
      </c>
      <c r="G23" s="13">
        <v>8</v>
      </c>
      <c r="H23" s="14" t="s">
        <v>16</v>
      </c>
      <c r="I23" s="15">
        <v>292.64999999999998</v>
      </c>
      <c r="J23" s="15">
        <v>0</v>
      </c>
      <c r="K23" s="15">
        <v>15.29</v>
      </c>
      <c r="L23" s="15">
        <v>367.98999999999995</v>
      </c>
      <c r="M23" s="15">
        <v>4.93</v>
      </c>
      <c r="N23" s="15">
        <v>0</v>
      </c>
      <c r="O23" s="15">
        <v>0</v>
      </c>
      <c r="P23" s="15">
        <v>0</v>
      </c>
    </row>
    <row r="24" spans="1:16" ht="24.95" customHeight="1" x14ac:dyDescent="0.25">
      <c r="A24" s="12">
        <v>43284</v>
      </c>
      <c r="B24" s="13">
        <v>18</v>
      </c>
      <c r="C24" s="14" t="s">
        <v>5</v>
      </c>
      <c r="D24" s="13">
        <v>1</v>
      </c>
      <c r="E24" s="14" t="s">
        <v>15</v>
      </c>
      <c r="F24" s="13">
        <v>8</v>
      </c>
      <c r="G24" s="13">
        <v>8</v>
      </c>
      <c r="H24" s="14" t="s">
        <v>16</v>
      </c>
      <c r="I24" s="15">
        <v>341.58</v>
      </c>
      <c r="J24" s="15">
        <v>0</v>
      </c>
      <c r="K24" s="15">
        <v>6.84</v>
      </c>
      <c r="L24" s="15">
        <v>421.59</v>
      </c>
      <c r="M24" s="15">
        <v>1.85</v>
      </c>
      <c r="N24" s="15">
        <v>0</v>
      </c>
      <c r="O24" s="15">
        <v>0</v>
      </c>
      <c r="P24" s="15">
        <v>0</v>
      </c>
    </row>
    <row r="25" spans="1:16" ht="24.95" customHeight="1" x14ac:dyDescent="0.25">
      <c r="A25" s="12">
        <v>43284</v>
      </c>
      <c r="B25" s="13">
        <v>24</v>
      </c>
      <c r="C25" s="14" t="s">
        <v>1</v>
      </c>
      <c r="D25" s="13">
        <v>2</v>
      </c>
      <c r="E25" s="14" t="s">
        <v>15</v>
      </c>
      <c r="F25" s="13">
        <v>8</v>
      </c>
      <c r="G25" s="13">
        <v>8</v>
      </c>
      <c r="H25" s="14" t="s">
        <v>16</v>
      </c>
      <c r="I25" s="15">
        <v>347.84</v>
      </c>
      <c r="J25" s="15">
        <v>0</v>
      </c>
      <c r="K25" s="15">
        <v>2.54</v>
      </c>
      <c r="L25" s="15">
        <v>420.79</v>
      </c>
      <c r="M25" s="15">
        <v>3.8</v>
      </c>
      <c r="N25" s="15">
        <v>0</v>
      </c>
      <c r="O25" s="15">
        <v>0</v>
      </c>
      <c r="P25" s="15">
        <v>0</v>
      </c>
    </row>
    <row r="26" spans="1:16" ht="24.95" customHeight="1" x14ac:dyDescent="0.25">
      <c r="A26" s="12">
        <v>43284</v>
      </c>
      <c r="B26" s="13">
        <v>28</v>
      </c>
      <c r="C26" s="14" t="s">
        <v>5</v>
      </c>
      <c r="D26" s="13">
        <v>2</v>
      </c>
      <c r="E26" s="14" t="s">
        <v>15</v>
      </c>
      <c r="F26" s="13">
        <v>8</v>
      </c>
      <c r="G26" s="13">
        <v>8</v>
      </c>
      <c r="H26" s="14" t="s">
        <v>16</v>
      </c>
      <c r="I26" s="15">
        <v>332.91</v>
      </c>
      <c r="J26" s="15">
        <v>0</v>
      </c>
      <c r="K26" s="15">
        <v>3.69</v>
      </c>
      <c r="L26" s="15">
        <v>389.1</v>
      </c>
      <c r="M26" s="15">
        <v>9.5</v>
      </c>
      <c r="N26" s="15">
        <v>0</v>
      </c>
      <c r="O26" s="15">
        <v>0</v>
      </c>
      <c r="P26" s="15">
        <v>0</v>
      </c>
    </row>
    <row r="27" spans="1:16" ht="24.95" customHeight="1" x14ac:dyDescent="0.25">
      <c r="A27" s="12">
        <v>43284</v>
      </c>
      <c r="B27" s="13">
        <v>34</v>
      </c>
      <c r="C27" s="14" t="s">
        <v>1</v>
      </c>
      <c r="D27" s="13">
        <v>3</v>
      </c>
      <c r="E27" s="14" t="s">
        <v>16</v>
      </c>
      <c r="F27" s="13">
        <v>8</v>
      </c>
      <c r="G27" s="13">
        <v>8</v>
      </c>
      <c r="H27" s="14" t="s">
        <v>16</v>
      </c>
      <c r="I27" s="15">
        <v>333.46</v>
      </c>
      <c r="J27" s="15">
        <v>0</v>
      </c>
      <c r="K27" s="15">
        <v>5.99</v>
      </c>
      <c r="L27" s="15">
        <v>401.09000000000003</v>
      </c>
      <c r="M27" s="15">
        <v>4.92</v>
      </c>
      <c r="N27" s="15">
        <v>0</v>
      </c>
      <c r="O27" s="15">
        <v>0</v>
      </c>
      <c r="P27" s="15">
        <v>0</v>
      </c>
    </row>
    <row r="28" spans="1:16" ht="24.95" customHeight="1" x14ac:dyDescent="0.25">
      <c r="A28" s="12">
        <v>43284</v>
      </c>
      <c r="B28" s="13">
        <v>37</v>
      </c>
      <c r="C28" s="14" t="s">
        <v>5</v>
      </c>
      <c r="D28" s="13">
        <v>3</v>
      </c>
      <c r="E28" s="14" t="s">
        <v>15</v>
      </c>
      <c r="F28" s="13">
        <v>8</v>
      </c>
      <c r="G28" s="13">
        <v>8</v>
      </c>
      <c r="H28" s="14" t="s">
        <v>16</v>
      </c>
      <c r="I28" s="16">
        <v>340.48</v>
      </c>
      <c r="J28" s="15">
        <v>0</v>
      </c>
      <c r="K28" s="15">
        <v>1.22</v>
      </c>
      <c r="L28" s="15">
        <v>407.34000000000003</v>
      </c>
      <c r="M28" s="15">
        <v>12.68</v>
      </c>
      <c r="N28" s="15">
        <v>0</v>
      </c>
      <c r="O28" s="15">
        <v>0</v>
      </c>
      <c r="P28" s="15">
        <v>0</v>
      </c>
    </row>
    <row r="29" spans="1:16" ht="24.95" customHeight="1" x14ac:dyDescent="0.25">
      <c r="A29" s="12">
        <v>43284</v>
      </c>
      <c r="B29" s="13">
        <v>44</v>
      </c>
      <c r="C29" s="14" t="s">
        <v>1</v>
      </c>
      <c r="D29" s="13">
        <v>4</v>
      </c>
      <c r="E29" s="14" t="s">
        <v>17</v>
      </c>
      <c r="F29" s="13">
        <v>8</v>
      </c>
      <c r="G29" s="13">
        <v>8</v>
      </c>
      <c r="H29" s="14" t="s">
        <v>16</v>
      </c>
      <c r="I29" s="16">
        <v>329.47</v>
      </c>
      <c r="J29" s="15">
        <v>0</v>
      </c>
      <c r="K29" s="15">
        <v>12.52</v>
      </c>
      <c r="L29" s="15">
        <v>439.87</v>
      </c>
      <c r="M29" s="15">
        <v>7.33</v>
      </c>
      <c r="N29" s="15">
        <v>0</v>
      </c>
      <c r="O29" s="15">
        <v>0</v>
      </c>
      <c r="P29" s="15">
        <v>0</v>
      </c>
    </row>
    <row r="30" spans="1:16" ht="24.95" customHeight="1" x14ac:dyDescent="0.25">
      <c r="A30" s="12">
        <v>43284</v>
      </c>
      <c r="B30" s="13">
        <v>46</v>
      </c>
      <c r="C30" s="14" t="s">
        <v>5</v>
      </c>
      <c r="D30" s="13">
        <v>4</v>
      </c>
      <c r="E30" s="14" t="s">
        <v>15</v>
      </c>
      <c r="F30" s="13">
        <v>8</v>
      </c>
      <c r="G30" s="13">
        <v>8</v>
      </c>
      <c r="H30" s="14" t="s">
        <v>16</v>
      </c>
      <c r="I30" s="16">
        <v>305.87</v>
      </c>
      <c r="J30" s="15">
        <v>0</v>
      </c>
      <c r="K30" s="15">
        <v>6.06</v>
      </c>
      <c r="L30" s="15">
        <v>349.15999999999997</v>
      </c>
      <c r="M30" s="15">
        <v>5.16</v>
      </c>
      <c r="N30" s="15">
        <v>0</v>
      </c>
      <c r="O30" s="15">
        <v>0</v>
      </c>
      <c r="P30" s="15">
        <v>0</v>
      </c>
    </row>
    <row r="31" spans="1:16" ht="24.95" customHeight="1" x14ac:dyDescent="0.25">
      <c r="A31" s="12">
        <v>43298</v>
      </c>
      <c r="B31" s="13">
        <v>13</v>
      </c>
      <c r="C31" s="14" t="s">
        <v>1</v>
      </c>
      <c r="D31" s="13">
        <v>1</v>
      </c>
      <c r="E31" s="14" t="s">
        <v>27</v>
      </c>
      <c r="F31" s="13">
        <v>9</v>
      </c>
      <c r="G31" s="13">
        <v>5</v>
      </c>
      <c r="H31" s="17">
        <f>6898.37+8365.02+5452.2+3898.54</f>
        <v>24614.13</v>
      </c>
      <c r="I31" s="16">
        <v>140.19999999999999</v>
      </c>
      <c r="J31" s="15">
        <v>111.5</v>
      </c>
      <c r="K31" s="15">
        <v>54.6</v>
      </c>
      <c r="L31" s="15">
        <v>735.3</v>
      </c>
      <c r="M31" s="15">
        <v>223.6</v>
      </c>
      <c r="N31" s="15">
        <v>0</v>
      </c>
      <c r="O31" s="15">
        <v>0</v>
      </c>
      <c r="P31" s="15">
        <v>0</v>
      </c>
    </row>
    <row r="32" spans="1:16" ht="24.95" customHeight="1" x14ac:dyDescent="0.25">
      <c r="A32" s="12">
        <v>43298</v>
      </c>
      <c r="B32" s="13">
        <v>18</v>
      </c>
      <c r="C32" s="14" t="s">
        <v>5</v>
      </c>
      <c r="D32" s="13">
        <v>1</v>
      </c>
      <c r="E32" s="14" t="s">
        <v>27</v>
      </c>
      <c r="F32" s="13">
        <v>9</v>
      </c>
      <c r="G32" s="13">
        <v>5</v>
      </c>
      <c r="H32" s="17">
        <f>9350.75+7151.18+6325.02+4149.08</f>
        <v>26976.03</v>
      </c>
      <c r="I32" s="16">
        <v>149</v>
      </c>
      <c r="J32" s="15">
        <v>125.4</v>
      </c>
      <c r="K32" s="15">
        <v>46.4</v>
      </c>
      <c r="L32" s="15">
        <v>698.4</v>
      </c>
      <c r="M32" s="15">
        <v>244.2</v>
      </c>
      <c r="N32" s="15">
        <v>0</v>
      </c>
      <c r="O32" s="15">
        <v>0</v>
      </c>
      <c r="P32" s="15">
        <v>0</v>
      </c>
    </row>
    <row r="33" spans="1:16" ht="24.95" customHeight="1" x14ac:dyDescent="0.25">
      <c r="A33" s="12">
        <v>43298</v>
      </c>
      <c r="B33" s="13">
        <v>24</v>
      </c>
      <c r="C33" s="14" t="s">
        <v>1</v>
      </c>
      <c r="D33" s="13">
        <v>2</v>
      </c>
      <c r="E33" s="14" t="s">
        <v>27</v>
      </c>
      <c r="F33" s="13">
        <v>9</v>
      </c>
      <c r="G33" s="13">
        <v>6</v>
      </c>
      <c r="H33" s="17">
        <f>5341+6744.62+8365.89+6930.42+8618.26</f>
        <v>36000.19</v>
      </c>
      <c r="I33" s="16">
        <v>215.7</v>
      </c>
      <c r="J33" s="15">
        <v>100.2</v>
      </c>
      <c r="K33" s="15">
        <v>42.4</v>
      </c>
      <c r="L33" s="15">
        <v>760</v>
      </c>
      <c r="M33" s="15">
        <v>237.6</v>
      </c>
      <c r="N33" s="15">
        <v>0</v>
      </c>
      <c r="O33" s="15">
        <v>0</v>
      </c>
      <c r="P33" s="15">
        <v>0</v>
      </c>
    </row>
    <row r="34" spans="1:16" ht="24.95" customHeight="1" x14ac:dyDescent="0.25">
      <c r="A34" s="12">
        <v>43298</v>
      </c>
      <c r="B34" s="13">
        <v>28</v>
      </c>
      <c r="C34" s="14" t="s">
        <v>5</v>
      </c>
      <c r="D34" s="13">
        <v>2</v>
      </c>
      <c r="E34" s="14" t="s">
        <v>27</v>
      </c>
      <c r="F34" s="13">
        <v>9</v>
      </c>
      <c r="G34" s="13">
        <v>5</v>
      </c>
      <c r="H34" s="17">
        <f>5238.14+6827.97+5200.55+8803.41</f>
        <v>26070.07</v>
      </c>
      <c r="I34" s="16">
        <v>150.5</v>
      </c>
      <c r="J34" s="15">
        <v>158.4</v>
      </c>
      <c r="K34" s="15">
        <v>40.200000000000003</v>
      </c>
      <c r="L34" s="15">
        <v>778.8</v>
      </c>
      <c r="M34" s="15">
        <v>367.9</v>
      </c>
      <c r="N34" s="15">
        <v>0</v>
      </c>
      <c r="O34" s="15">
        <v>0</v>
      </c>
      <c r="P34" s="15">
        <v>0</v>
      </c>
    </row>
    <row r="35" spans="1:16" ht="24.95" customHeight="1" x14ac:dyDescent="0.25">
      <c r="A35" s="12">
        <v>43298</v>
      </c>
      <c r="B35" s="13">
        <v>34</v>
      </c>
      <c r="C35" s="14" t="s">
        <v>1</v>
      </c>
      <c r="D35" s="13">
        <v>3</v>
      </c>
      <c r="E35" s="14" t="s">
        <v>27</v>
      </c>
      <c r="F35" s="13">
        <v>9</v>
      </c>
      <c r="G35" s="13">
        <v>5</v>
      </c>
      <c r="H35" s="17">
        <f>5713.21+6000+7029.93+5671.98</f>
        <v>24415.119999999999</v>
      </c>
      <c r="I35" s="16">
        <v>136.6</v>
      </c>
      <c r="J35" s="15">
        <v>122.6</v>
      </c>
      <c r="K35" s="15">
        <v>74</v>
      </c>
      <c r="L35" s="15">
        <v>746.3</v>
      </c>
      <c r="M35" s="15">
        <v>229.6</v>
      </c>
      <c r="N35" s="15">
        <v>0</v>
      </c>
      <c r="O35" s="15">
        <v>0</v>
      </c>
      <c r="P35" s="15">
        <v>0</v>
      </c>
    </row>
    <row r="36" spans="1:16" ht="24.95" customHeight="1" x14ac:dyDescent="0.25">
      <c r="A36" s="12">
        <v>43298</v>
      </c>
      <c r="B36" s="13">
        <v>37</v>
      </c>
      <c r="C36" s="14" t="s">
        <v>5</v>
      </c>
      <c r="D36" s="13">
        <v>3</v>
      </c>
      <c r="E36" s="14" t="s">
        <v>27</v>
      </c>
      <c r="F36" s="13">
        <v>7</v>
      </c>
      <c r="G36" s="13">
        <v>5</v>
      </c>
      <c r="H36" s="17">
        <f>7395.23+4782.36+7167.63+5981.8</f>
        <v>25327.02</v>
      </c>
      <c r="I36" s="16">
        <v>153.80000000000001</v>
      </c>
      <c r="J36" s="15">
        <v>79.599999999999994</v>
      </c>
      <c r="K36" s="15">
        <v>24.9</v>
      </c>
      <c r="L36" s="15">
        <v>511.2</v>
      </c>
      <c r="M36" s="15">
        <v>220.8</v>
      </c>
      <c r="N36" s="15">
        <v>0</v>
      </c>
      <c r="O36" s="15">
        <v>0</v>
      </c>
      <c r="P36" s="15">
        <v>0</v>
      </c>
    </row>
    <row r="37" spans="1:16" ht="24.95" customHeight="1" x14ac:dyDescent="0.25">
      <c r="A37" s="12">
        <v>43298</v>
      </c>
      <c r="B37" s="13">
        <v>44</v>
      </c>
      <c r="C37" s="14" t="s">
        <v>1</v>
      </c>
      <c r="D37" s="13">
        <v>4</v>
      </c>
      <c r="E37" s="14" t="s">
        <v>27</v>
      </c>
      <c r="F37" s="13">
        <v>8</v>
      </c>
      <c r="G37" s="13">
        <v>5</v>
      </c>
      <c r="H37" s="17">
        <f>7035.32+6035.05+6151.62+1980.92</f>
        <v>21202.909999999996</v>
      </c>
      <c r="I37" s="16">
        <v>136.6</v>
      </c>
      <c r="J37" s="15">
        <v>88.2</v>
      </c>
      <c r="K37" s="15">
        <v>60</v>
      </c>
      <c r="L37" s="15">
        <v>652.20000000000005</v>
      </c>
      <c r="M37" s="15">
        <v>193.9</v>
      </c>
      <c r="N37" s="15">
        <v>0</v>
      </c>
      <c r="O37" s="15">
        <v>0</v>
      </c>
      <c r="P37" s="15">
        <v>0</v>
      </c>
    </row>
    <row r="38" spans="1:16" ht="24.95" customHeight="1" x14ac:dyDescent="0.25">
      <c r="A38" s="12">
        <v>43298</v>
      </c>
      <c r="B38" s="13">
        <v>46</v>
      </c>
      <c r="C38" s="14" t="s">
        <v>5</v>
      </c>
      <c r="D38" s="13">
        <v>4</v>
      </c>
      <c r="E38" s="14" t="s">
        <v>27</v>
      </c>
      <c r="F38" s="13">
        <v>8</v>
      </c>
      <c r="G38" s="13">
        <v>5</v>
      </c>
      <c r="H38" s="17">
        <f>5288.07+3886.61+3852.16+5340.46+4883.82+6729.86</f>
        <v>29980.98</v>
      </c>
      <c r="I38" s="16">
        <v>169.8</v>
      </c>
      <c r="J38" s="15">
        <v>93.4</v>
      </c>
      <c r="K38" s="15">
        <v>65</v>
      </c>
      <c r="L38" s="15">
        <v>680.1</v>
      </c>
      <c r="M38" s="15">
        <v>249.7</v>
      </c>
      <c r="N38" s="15">
        <v>0</v>
      </c>
      <c r="O38" s="15">
        <v>0</v>
      </c>
      <c r="P38" s="15">
        <v>0</v>
      </c>
    </row>
    <row r="39" spans="1:16" ht="24.95" customHeight="1" x14ac:dyDescent="0.25">
      <c r="A39" s="4"/>
      <c r="B39" s="5"/>
      <c r="C39" s="6"/>
      <c r="D39" s="6"/>
      <c r="E39" s="6"/>
      <c r="F39" s="5"/>
      <c r="G39" s="6"/>
      <c r="H39" s="6"/>
      <c r="I39" s="18"/>
    </row>
    <row r="40" spans="1:16" ht="24.95" customHeight="1" x14ac:dyDescent="0.25">
      <c r="A40" s="4"/>
      <c r="B40" s="5"/>
      <c r="C40" s="6"/>
      <c r="D40" s="6"/>
      <c r="E40" s="6"/>
      <c r="F40" s="5"/>
      <c r="G40" s="6"/>
      <c r="H40" s="6"/>
    </row>
    <row r="41" spans="1:16" ht="24.95" customHeight="1" x14ac:dyDescent="0.25">
      <c r="A41" s="4"/>
      <c r="B41" s="5"/>
      <c r="C41" s="6"/>
      <c r="D41" s="6"/>
      <c r="E41" s="6"/>
      <c r="F41" s="5"/>
      <c r="G41" s="6"/>
      <c r="H41" s="6"/>
    </row>
    <row r="42" spans="1:16" ht="24.95" customHeight="1" x14ac:dyDescent="0.25">
      <c r="A42" s="4"/>
      <c r="B42" s="5"/>
      <c r="C42" s="6"/>
      <c r="D42" s="6"/>
      <c r="E42" s="6"/>
      <c r="F42" s="5"/>
      <c r="G42" s="6"/>
      <c r="H42" s="6"/>
    </row>
    <row r="43" spans="1:16" ht="24.95" customHeight="1" x14ac:dyDescent="0.25">
      <c r="A43" s="4"/>
      <c r="B43" s="5"/>
      <c r="C43" s="6"/>
      <c r="D43" s="6"/>
      <c r="E43" s="6"/>
      <c r="F43" s="5"/>
      <c r="G43" s="6"/>
      <c r="H43" s="6"/>
    </row>
    <row r="44" spans="1:16" ht="24.95" customHeight="1" x14ac:dyDescent="0.25">
      <c r="A44" s="4"/>
      <c r="B44" s="5"/>
      <c r="C44" s="6"/>
      <c r="D44" s="6"/>
      <c r="E44" s="6"/>
      <c r="F44" s="5"/>
      <c r="G44" s="6"/>
      <c r="H44" s="6"/>
    </row>
    <row r="45" spans="1:16" ht="24.95" customHeight="1" x14ac:dyDescent="0.25">
      <c r="A45" s="4"/>
      <c r="B45" s="5"/>
      <c r="C45" s="6"/>
      <c r="D45" s="6"/>
      <c r="E45" s="6"/>
      <c r="F45" s="5"/>
      <c r="G45" s="6"/>
      <c r="H45" s="6"/>
    </row>
    <row r="46" spans="1:16" ht="24.95" customHeight="1" x14ac:dyDescent="0.25">
      <c r="A46" s="4"/>
      <c r="B46" s="5"/>
      <c r="C46" s="6"/>
      <c r="D46" s="6"/>
      <c r="E46" s="6"/>
      <c r="F46" s="5"/>
      <c r="G46" s="6"/>
      <c r="H46" s="6"/>
    </row>
    <row r="47" spans="1:16" ht="24.95" customHeight="1" x14ac:dyDescent="0.25">
      <c r="A47" s="4"/>
      <c r="B47" s="5"/>
      <c r="C47" s="6"/>
      <c r="D47" s="6"/>
      <c r="E47" s="6"/>
      <c r="F47" s="5"/>
      <c r="G47" s="6"/>
      <c r="H47" s="6"/>
    </row>
    <row r="48" spans="1:16" ht="24.95" customHeight="1" x14ac:dyDescent="0.25">
      <c r="A48" s="4"/>
      <c r="B48" s="5"/>
      <c r="C48" s="6"/>
      <c r="D48" s="6"/>
      <c r="E48" s="6"/>
      <c r="F48" s="5"/>
      <c r="G48" s="6"/>
      <c r="H48" s="6"/>
    </row>
    <row r="49" spans="1:8" ht="24.95" customHeight="1" x14ac:dyDescent="0.25">
      <c r="A49" s="4"/>
      <c r="B49" s="5"/>
      <c r="C49" s="6"/>
      <c r="D49" s="6"/>
      <c r="E49" s="6"/>
      <c r="F49" s="5"/>
      <c r="G49" s="6"/>
      <c r="H49" s="6"/>
    </row>
    <row r="50" spans="1:8" ht="24.95" customHeight="1" x14ac:dyDescent="0.25">
      <c r="A50" s="4"/>
      <c r="B50" s="5"/>
      <c r="C50" s="6"/>
      <c r="D50" s="6"/>
      <c r="E50" s="6"/>
      <c r="F50" s="5"/>
      <c r="G50" s="6"/>
      <c r="H50" s="6"/>
    </row>
    <row r="51" spans="1:8" ht="24.95" customHeight="1" x14ac:dyDescent="0.25">
      <c r="A51" s="4"/>
      <c r="B51" s="5"/>
      <c r="C51" s="6"/>
      <c r="D51" s="6"/>
      <c r="E51" s="6"/>
      <c r="F51" s="5"/>
      <c r="G51" s="6"/>
      <c r="H51" s="6"/>
    </row>
    <row r="52" spans="1:8" ht="24.95" customHeight="1" x14ac:dyDescent="0.25">
      <c r="A52" s="4"/>
      <c r="B52" s="5"/>
      <c r="C52" s="6"/>
      <c r="D52" s="6"/>
      <c r="E52" s="6"/>
      <c r="F52" s="5"/>
      <c r="G52" s="6"/>
      <c r="H52" s="6"/>
    </row>
    <row r="53" spans="1:8" ht="24.95" customHeight="1" x14ac:dyDescent="0.25">
      <c r="A53" s="4"/>
      <c r="B53" s="5"/>
      <c r="C53" s="6"/>
      <c r="D53" s="6"/>
      <c r="E53" s="6"/>
      <c r="F53" s="5"/>
      <c r="G53" s="6"/>
      <c r="H53" s="6"/>
    </row>
    <row r="54" spans="1:8" ht="24.95" customHeight="1" x14ac:dyDescent="0.25">
      <c r="A54" s="4"/>
      <c r="B54" s="5"/>
      <c r="C54" s="6"/>
      <c r="D54" s="6"/>
      <c r="E54" s="6"/>
      <c r="F54" s="5"/>
      <c r="G54" s="6"/>
      <c r="H54" s="6"/>
    </row>
    <row r="55" spans="1:8" ht="24.95" customHeight="1" x14ac:dyDescent="0.25">
      <c r="A55" s="4"/>
      <c r="B55" s="5"/>
      <c r="C55" s="6"/>
      <c r="D55" s="6"/>
      <c r="E55" s="6"/>
      <c r="F55" s="5"/>
      <c r="G55" s="6"/>
      <c r="H55" s="6"/>
    </row>
    <row r="56" spans="1:8" ht="24.95" customHeight="1" x14ac:dyDescent="0.25">
      <c r="A56" s="4"/>
      <c r="B56" s="5"/>
      <c r="C56" s="6"/>
      <c r="D56" s="6"/>
      <c r="E56" s="6"/>
      <c r="F56" s="5"/>
      <c r="G56" s="6"/>
      <c r="H56" s="6"/>
    </row>
    <row r="57" spans="1:8" ht="24.95" customHeight="1" x14ac:dyDescent="0.25">
      <c r="A57" s="4"/>
      <c r="B57" s="5"/>
      <c r="C57" s="6"/>
      <c r="D57" s="6"/>
      <c r="E57" s="6"/>
      <c r="F57" s="5"/>
      <c r="G57" s="6"/>
      <c r="H57" s="6"/>
    </row>
    <row r="58" spans="1:8" ht="24.95" customHeight="1" x14ac:dyDescent="0.25">
      <c r="A58" s="4"/>
      <c r="B58" s="5"/>
      <c r="C58" s="6"/>
      <c r="D58" s="6"/>
      <c r="E58" s="6"/>
      <c r="F58" s="5"/>
      <c r="G58" s="6"/>
      <c r="H58" s="6"/>
    </row>
    <row r="59" spans="1:8" ht="24.95" customHeight="1" x14ac:dyDescent="0.25">
      <c r="A59" s="4"/>
      <c r="B59" s="5"/>
      <c r="C59" s="6"/>
      <c r="D59" s="6"/>
      <c r="E59" s="6"/>
      <c r="F59" s="5"/>
      <c r="G59" s="6"/>
      <c r="H59" s="6"/>
    </row>
    <row r="60" spans="1:8" ht="24.95" customHeight="1" x14ac:dyDescent="0.25">
      <c r="A60" s="4"/>
      <c r="B60" s="5"/>
      <c r="C60" s="6"/>
      <c r="D60" s="6"/>
      <c r="E60" s="6"/>
      <c r="F60" s="5"/>
      <c r="G60" s="6"/>
      <c r="H60" s="6"/>
    </row>
    <row r="61" spans="1:8" ht="24.95" customHeight="1" x14ac:dyDescent="0.25">
      <c r="A61" s="4"/>
      <c r="B61" s="5"/>
      <c r="C61" s="6"/>
      <c r="D61" s="6"/>
      <c r="E61" s="6"/>
      <c r="F61" s="5"/>
      <c r="G61" s="6"/>
      <c r="H61" s="6"/>
    </row>
    <row r="62" spans="1:8" ht="24.95" customHeight="1" x14ac:dyDescent="0.25">
      <c r="A62" s="4"/>
      <c r="B62" s="5"/>
      <c r="C62" s="6"/>
      <c r="D62" s="6"/>
      <c r="E62" s="6"/>
      <c r="F62" s="5"/>
      <c r="G62" s="6"/>
      <c r="H62" s="6"/>
    </row>
    <row r="63" spans="1:8" ht="24.95" customHeight="1" x14ac:dyDescent="0.25">
      <c r="A63" s="4"/>
      <c r="B63" s="5"/>
      <c r="C63" s="6"/>
      <c r="D63" s="6"/>
      <c r="E63" s="6"/>
      <c r="F63" s="5"/>
      <c r="G63" s="6"/>
      <c r="H63" s="6"/>
    </row>
    <row r="64" spans="1:8" ht="24.95" customHeight="1" x14ac:dyDescent="0.25">
      <c r="A64" s="4"/>
      <c r="B64" s="5"/>
      <c r="C64" s="6"/>
      <c r="D64" s="6"/>
      <c r="E64" s="6"/>
      <c r="F64" s="5"/>
      <c r="G64" s="6"/>
      <c r="H64" s="6"/>
    </row>
    <row r="65" spans="1:8" ht="24.95" customHeight="1" x14ac:dyDescent="0.25">
      <c r="A65" s="4"/>
      <c r="B65" s="5"/>
      <c r="C65" s="6"/>
      <c r="D65" s="6"/>
      <c r="E65" s="6"/>
      <c r="F65" s="5"/>
      <c r="G65" s="6"/>
      <c r="H65" s="6"/>
    </row>
    <row r="66" spans="1:8" ht="24.95" customHeight="1" x14ac:dyDescent="0.25">
      <c r="A66" s="4"/>
      <c r="B66" s="5"/>
      <c r="C66" s="6"/>
      <c r="D66" s="6"/>
      <c r="E66" s="6"/>
      <c r="F66" s="6"/>
      <c r="G66" s="6"/>
      <c r="H66" s="6"/>
    </row>
  </sheetData>
  <mergeCells count="1">
    <mergeCell ref="A4:P4"/>
  </mergeCells>
  <pageMargins left="0.7" right="0.7" top="0.75" bottom="0.75" header="0.3" footer="0.3"/>
  <pageSetup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destructive-sampling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Nichols, Virginia A</cp:lastModifiedBy>
  <cp:lastPrinted>2018-06-04T14:54:40Z</cp:lastPrinted>
  <dcterms:created xsi:type="dcterms:W3CDTF">2018-05-09T22:21:19Z</dcterms:created>
  <dcterms:modified xsi:type="dcterms:W3CDTF">2018-07-30T15:22:36Z</dcterms:modified>
</cp:coreProperties>
</file>