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2015 Corn" sheetId="1" r:id="rId1"/>
    <sheet name="2015 Soybean" sheetId="2" r:id="rId2"/>
  </sheets>
  <calcPr calcId="152511" concurrentCalc="0"/>
</workbook>
</file>

<file path=xl/calcChain.xml><?xml version="1.0" encoding="utf-8"?>
<calcChain xmlns="http://schemas.openxmlformats.org/spreadsheetml/2006/main">
  <c r="P38" i="2" l="1"/>
  <c r="P37" i="2"/>
  <c r="U36" i="2"/>
  <c r="P36" i="2"/>
  <c r="U35" i="2"/>
  <c r="P35" i="2"/>
  <c r="P34" i="2"/>
  <c r="U36" i="1"/>
  <c r="U35" i="1"/>
  <c r="P38" i="1"/>
  <c r="P37" i="1"/>
  <c r="P36" i="1"/>
  <c r="P35" i="1"/>
  <c r="P34" i="1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9" i="2"/>
  <c r="P9" i="2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9" i="1"/>
  <c r="O9" i="1"/>
</calcChain>
</file>

<file path=xl/sharedStrings.xml><?xml version="1.0" encoding="utf-8"?>
<sst xmlns="http://schemas.openxmlformats.org/spreadsheetml/2006/main" count="134" uniqueCount="27">
  <si>
    <t>Marsden Corn Population Density Estimates: 2015</t>
  </si>
  <si>
    <t>Plots were seeded at a rate of 32,000 seeds/acre on May 19, 2015</t>
  </si>
  <si>
    <t>Plot</t>
  </si>
  <si>
    <t>Rotation</t>
  </si>
  <si>
    <t>Side</t>
  </si>
  <si>
    <t>Mean</t>
  </si>
  <si>
    <t>Summary</t>
  </si>
  <si>
    <t>Conventional</t>
  </si>
  <si>
    <t>Low</t>
  </si>
  <si>
    <t>Sample Rep.</t>
  </si>
  <si>
    <t>W</t>
  </si>
  <si>
    <t>E</t>
  </si>
  <si>
    <t>Plants/acre</t>
  </si>
  <si>
    <t>Marsden Soybean Population Density Estimates: 2015</t>
  </si>
  <si>
    <t>Each count made from a 20 linear foot area (two adjacent 10'rows, 30" wide)</t>
  </si>
  <si>
    <t xml:space="preserve">Each count made from a 5 linear foot area </t>
  </si>
  <si>
    <t>Plots were seeded at a rate of 160,000-200,000 seeds/acre (planter issue) on May 22, 2015</t>
  </si>
  <si>
    <t>Herbicide Regime</t>
  </si>
  <si>
    <t>Overall Mean:</t>
  </si>
  <si>
    <t>Block 1 Mean:</t>
  </si>
  <si>
    <t>Block 2 Mean:</t>
  </si>
  <si>
    <t>Block 3 Mean:</t>
  </si>
  <si>
    <t>Block 4 Mean:</t>
  </si>
  <si>
    <t>Low Herbicide Mean:</t>
  </si>
  <si>
    <t>Conventional Herbicide Mean:</t>
  </si>
  <si>
    <t>Counts were made July 1, 2015</t>
  </si>
  <si>
    <t>Counts were made July 8,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</si>
</sst>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zoomScaleNormal="100" workbookViewId="0">
      <selection activeCell="U38" sqref="O34:U38"/>
    </sheetView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</cols>
  <sheetData>
    <row r="2" spans="1:16" ht="18.5" x14ac:dyDescent="0.45">
      <c r="A2" s="1" t="s">
        <v>0</v>
      </c>
    </row>
    <row r="3" spans="1:16" x14ac:dyDescent="0.35">
      <c r="A3" t="s">
        <v>14</v>
      </c>
    </row>
    <row r="4" spans="1:16" x14ac:dyDescent="0.35">
      <c r="A4" t="s">
        <v>1</v>
      </c>
    </row>
    <row r="5" spans="1:16" x14ac:dyDescent="0.35">
      <c r="A5" t="s">
        <v>25</v>
      </c>
    </row>
    <row r="7" spans="1:16" ht="15" thickBot="1" x14ac:dyDescent="0.4">
      <c r="E7" s="27" t="s">
        <v>9</v>
      </c>
      <c r="F7" s="27"/>
      <c r="G7" s="27"/>
      <c r="H7" s="27"/>
      <c r="I7" s="27"/>
      <c r="J7" s="27"/>
      <c r="K7" s="27"/>
      <c r="L7" s="27"/>
      <c r="M7" s="27"/>
      <c r="N7" s="27"/>
      <c r="O7" s="26" t="s">
        <v>6</v>
      </c>
      <c r="P7" s="26"/>
    </row>
    <row r="8" spans="1:16" x14ac:dyDescent="0.35">
      <c r="A8" s="4" t="s">
        <v>2</v>
      </c>
      <c r="B8" s="5" t="s">
        <v>3</v>
      </c>
      <c r="C8" s="5" t="s">
        <v>17</v>
      </c>
      <c r="D8" s="6" t="s">
        <v>4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10">
        <v>10</v>
      </c>
      <c r="O8" s="12" t="s">
        <v>5</v>
      </c>
      <c r="P8" s="13" t="s">
        <v>12</v>
      </c>
    </row>
    <row r="9" spans="1:16" x14ac:dyDescent="0.35">
      <c r="A9" s="23">
        <v>12</v>
      </c>
      <c r="B9" s="20">
        <v>4</v>
      </c>
      <c r="C9" s="2" t="s">
        <v>7</v>
      </c>
      <c r="D9" s="7" t="s">
        <v>10</v>
      </c>
      <c r="E9" s="3">
        <v>38</v>
      </c>
      <c r="F9" s="2">
        <v>36</v>
      </c>
      <c r="G9" s="2">
        <v>33</v>
      </c>
      <c r="H9" s="2">
        <v>39</v>
      </c>
      <c r="I9" s="2">
        <v>37</v>
      </c>
      <c r="J9" s="2">
        <v>36</v>
      </c>
      <c r="K9" s="2">
        <v>36</v>
      </c>
      <c r="L9" s="2">
        <v>37</v>
      </c>
      <c r="M9" s="2">
        <v>36</v>
      </c>
      <c r="N9" s="10">
        <v>37</v>
      </c>
      <c r="O9" s="14">
        <f>AVERAGE(E9:N9)</f>
        <v>36.5</v>
      </c>
      <c r="P9" s="15">
        <f>O9/20*17424</f>
        <v>31798.799999999999</v>
      </c>
    </row>
    <row r="10" spans="1:16" x14ac:dyDescent="0.35">
      <c r="A10" s="24"/>
      <c r="B10" s="21"/>
      <c r="C10" s="2" t="s">
        <v>8</v>
      </c>
      <c r="D10" s="7" t="s">
        <v>11</v>
      </c>
      <c r="E10" s="3">
        <v>35</v>
      </c>
      <c r="F10" s="2">
        <v>37</v>
      </c>
      <c r="G10" s="2">
        <v>36</v>
      </c>
      <c r="H10" s="2">
        <v>38</v>
      </c>
      <c r="I10" s="2">
        <v>40</v>
      </c>
      <c r="J10" s="2">
        <v>38</v>
      </c>
      <c r="K10" s="2">
        <v>34</v>
      </c>
      <c r="L10" s="2">
        <v>36</v>
      </c>
      <c r="M10" s="2">
        <v>38</v>
      </c>
      <c r="N10" s="10">
        <v>38</v>
      </c>
      <c r="O10" s="14">
        <f t="shared" ref="O10:O32" si="0">AVERAGE(E10:N10)</f>
        <v>37</v>
      </c>
      <c r="P10" s="15">
        <f t="shared" ref="P10:P32" si="1">O10/20*17424</f>
        <v>32234.400000000001</v>
      </c>
    </row>
    <row r="11" spans="1:16" x14ac:dyDescent="0.35">
      <c r="A11" s="23">
        <v>15</v>
      </c>
      <c r="B11" s="20">
        <v>3</v>
      </c>
      <c r="C11" s="2" t="s">
        <v>7</v>
      </c>
      <c r="D11" s="7" t="s">
        <v>10</v>
      </c>
      <c r="E11" s="3">
        <v>32</v>
      </c>
      <c r="F11" s="2">
        <v>38</v>
      </c>
      <c r="G11" s="2">
        <v>39</v>
      </c>
      <c r="H11" s="2">
        <v>35</v>
      </c>
      <c r="I11" s="2">
        <v>36</v>
      </c>
      <c r="J11" s="2">
        <v>35</v>
      </c>
      <c r="K11" s="2">
        <v>35</v>
      </c>
      <c r="L11" s="2">
        <v>32</v>
      </c>
      <c r="M11" s="2">
        <v>37</v>
      </c>
      <c r="N11" s="10">
        <v>36</v>
      </c>
      <c r="O11" s="14">
        <f t="shared" si="0"/>
        <v>35.5</v>
      </c>
      <c r="P11" s="15">
        <f t="shared" si="1"/>
        <v>30927.599999999999</v>
      </c>
    </row>
    <row r="12" spans="1:16" x14ac:dyDescent="0.35">
      <c r="A12" s="24"/>
      <c r="B12" s="21"/>
      <c r="C12" s="2" t="s">
        <v>8</v>
      </c>
      <c r="D12" s="7" t="s">
        <v>11</v>
      </c>
      <c r="E12" s="3">
        <v>34</v>
      </c>
      <c r="F12" s="2">
        <v>34</v>
      </c>
      <c r="G12" s="2">
        <v>36</v>
      </c>
      <c r="H12" s="2">
        <v>37</v>
      </c>
      <c r="I12" s="2">
        <v>36</v>
      </c>
      <c r="J12" s="2">
        <v>35</v>
      </c>
      <c r="K12" s="2">
        <v>35</v>
      </c>
      <c r="L12" s="2">
        <v>32</v>
      </c>
      <c r="M12" s="2">
        <v>37</v>
      </c>
      <c r="N12" s="10">
        <v>36</v>
      </c>
      <c r="O12" s="14">
        <f t="shared" si="0"/>
        <v>35.200000000000003</v>
      </c>
      <c r="P12" s="15">
        <f t="shared" si="1"/>
        <v>30666.240000000005</v>
      </c>
    </row>
    <row r="13" spans="1:16" x14ac:dyDescent="0.35">
      <c r="A13" s="23">
        <v>19</v>
      </c>
      <c r="B13" s="20">
        <v>2</v>
      </c>
      <c r="C13" s="2" t="s">
        <v>7</v>
      </c>
      <c r="D13" s="7" t="s">
        <v>11</v>
      </c>
      <c r="E13" s="3">
        <v>36</v>
      </c>
      <c r="F13" s="2">
        <v>33</v>
      </c>
      <c r="G13" s="2">
        <v>39</v>
      </c>
      <c r="H13" s="2">
        <v>35</v>
      </c>
      <c r="I13" s="2">
        <v>35</v>
      </c>
      <c r="J13" s="2">
        <v>35</v>
      </c>
      <c r="K13" s="2">
        <v>37</v>
      </c>
      <c r="L13" s="2">
        <v>38</v>
      </c>
      <c r="M13" s="2">
        <v>38</v>
      </c>
      <c r="N13" s="10">
        <v>37</v>
      </c>
      <c r="O13" s="14">
        <f t="shared" si="0"/>
        <v>36.299999999999997</v>
      </c>
      <c r="P13" s="15">
        <f t="shared" si="1"/>
        <v>31624.559999999998</v>
      </c>
    </row>
    <row r="14" spans="1:16" x14ac:dyDescent="0.35">
      <c r="A14" s="24"/>
      <c r="B14" s="21"/>
      <c r="C14" s="2" t="s">
        <v>8</v>
      </c>
      <c r="D14" s="7" t="s">
        <v>10</v>
      </c>
      <c r="E14" s="3">
        <v>35</v>
      </c>
      <c r="F14" s="2">
        <v>36</v>
      </c>
      <c r="G14" s="2">
        <v>37</v>
      </c>
      <c r="H14" s="2">
        <v>35</v>
      </c>
      <c r="I14" s="2">
        <v>37</v>
      </c>
      <c r="J14" s="2">
        <v>37</v>
      </c>
      <c r="K14" s="2">
        <v>34</v>
      </c>
      <c r="L14" s="2">
        <v>34</v>
      </c>
      <c r="M14" s="2">
        <v>37</v>
      </c>
      <c r="N14" s="10">
        <v>37</v>
      </c>
      <c r="O14" s="14">
        <f t="shared" si="0"/>
        <v>35.9</v>
      </c>
      <c r="P14" s="15">
        <f t="shared" si="1"/>
        <v>31276.079999999998</v>
      </c>
    </row>
    <row r="15" spans="1:16" x14ac:dyDescent="0.35">
      <c r="A15" s="23">
        <v>21</v>
      </c>
      <c r="B15" s="20">
        <v>4</v>
      </c>
      <c r="C15" s="2" t="s">
        <v>7</v>
      </c>
      <c r="D15" s="7" t="s">
        <v>11</v>
      </c>
      <c r="E15" s="3">
        <v>35</v>
      </c>
      <c r="F15" s="2">
        <v>34</v>
      </c>
      <c r="G15" s="2">
        <v>38</v>
      </c>
      <c r="H15" s="2">
        <v>35</v>
      </c>
      <c r="I15" s="2">
        <v>35</v>
      </c>
      <c r="J15" s="2">
        <v>34</v>
      </c>
      <c r="K15" s="2">
        <v>36</v>
      </c>
      <c r="L15" s="2">
        <v>37</v>
      </c>
      <c r="M15" s="2">
        <v>37</v>
      </c>
      <c r="N15" s="10">
        <v>36</v>
      </c>
      <c r="O15" s="14">
        <f t="shared" si="0"/>
        <v>35.700000000000003</v>
      </c>
      <c r="P15" s="15">
        <f t="shared" si="1"/>
        <v>31101.840000000004</v>
      </c>
    </row>
    <row r="16" spans="1:16" x14ac:dyDescent="0.35">
      <c r="A16" s="24"/>
      <c r="B16" s="21"/>
      <c r="C16" s="2" t="s">
        <v>8</v>
      </c>
      <c r="D16" s="7" t="s">
        <v>10</v>
      </c>
      <c r="E16" s="3">
        <v>39</v>
      </c>
      <c r="F16" s="2">
        <v>35</v>
      </c>
      <c r="G16" s="2">
        <v>37</v>
      </c>
      <c r="H16" s="2">
        <v>37</v>
      </c>
      <c r="I16" s="2">
        <v>35</v>
      </c>
      <c r="J16" s="2">
        <v>36</v>
      </c>
      <c r="K16" s="2">
        <v>37</v>
      </c>
      <c r="L16" s="2">
        <v>36</v>
      </c>
      <c r="M16" s="10">
        <v>38</v>
      </c>
      <c r="N16" s="11">
        <v>37</v>
      </c>
      <c r="O16" s="14">
        <f t="shared" si="0"/>
        <v>36.700000000000003</v>
      </c>
      <c r="P16" s="15">
        <f t="shared" si="1"/>
        <v>31973.040000000005</v>
      </c>
    </row>
    <row r="17" spans="1:16" x14ac:dyDescent="0.35">
      <c r="A17" s="23">
        <v>26</v>
      </c>
      <c r="B17" s="20">
        <v>3</v>
      </c>
      <c r="C17" s="2" t="s">
        <v>7</v>
      </c>
      <c r="D17" s="7" t="s">
        <v>10</v>
      </c>
      <c r="E17" s="3">
        <v>38</v>
      </c>
      <c r="F17" s="2">
        <v>34</v>
      </c>
      <c r="G17" s="2">
        <v>35</v>
      </c>
      <c r="H17" s="2">
        <v>36</v>
      </c>
      <c r="I17" s="2">
        <v>37</v>
      </c>
      <c r="J17" s="2">
        <v>34</v>
      </c>
      <c r="K17" s="2">
        <v>37</v>
      </c>
      <c r="L17" s="2">
        <v>38</v>
      </c>
      <c r="M17" s="2">
        <v>36</v>
      </c>
      <c r="N17" s="10">
        <v>36</v>
      </c>
      <c r="O17" s="14">
        <f t="shared" si="0"/>
        <v>36.1</v>
      </c>
      <c r="P17" s="15">
        <f t="shared" si="1"/>
        <v>31450.320000000003</v>
      </c>
    </row>
    <row r="18" spans="1:16" x14ac:dyDescent="0.35">
      <c r="A18" s="24"/>
      <c r="B18" s="21"/>
      <c r="C18" s="2" t="s">
        <v>8</v>
      </c>
      <c r="D18" s="7" t="s">
        <v>11</v>
      </c>
      <c r="E18" s="3">
        <v>36</v>
      </c>
      <c r="F18" s="2">
        <v>36</v>
      </c>
      <c r="G18" s="2">
        <v>37</v>
      </c>
      <c r="H18" s="2">
        <v>39</v>
      </c>
      <c r="I18" s="2">
        <v>34</v>
      </c>
      <c r="J18" s="2">
        <v>35</v>
      </c>
      <c r="K18" s="2">
        <v>35</v>
      </c>
      <c r="L18" s="2">
        <v>36</v>
      </c>
      <c r="M18" s="2">
        <v>35</v>
      </c>
      <c r="N18" s="10">
        <v>35</v>
      </c>
      <c r="O18" s="14">
        <f t="shared" si="0"/>
        <v>35.799999999999997</v>
      </c>
      <c r="P18" s="15">
        <f t="shared" si="1"/>
        <v>31188.959999999995</v>
      </c>
    </row>
    <row r="19" spans="1:16" x14ac:dyDescent="0.35">
      <c r="A19" s="23">
        <v>27</v>
      </c>
      <c r="B19" s="20">
        <v>2</v>
      </c>
      <c r="C19" s="2" t="s">
        <v>7</v>
      </c>
      <c r="D19" s="7" t="s">
        <v>10</v>
      </c>
      <c r="E19" s="3">
        <v>39</v>
      </c>
      <c r="F19" s="2">
        <v>36</v>
      </c>
      <c r="G19" s="2">
        <v>36</v>
      </c>
      <c r="H19" s="2">
        <v>35</v>
      </c>
      <c r="I19" s="2">
        <v>38</v>
      </c>
      <c r="J19" s="2">
        <v>24</v>
      </c>
      <c r="K19" s="2">
        <v>37</v>
      </c>
      <c r="L19" s="2">
        <v>37</v>
      </c>
      <c r="M19" s="2">
        <v>36</v>
      </c>
      <c r="N19" s="10">
        <v>36</v>
      </c>
      <c r="O19" s="14">
        <f t="shared" si="0"/>
        <v>35.4</v>
      </c>
      <c r="P19" s="15">
        <f t="shared" si="1"/>
        <v>30840.48</v>
      </c>
    </row>
    <row r="20" spans="1:16" x14ac:dyDescent="0.35">
      <c r="A20" s="24"/>
      <c r="B20" s="21"/>
      <c r="C20" s="2" t="s">
        <v>8</v>
      </c>
      <c r="D20" s="7" t="s">
        <v>11</v>
      </c>
      <c r="E20" s="3">
        <v>38</v>
      </c>
      <c r="F20" s="2">
        <v>36</v>
      </c>
      <c r="G20" s="2">
        <v>38</v>
      </c>
      <c r="H20" s="2">
        <v>40</v>
      </c>
      <c r="I20" s="2">
        <v>43</v>
      </c>
      <c r="J20" s="2">
        <v>37</v>
      </c>
      <c r="K20" s="2">
        <v>33</v>
      </c>
      <c r="L20" s="2">
        <v>37</v>
      </c>
      <c r="M20" s="2">
        <v>39</v>
      </c>
      <c r="N20" s="10">
        <v>35</v>
      </c>
      <c r="O20" s="14">
        <f t="shared" si="0"/>
        <v>37.6</v>
      </c>
      <c r="P20" s="15">
        <f t="shared" si="1"/>
        <v>32757.120000000003</v>
      </c>
    </row>
    <row r="21" spans="1:16" x14ac:dyDescent="0.35">
      <c r="A21" s="23">
        <v>31</v>
      </c>
      <c r="B21" s="20">
        <v>4</v>
      </c>
      <c r="C21" s="2" t="s">
        <v>7</v>
      </c>
      <c r="D21" s="7" t="s">
        <v>10</v>
      </c>
      <c r="E21" s="3">
        <v>31</v>
      </c>
      <c r="F21" s="2">
        <v>33</v>
      </c>
      <c r="G21" s="2">
        <v>36</v>
      </c>
      <c r="H21" s="2">
        <v>37</v>
      </c>
      <c r="I21" s="2">
        <v>35</v>
      </c>
      <c r="J21" s="2">
        <v>35</v>
      </c>
      <c r="K21" s="2">
        <v>35</v>
      </c>
      <c r="L21" s="2">
        <v>37</v>
      </c>
      <c r="M21" s="2">
        <v>39</v>
      </c>
      <c r="N21" s="10">
        <v>34</v>
      </c>
      <c r="O21" s="14">
        <f t="shared" si="0"/>
        <v>35.200000000000003</v>
      </c>
      <c r="P21" s="15">
        <f t="shared" si="1"/>
        <v>30666.240000000005</v>
      </c>
    </row>
    <row r="22" spans="1:16" x14ac:dyDescent="0.35">
      <c r="A22" s="24"/>
      <c r="B22" s="21"/>
      <c r="C22" s="2" t="s">
        <v>8</v>
      </c>
      <c r="D22" s="7" t="s">
        <v>11</v>
      </c>
      <c r="E22" s="3">
        <v>36</v>
      </c>
      <c r="F22" s="2">
        <v>38</v>
      </c>
      <c r="G22" s="2">
        <v>37</v>
      </c>
      <c r="H22" s="2">
        <v>37</v>
      </c>
      <c r="I22" s="2">
        <v>38</v>
      </c>
      <c r="J22" s="2">
        <v>36</v>
      </c>
      <c r="K22" s="2">
        <v>39</v>
      </c>
      <c r="L22" s="2">
        <v>37</v>
      </c>
      <c r="M22" s="2">
        <v>33</v>
      </c>
      <c r="N22" s="10">
        <v>37</v>
      </c>
      <c r="O22" s="14">
        <f t="shared" si="0"/>
        <v>36.799999999999997</v>
      </c>
      <c r="P22" s="15">
        <f t="shared" si="1"/>
        <v>32060.159999999996</v>
      </c>
    </row>
    <row r="23" spans="1:16" x14ac:dyDescent="0.35">
      <c r="A23" s="23">
        <v>35</v>
      </c>
      <c r="B23" s="20">
        <v>2</v>
      </c>
      <c r="C23" s="2" t="s">
        <v>7</v>
      </c>
      <c r="D23" s="7" t="s">
        <v>11</v>
      </c>
      <c r="E23" s="3">
        <v>35</v>
      </c>
      <c r="F23" s="2">
        <v>36</v>
      </c>
      <c r="G23" s="2">
        <v>36</v>
      </c>
      <c r="H23" s="2">
        <v>36</v>
      </c>
      <c r="I23" s="2">
        <v>38</v>
      </c>
      <c r="J23" s="2">
        <v>36</v>
      </c>
      <c r="K23" s="2">
        <v>40</v>
      </c>
      <c r="L23" s="2">
        <v>38</v>
      </c>
      <c r="M23" s="2">
        <v>38</v>
      </c>
      <c r="N23" s="10">
        <v>38</v>
      </c>
      <c r="O23" s="14">
        <f t="shared" si="0"/>
        <v>37.1</v>
      </c>
      <c r="P23" s="15">
        <f t="shared" si="1"/>
        <v>32321.52</v>
      </c>
    </row>
    <row r="24" spans="1:16" x14ac:dyDescent="0.35">
      <c r="A24" s="24"/>
      <c r="B24" s="21"/>
      <c r="C24" s="2" t="s">
        <v>8</v>
      </c>
      <c r="D24" s="7" t="s">
        <v>10</v>
      </c>
      <c r="E24" s="3">
        <v>35</v>
      </c>
      <c r="F24" s="2">
        <v>37</v>
      </c>
      <c r="G24" s="2">
        <v>35</v>
      </c>
      <c r="H24" s="2">
        <v>37</v>
      </c>
      <c r="I24" s="2">
        <v>40</v>
      </c>
      <c r="J24" s="2">
        <v>37</v>
      </c>
      <c r="K24" s="2">
        <v>34</v>
      </c>
      <c r="L24" s="2">
        <v>36</v>
      </c>
      <c r="M24" s="2">
        <v>36</v>
      </c>
      <c r="N24" s="10">
        <v>33</v>
      </c>
      <c r="O24" s="14">
        <f t="shared" si="0"/>
        <v>36</v>
      </c>
      <c r="P24" s="15">
        <f t="shared" si="1"/>
        <v>31363.200000000001</v>
      </c>
    </row>
    <row r="25" spans="1:16" x14ac:dyDescent="0.35">
      <c r="A25" s="23">
        <v>36</v>
      </c>
      <c r="B25" s="20">
        <v>3</v>
      </c>
      <c r="C25" s="2" t="s">
        <v>7</v>
      </c>
      <c r="D25" s="7" t="s">
        <v>11</v>
      </c>
      <c r="E25" s="3">
        <v>34</v>
      </c>
      <c r="F25" s="2">
        <v>38</v>
      </c>
      <c r="G25" s="2">
        <v>34</v>
      </c>
      <c r="H25" s="2">
        <v>39</v>
      </c>
      <c r="I25" s="2">
        <v>37</v>
      </c>
      <c r="J25" s="2">
        <v>37</v>
      </c>
      <c r="K25" s="2">
        <v>38</v>
      </c>
      <c r="L25" s="2">
        <v>34</v>
      </c>
      <c r="M25" s="2">
        <v>36</v>
      </c>
      <c r="N25" s="10">
        <v>38</v>
      </c>
      <c r="O25" s="14">
        <f t="shared" si="0"/>
        <v>36.5</v>
      </c>
      <c r="P25" s="15">
        <f t="shared" si="1"/>
        <v>31798.799999999999</v>
      </c>
    </row>
    <row r="26" spans="1:16" x14ac:dyDescent="0.35">
      <c r="A26" s="24"/>
      <c r="B26" s="21"/>
      <c r="C26" s="2" t="s">
        <v>8</v>
      </c>
      <c r="D26" s="7" t="s">
        <v>10</v>
      </c>
      <c r="E26" s="2">
        <v>33</v>
      </c>
      <c r="F26" s="2">
        <v>36</v>
      </c>
      <c r="G26" s="2">
        <v>33</v>
      </c>
      <c r="H26" s="2">
        <v>35</v>
      </c>
      <c r="I26" s="2">
        <v>38</v>
      </c>
      <c r="J26" s="2">
        <v>35</v>
      </c>
      <c r="K26" s="2">
        <v>38</v>
      </c>
      <c r="L26" s="2">
        <v>38</v>
      </c>
      <c r="M26" s="10">
        <v>35</v>
      </c>
      <c r="N26" s="11">
        <v>37</v>
      </c>
      <c r="O26" s="14">
        <f t="shared" si="0"/>
        <v>35.799999999999997</v>
      </c>
      <c r="P26" s="15">
        <f t="shared" si="1"/>
        <v>31188.959999999995</v>
      </c>
    </row>
    <row r="27" spans="1:16" x14ac:dyDescent="0.35">
      <c r="A27" s="23">
        <v>43</v>
      </c>
      <c r="B27" s="20">
        <v>4</v>
      </c>
      <c r="C27" s="2" t="s">
        <v>7</v>
      </c>
      <c r="D27" s="7" t="s">
        <v>10</v>
      </c>
      <c r="E27" s="3">
        <v>35</v>
      </c>
      <c r="F27" s="2">
        <v>36</v>
      </c>
      <c r="G27" s="2">
        <v>38</v>
      </c>
      <c r="H27" s="2">
        <v>39</v>
      </c>
      <c r="I27" s="2">
        <v>36</v>
      </c>
      <c r="J27" s="2">
        <v>37</v>
      </c>
      <c r="K27" s="2">
        <v>37</v>
      </c>
      <c r="L27" s="2">
        <v>37</v>
      </c>
      <c r="M27" s="2">
        <v>38</v>
      </c>
      <c r="N27" s="10">
        <v>38</v>
      </c>
      <c r="O27" s="14">
        <f t="shared" si="0"/>
        <v>37.1</v>
      </c>
      <c r="P27" s="15">
        <f t="shared" si="1"/>
        <v>32321.52</v>
      </c>
    </row>
    <row r="28" spans="1:16" x14ac:dyDescent="0.35">
      <c r="A28" s="24"/>
      <c r="B28" s="21"/>
      <c r="C28" s="2" t="s">
        <v>8</v>
      </c>
      <c r="D28" s="7" t="s">
        <v>11</v>
      </c>
      <c r="E28" s="3">
        <v>36</v>
      </c>
      <c r="F28" s="2">
        <v>36</v>
      </c>
      <c r="G28" s="2">
        <v>34</v>
      </c>
      <c r="H28" s="2">
        <v>35</v>
      </c>
      <c r="I28" s="2">
        <v>36</v>
      </c>
      <c r="J28" s="2">
        <v>33</v>
      </c>
      <c r="K28" s="2">
        <v>37</v>
      </c>
      <c r="L28" s="2">
        <v>33</v>
      </c>
      <c r="M28" s="2">
        <v>37</v>
      </c>
      <c r="N28" s="10">
        <v>33</v>
      </c>
      <c r="O28" s="14">
        <f t="shared" si="0"/>
        <v>35</v>
      </c>
      <c r="P28" s="15">
        <f t="shared" si="1"/>
        <v>30492</v>
      </c>
    </row>
    <row r="29" spans="1:16" x14ac:dyDescent="0.35">
      <c r="A29" s="23">
        <v>45</v>
      </c>
      <c r="B29" s="20">
        <v>2</v>
      </c>
      <c r="C29" s="2" t="s">
        <v>7</v>
      </c>
      <c r="D29" s="7" t="s">
        <v>11</v>
      </c>
      <c r="E29" s="2">
        <v>37</v>
      </c>
      <c r="F29" s="2">
        <v>36</v>
      </c>
      <c r="G29" s="2">
        <v>34</v>
      </c>
      <c r="H29" s="2">
        <v>32</v>
      </c>
      <c r="I29" s="2">
        <v>34</v>
      </c>
      <c r="J29" s="2">
        <v>35</v>
      </c>
      <c r="K29" s="2">
        <v>38</v>
      </c>
      <c r="L29" s="2">
        <v>31</v>
      </c>
      <c r="M29" s="10">
        <v>33</v>
      </c>
      <c r="N29" s="11">
        <v>38</v>
      </c>
      <c r="O29" s="14">
        <f t="shared" si="0"/>
        <v>34.799999999999997</v>
      </c>
      <c r="P29" s="15">
        <f t="shared" si="1"/>
        <v>30317.759999999995</v>
      </c>
    </row>
    <row r="30" spans="1:16" x14ac:dyDescent="0.35">
      <c r="A30" s="24"/>
      <c r="B30" s="21"/>
      <c r="C30" s="2" t="s">
        <v>8</v>
      </c>
      <c r="D30" s="7" t="s">
        <v>10</v>
      </c>
      <c r="E30" s="3">
        <v>33</v>
      </c>
      <c r="F30" s="2">
        <v>38</v>
      </c>
      <c r="G30" s="2">
        <v>34</v>
      </c>
      <c r="H30" s="2">
        <v>36</v>
      </c>
      <c r="I30" s="2">
        <v>38</v>
      </c>
      <c r="J30" s="2">
        <v>36</v>
      </c>
      <c r="K30" s="2">
        <v>38</v>
      </c>
      <c r="L30" s="2">
        <v>37</v>
      </c>
      <c r="M30" s="2">
        <v>36</v>
      </c>
      <c r="N30" s="10">
        <v>38</v>
      </c>
      <c r="O30" s="14">
        <f t="shared" si="0"/>
        <v>36.4</v>
      </c>
      <c r="P30" s="15">
        <f t="shared" si="1"/>
        <v>31711.679999999997</v>
      </c>
    </row>
    <row r="31" spans="1:16" x14ac:dyDescent="0.35">
      <c r="A31" s="23">
        <v>47</v>
      </c>
      <c r="B31" s="20">
        <v>3</v>
      </c>
      <c r="C31" s="2" t="s">
        <v>7</v>
      </c>
      <c r="D31" s="7" t="s">
        <v>10</v>
      </c>
      <c r="E31" s="2">
        <v>39</v>
      </c>
      <c r="F31" s="2">
        <v>37</v>
      </c>
      <c r="G31" s="2">
        <v>40</v>
      </c>
      <c r="H31" s="2">
        <v>37</v>
      </c>
      <c r="I31" s="2">
        <v>38</v>
      </c>
      <c r="J31" s="2">
        <v>36</v>
      </c>
      <c r="K31" s="2">
        <v>33</v>
      </c>
      <c r="L31" s="2">
        <v>36</v>
      </c>
      <c r="M31" s="10">
        <v>35</v>
      </c>
      <c r="N31" s="11">
        <v>39</v>
      </c>
      <c r="O31" s="14">
        <f t="shared" si="0"/>
        <v>37</v>
      </c>
      <c r="P31" s="15">
        <f t="shared" si="1"/>
        <v>32234.400000000001</v>
      </c>
    </row>
    <row r="32" spans="1:16" ht="15" thickBot="1" x14ac:dyDescent="0.4">
      <c r="A32" s="25"/>
      <c r="B32" s="22"/>
      <c r="C32" s="8" t="s">
        <v>8</v>
      </c>
      <c r="D32" s="9" t="s">
        <v>11</v>
      </c>
      <c r="E32" s="3">
        <v>32</v>
      </c>
      <c r="F32" s="2">
        <v>35</v>
      </c>
      <c r="G32" s="2">
        <v>35</v>
      </c>
      <c r="H32" s="2">
        <v>36</v>
      </c>
      <c r="I32" s="2">
        <v>37</v>
      </c>
      <c r="J32" s="2">
        <v>39</v>
      </c>
      <c r="K32" s="2">
        <v>36</v>
      </c>
      <c r="L32" s="2">
        <v>37</v>
      </c>
      <c r="M32" s="2">
        <v>35</v>
      </c>
      <c r="N32" s="10">
        <v>38</v>
      </c>
      <c r="O32" s="14">
        <f t="shared" si="0"/>
        <v>36</v>
      </c>
      <c r="P32" s="15">
        <f t="shared" si="1"/>
        <v>31363.200000000001</v>
      </c>
    </row>
    <row r="34" spans="15:21" x14ac:dyDescent="0.35">
      <c r="O34" s="16" t="s">
        <v>18</v>
      </c>
      <c r="P34" s="17">
        <f>AVERAGE(P9:P32)</f>
        <v>31486.62</v>
      </c>
    </row>
    <row r="35" spans="15:21" x14ac:dyDescent="0.35">
      <c r="O35" s="16" t="s">
        <v>19</v>
      </c>
      <c r="P35" s="17">
        <f>AVERAGE(P9:P14)</f>
        <v>31421.279999999995</v>
      </c>
      <c r="R35" s="18" t="s">
        <v>24</v>
      </c>
      <c r="S35" s="18"/>
      <c r="T35" s="18"/>
      <c r="U35" s="19">
        <f>AVERAGE(P9,P11,P13,P15,P17,P19,P21,P23,P25,P27,P29,P31)</f>
        <v>31450.320000000007</v>
      </c>
    </row>
    <row r="36" spans="15:21" x14ac:dyDescent="0.35">
      <c r="O36" s="16" t="s">
        <v>20</v>
      </c>
      <c r="P36" s="17">
        <f>AVERAGE(P15:P20)</f>
        <v>31551.960000000003</v>
      </c>
      <c r="R36" s="18" t="s">
        <v>23</v>
      </c>
      <c r="S36" s="18"/>
      <c r="T36" s="18"/>
      <c r="U36" s="19">
        <f>AVERAGE(P10,P12,P14,P16,P18,P20,P22,P24,P26,P28,P30,P32)</f>
        <v>31522.920000000002</v>
      </c>
    </row>
    <row r="37" spans="15:21" x14ac:dyDescent="0.35">
      <c r="O37" s="16" t="s">
        <v>21</v>
      </c>
      <c r="P37" s="17">
        <f>AVERAGE(P21:P26)</f>
        <v>31566.479999999996</v>
      </c>
    </row>
    <row r="38" spans="15:21" x14ac:dyDescent="0.35">
      <c r="O38" s="16" t="s">
        <v>22</v>
      </c>
      <c r="P38" s="17">
        <f>AVERAGE(P27:P32)</f>
        <v>31406.76</v>
      </c>
    </row>
  </sheetData>
  <mergeCells count="26">
    <mergeCell ref="O7:P7"/>
    <mergeCell ref="E7:N7"/>
    <mergeCell ref="A21:A22"/>
    <mergeCell ref="A23:A24"/>
    <mergeCell ref="A25:A26"/>
    <mergeCell ref="B21:B22"/>
    <mergeCell ref="B23:B24"/>
    <mergeCell ref="B25:B26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B27:B28"/>
    <mergeCell ref="B29:B30"/>
    <mergeCell ref="B31:B32"/>
    <mergeCell ref="B9:B10"/>
    <mergeCell ref="B11:B12"/>
    <mergeCell ref="B13:B14"/>
    <mergeCell ref="B17:B18"/>
    <mergeCell ref="B15:B16"/>
    <mergeCell ref="B19:B20"/>
  </mergeCells>
  <pageMargins left="0.7" right="0.7" top="0.75" bottom="0.75" header="0.3" footer="0.3"/>
  <pageSetup fitToWidth="0" orientation="landscape" horizontalDpi="4294967295" verticalDpi="4294967295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tabSelected="1" zoomScaleNormal="100" workbookViewId="0"/>
  </sheetViews>
  <sheetFormatPr defaultRowHeight="14.5" x14ac:dyDescent="0.35"/>
  <cols>
    <col min="3" max="3" width="15.36328125" bestFit="1" customWidth="1"/>
    <col min="15" max="15" width="12.54296875" bestFit="1" customWidth="1"/>
    <col min="16" max="16" width="10.1796875" bestFit="1" customWidth="1"/>
    <col min="18" max="18" width="10.1796875" bestFit="1" customWidth="1"/>
  </cols>
  <sheetData>
    <row r="2" spans="1:18" ht="18.5" x14ac:dyDescent="0.45">
      <c r="A2" s="1" t="s">
        <v>13</v>
      </c>
    </row>
    <row r="3" spans="1:18" x14ac:dyDescent="0.35">
      <c r="A3" t="s">
        <v>15</v>
      </c>
    </row>
    <row r="4" spans="1:18" x14ac:dyDescent="0.35">
      <c r="A4" t="s">
        <v>16</v>
      </c>
    </row>
    <row r="5" spans="1:18" x14ac:dyDescent="0.35">
      <c r="A5" t="s">
        <v>26</v>
      </c>
    </row>
    <row r="7" spans="1:18" ht="15" thickBot="1" x14ac:dyDescent="0.4">
      <c r="E7" s="27" t="s">
        <v>9</v>
      </c>
      <c r="F7" s="27"/>
      <c r="G7" s="27"/>
      <c r="H7" s="27"/>
      <c r="I7" s="27"/>
      <c r="J7" s="27"/>
      <c r="K7" s="27"/>
      <c r="L7" s="27"/>
      <c r="M7" s="27"/>
      <c r="N7" s="27"/>
      <c r="O7" s="29" t="s">
        <v>6</v>
      </c>
      <c r="P7" s="29"/>
      <c r="Q7" s="28"/>
      <c r="R7" s="28"/>
    </row>
    <row r="8" spans="1:18" x14ac:dyDescent="0.35">
      <c r="A8" s="4" t="s">
        <v>2</v>
      </c>
      <c r="B8" s="5" t="s">
        <v>3</v>
      </c>
      <c r="C8" s="5" t="s">
        <v>17</v>
      </c>
      <c r="D8" s="6" t="s">
        <v>4</v>
      </c>
      <c r="E8" s="3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4" t="s">
        <v>5</v>
      </c>
      <c r="P8" s="6" t="s">
        <v>12</v>
      </c>
    </row>
    <row r="9" spans="1:18" x14ac:dyDescent="0.35">
      <c r="A9" s="23">
        <v>11</v>
      </c>
      <c r="B9" s="20">
        <v>3</v>
      </c>
      <c r="C9" s="2" t="s">
        <v>7</v>
      </c>
      <c r="D9" s="7" t="s">
        <v>11</v>
      </c>
      <c r="E9" s="3">
        <v>42</v>
      </c>
      <c r="F9" s="2">
        <v>48</v>
      </c>
      <c r="G9" s="2">
        <v>53</v>
      </c>
      <c r="H9" s="2">
        <v>49</v>
      </c>
      <c r="I9" s="2">
        <v>44</v>
      </c>
      <c r="J9" s="2">
        <v>44</v>
      </c>
      <c r="K9" s="2">
        <v>51</v>
      </c>
      <c r="L9" s="2">
        <v>49</v>
      </c>
      <c r="M9" s="2">
        <v>43</v>
      </c>
      <c r="N9" s="2">
        <v>54</v>
      </c>
      <c r="O9" s="30">
        <f>AVERAGE(E9:N9)</f>
        <v>47.7</v>
      </c>
      <c r="P9" s="31">
        <f>O9/5*17424</f>
        <v>166224.96000000002</v>
      </c>
    </row>
    <row r="10" spans="1:18" x14ac:dyDescent="0.35">
      <c r="A10" s="24"/>
      <c r="B10" s="21"/>
      <c r="C10" s="2" t="s">
        <v>8</v>
      </c>
      <c r="D10" s="7" t="s">
        <v>10</v>
      </c>
      <c r="E10" s="3">
        <v>51</v>
      </c>
      <c r="F10" s="2">
        <v>40</v>
      </c>
      <c r="G10" s="2">
        <v>47</v>
      </c>
      <c r="H10" s="2">
        <v>43</v>
      </c>
      <c r="I10" s="2">
        <v>46</v>
      </c>
      <c r="J10" s="2">
        <v>58</v>
      </c>
      <c r="K10" s="2">
        <v>42</v>
      </c>
      <c r="L10" s="2">
        <v>44</v>
      </c>
      <c r="M10" s="2">
        <v>45</v>
      </c>
      <c r="N10" s="2">
        <v>43</v>
      </c>
      <c r="O10" s="30">
        <f t="shared" ref="O10:O32" si="0">AVERAGE(E10:N10)</f>
        <v>45.9</v>
      </c>
      <c r="P10" s="31">
        <f t="shared" ref="P10:P32" si="1">O10/5*17424</f>
        <v>159952.32000000001</v>
      </c>
    </row>
    <row r="11" spans="1:18" x14ac:dyDescent="0.35">
      <c r="A11" s="23">
        <v>13</v>
      </c>
      <c r="B11" s="20">
        <v>2</v>
      </c>
      <c r="C11" s="2" t="s">
        <v>7</v>
      </c>
      <c r="D11" s="7" t="s">
        <v>10</v>
      </c>
      <c r="E11" s="3">
        <v>41</v>
      </c>
      <c r="F11" s="2">
        <v>33</v>
      </c>
      <c r="G11" s="2">
        <v>44</v>
      </c>
      <c r="H11" s="2">
        <v>48</v>
      </c>
      <c r="I11" s="2">
        <v>39</v>
      </c>
      <c r="J11" s="2">
        <v>37</v>
      </c>
      <c r="K11" s="2">
        <v>31</v>
      </c>
      <c r="L11" s="2">
        <v>40</v>
      </c>
      <c r="M11" s="2">
        <v>51</v>
      </c>
      <c r="N11" s="2">
        <v>36</v>
      </c>
      <c r="O11" s="30">
        <f t="shared" si="0"/>
        <v>40</v>
      </c>
      <c r="P11" s="31">
        <f t="shared" si="1"/>
        <v>139392</v>
      </c>
    </row>
    <row r="12" spans="1:18" x14ac:dyDescent="0.35">
      <c r="A12" s="24"/>
      <c r="B12" s="21"/>
      <c r="C12" s="2" t="s">
        <v>8</v>
      </c>
      <c r="D12" s="7" t="s">
        <v>11</v>
      </c>
      <c r="E12" s="3">
        <v>48</v>
      </c>
      <c r="F12" s="2">
        <v>41</v>
      </c>
      <c r="G12" s="2">
        <v>50</v>
      </c>
      <c r="H12" s="2">
        <v>46</v>
      </c>
      <c r="I12" s="2">
        <v>45</v>
      </c>
      <c r="J12" s="2">
        <v>48</v>
      </c>
      <c r="K12" s="2">
        <v>45</v>
      </c>
      <c r="L12" s="2">
        <v>48</v>
      </c>
      <c r="M12" s="2">
        <v>43</v>
      </c>
      <c r="N12" s="2">
        <v>44</v>
      </c>
      <c r="O12" s="30">
        <f t="shared" si="0"/>
        <v>45.8</v>
      </c>
      <c r="P12" s="31">
        <f t="shared" si="1"/>
        <v>159603.84</v>
      </c>
    </row>
    <row r="13" spans="1:18" x14ac:dyDescent="0.35">
      <c r="A13" s="23">
        <v>18</v>
      </c>
      <c r="B13" s="20">
        <v>4</v>
      </c>
      <c r="C13" s="2" t="s">
        <v>7</v>
      </c>
      <c r="D13" s="7" t="s">
        <v>11</v>
      </c>
      <c r="E13" s="3">
        <v>28</v>
      </c>
      <c r="F13" s="2">
        <v>33</v>
      </c>
      <c r="G13" s="2">
        <v>45</v>
      </c>
      <c r="H13" s="2">
        <v>44</v>
      </c>
      <c r="I13" s="2">
        <v>34</v>
      </c>
      <c r="J13" s="2">
        <v>41</v>
      </c>
      <c r="K13" s="2">
        <v>37</v>
      </c>
      <c r="L13" s="2">
        <v>37</v>
      </c>
      <c r="M13" s="2">
        <v>51</v>
      </c>
      <c r="N13" s="2">
        <v>53</v>
      </c>
      <c r="O13" s="30">
        <f t="shared" si="0"/>
        <v>40.299999999999997</v>
      </c>
      <c r="P13" s="31">
        <f t="shared" si="1"/>
        <v>140437.43999999997</v>
      </c>
    </row>
    <row r="14" spans="1:18" x14ac:dyDescent="0.35">
      <c r="A14" s="24"/>
      <c r="B14" s="21"/>
      <c r="C14" s="2" t="s">
        <v>8</v>
      </c>
      <c r="D14" s="7" t="s">
        <v>10</v>
      </c>
      <c r="E14" s="3">
        <v>37</v>
      </c>
      <c r="F14" s="2">
        <v>47</v>
      </c>
      <c r="G14" s="2">
        <v>38</v>
      </c>
      <c r="H14" s="2">
        <v>46</v>
      </c>
      <c r="I14" s="2">
        <v>40</v>
      </c>
      <c r="J14" s="2">
        <v>45</v>
      </c>
      <c r="K14" s="2">
        <v>43</v>
      </c>
      <c r="L14" s="2">
        <v>48</v>
      </c>
      <c r="M14" s="2">
        <v>33</v>
      </c>
      <c r="N14" s="2">
        <v>51</v>
      </c>
      <c r="O14" s="30">
        <f t="shared" si="0"/>
        <v>42.8</v>
      </c>
      <c r="P14" s="31">
        <f t="shared" si="1"/>
        <v>149149.43999999997</v>
      </c>
    </row>
    <row r="15" spans="1:18" x14ac:dyDescent="0.35">
      <c r="A15" s="23">
        <v>23</v>
      </c>
      <c r="B15" s="20">
        <v>3</v>
      </c>
      <c r="C15" s="2" t="s">
        <v>7</v>
      </c>
      <c r="D15" s="7" t="s">
        <v>10</v>
      </c>
      <c r="E15" s="3">
        <v>55</v>
      </c>
      <c r="F15" s="2">
        <v>44</v>
      </c>
      <c r="G15" s="2">
        <v>45</v>
      </c>
      <c r="H15" s="2">
        <v>50</v>
      </c>
      <c r="I15" s="2">
        <v>46</v>
      </c>
      <c r="J15" s="2">
        <v>40</v>
      </c>
      <c r="K15" s="2">
        <v>45</v>
      </c>
      <c r="L15" s="2">
        <v>39</v>
      </c>
      <c r="M15" s="2">
        <v>42</v>
      </c>
      <c r="N15" s="2">
        <v>43</v>
      </c>
      <c r="O15" s="30">
        <f t="shared" si="0"/>
        <v>44.9</v>
      </c>
      <c r="P15" s="31">
        <f t="shared" si="1"/>
        <v>156467.52000000002</v>
      </c>
    </row>
    <row r="16" spans="1:18" x14ac:dyDescent="0.35">
      <c r="A16" s="24"/>
      <c r="B16" s="21"/>
      <c r="C16" s="2" t="s">
        <v>8</v>
      </c>
      <c r="D16" s="7" t="s">
        <v>11</v>
      </c>
      <c r="E16" s="3">
        <v>46</v>
      </c>
      <c r="F16" s="2">
        <v>47</v>
      </c>
      <c r="G16" s="2">
        <v>53</v>
      </c>
      <c r="H16" s="2">
        <v>47</v>
      </c>
      <c r="I16" s="2">
        <v>45</v>
      </c>
      <c r="J16" s="2">
        <v>51</v>
      </c>
      <c r="K16" s="2">
        <v>45</v>
      </c>
      <c r="L16" s="2">
        <v>48</v>
      </c>
      <c r="M16" s="2">
        <v>49</v>
      </c>
      <c r="N16" s="2">
        <v>44</v>
      </c>
      <c r="O16" s="30">
        <f t="shared" si="0"/>
        <v>47.5</v>
      </c>
      <c r="P16" s="31">
        <f t="shared" si="1"/>
        <v>165528</v>
      </c>
    </row>
    <row r="17" spans="1:16" x14ac:dyDescent="0.35">
      <c r="A17" s="23">
        <v>24</v>
      </c>
      <c r="B17" s="20">
        <v>2</v>
      </c>
      <c r="C17" s="2" t="s">
        <v>7</v>
      </c>
      <c r="D17" s="7" t="s">
        <v>11</v>
      </c>
      <c r="E17" s="3">
        <v>41</v>
      </c>
      <c r="F17" s="2">
        <v>51</v>
      </c>
      <c r="G17" s="2">
        <v>42</v>
      </c>
      <c r="H17" s="2">
        <v>47</v>
      </c>
      <c r="I17" s="2">
        <v>39</v>
      </c>
      <c r="J17" s="2">
        <v>48</v>
      </c>
      <c r="K17" s="2">
        <v>37</v>
      </c>
      <c r="L17" s="2">
        <v>37</v>
      </c>
      <c r="M17" s="2">
        <v>42</v>
      </c>
      <c r="N17" s="2">
        <v>50</v>
      </c>
      <c r="O17" s="30">
        <f t="shared" si="0"/>
        <v>43.4</v>
      </c>
      <c r="P17" s="31">
        <f t="shared" si="1"/>
        <v>151240.32000000001</v>
      </c>
    </row>
    <row r="18" spans="1:16" x14ac:dyDescent="0.35">
      <c r="A18" s="24"/>
      <c r="B18" s="21"/>
      <c r="C18" s="2" t="s">
        <v>8</v>
      </c>
      <c r="D18" s="7" t="s">
        <v>10</v>
      </c>
      <c r="E18" s="3">
        <v>56</v>
      </c>
      <c r="F18" s="2">
        <v>50</v>
      </c>
      <c r="G18" s="2">
        <v>46</v>
      </c>
      <c r="H18" s="2">
        <v>51</v>
      </c>
      <c r="I18" s="2">
        <v>50</v>
      </c>
      <c r="J18" s="2">
        <v>58</v>
      </c>
      <c r="K18" s="2">
        <v>41</v>
      </c>
      <c r="L18" s="2">
        <v>46</v>
      </c>
      <c r="M18" s="2">
        <v>49</v>
      </c>
      <c r="N18" s="2">
        <v>56</v>
      </c>
      <c r="O18" s="30">
        <f t="shared" si="0"/>
        <v>50.3</v>
      </c>
      <c r="P18" s="31">
        <f t="shared" si="1"/>
        <v>175285.43999999997</v>
      </c>
    </row>
    <row r="19" spans="1:16" x14ac:dyDescent="0.35">
      <c r="A19" s="23">
        <v>28</v>
      </c>
      <c r="B19" s="20">
        <v>4</v>
      </c>
      <c r="C19" s="2" t="s">
        <v>7</v>
      </c>
      <c r="D19" s="7" t="s">
        <v>10</v>
      </c>
      <c r="E19" s="3">
        <v>56</v>
      </c>
      <c r="F19" s="2">
        <v>53</v>
      </c>
      <c r="G19" s="2">
        <v>51</v>
      </c>
      <c r="H19" s="2">
        <v>45</v>
      </c>
      <c r="I19" s="2">
        <v>45</v>
      </c>
      <c r="J19" s="2">
        <v>50</v>
      </c>
      <c r="K19" s="2">
        <v>47</v>
      </c>
      <c r="L19" s="2">
        <v>50</v>
      </c>
      <c r="M19" s="2">
        <v>44</v>
      </c>
      <c r="N19" s="2">
        <v>54</v>
      </c>
      <c r="O19" s="30">
        <f t="shared" si="0"/>
        <v>49.5</v>
      </c>
      <c r="P19" s="31">
        <f t="shared" si="1"/>
        <v>172497.6</v>
      </c>
    </row>
    <row r="20" spans="1:16" x14ac:dyDescent="0.35">
      <c r="A20" s="24"/>
      <c r="B20" s="21"/>
      <c r="C20" s="2" t="s">
        <v>8</v>
      </c>
      <c r="D20" s="7" t="s">
        <v>11</v>
      </c>
      <c r="E20" s="3">
        <v>46</v>
      </c>
      <c r="F20" s="2">
        <v>52</v>
      </c>
      <c r="G20" s="2">
        <v>47</v>
      </c>
      <c r="H20" s="2">
        <v>52</v>
      </c>
      <c r="I20" s="2">
        <v>44</v>
      </c>
      <c r="J20" s="2">
        <v>50</v>
      </c>
      <c r="K20" s="2">
        <v>52</v>
      </c>
      <c r="L20" s="2">
        <v>53</v>
      </c>
      <c r="M20" s="2">
        <v>45</v>
      </c>
      <c r="N20" s="2">
        <v>55</v>
      </c>
      <c r="O20" s="30">
        <f t="shared" si="0"/>
        <v>49.6</v>
      </c>
      <c r="P20" s="31">
        <f t="shared" si="1"/>
        <v>172846.07999999999</v>
      </c>
    </row>
    <row r="21" spans="1:16" x14ac:dyDescent="0.35">
      <c r="A21" s="23">
        <v>34</v>
      </c>
      <c r="B21" s="20">
        <v>2</v>
      </c>
      <c r="C21" s="2" t="s">
        <v>7</v>
      </c>
      <c r="D21" s="7" t="s">
        <v>11</v>
      </c>
      <c r="E21" s="3">
        <v>41</v>
      </c>
      <c r="F21" s="2">
        <v>49</v>
      </c>
      <c r="G21" s="2">
        <v>39</v>
      </c>
      <c r="H21" s="2">
        <v>55</v>
      </c>
      <c r="I21" s="2">
        <v>36</v>
      </c>
      <c r="J21" s="2">
        <v>39</v>
      </c>
      <c r="K21" s="2">
        <v>34</v>
      </c>
      <c r="L21" s="2">
        <v>42</v>
      </c>
      <c r="M21" s="2">
        <v>36</v>
      </c>
      <c r="N21" s="2">
        <v>41</v>
      </c>
      <c r="O21" s="30">
        <f t="shared" si="0"/>
        <v>41.2</v>
      </c>
      <c r="P21" s="31">
        <f t="shared" si="1"/>
        <v>143573.76000000001</v>
      </c>
    </row>
    <row r="22" spans="1:16" x14ac:dyDescent="0.35">
      <c r="A22" s="24"/>
      <c r="B22" s="21"/>
      <c r="C22" s="2" t="s">
        <v>8</v>
      </c>
      <c r="D22" s="7" t="s">
        <v>10</v>
      </c>
      <c r="E22" s="3">
        <v>43</v>
      </c>
      <c r="F22" s="2">
        <v>54</v>
      </c>
      <c r="G22" s="2">
        <v>46</v>
      </c>
      <c r="H22" s="2">
        <v>50</v>
      </c>
      <c r="I22" s="2">
        <v>39</v>
      </c>
      <c r="J22" s="2">
        <v>47</v>
      </c>
      <c r="K22" s="2">
        <v>44</v>
      </c>
      <c r="L22" s="2">
        <v>47</v>
      </c>
      <c r="M22" s="2">
        <v>35</v>
      </c>
      <c r="N22" s="2">
        <v>52</v>
      </c>
      <c r="O22" s="30">
        <f t="shared" si="0"/>
        <v>45.7</v>
      </c>
      <c r="P22" s="31">
        <f t="shared" si="1"/>
        <v>159255.36000000002</v>
      </c>
    </row>
    <row r="23" spans="1:16" x14ac:dyDescent="0.35">
      <c r="A23" s="23">
        <v>37</v>
      </c>
      <c r="B23" s="20">
        <v>4</v>
      </c>
      <c r="C23" s="2" t="s">
        <v>7</v>
      </c>
      <c r="D23" s="7" t="s">
        <v>11</v>
      </c>
      <c r="E23" s="3">
        <v>43</v>
      </c>
      <c r="F23" s="2">
        <v>36</v>
      </c>
      <c r="G23" s="2">
        <v>51</v>
      </c>
      <c r="H23" s="2">
        <v>45</v>
      </c>
      <c r="I23" s="2">
        <v>45</v>
      </c>
      <c r="J23" s="2">
        <v>45</v>
      </c>
      <c r="K23" s="2">
        <v>41</v>
      </c>
      <c r="L23" s="2">
        <v>46</v>
      </c>
      <c r="M23" s="2">
        <v>39</v>
      </c>
      <c r="N23" s="2">
        <v>48</v>
      </c>
      <c r="O23" s="30">
        <f t="shared" si="0"/>
        <v>43.9</v>
      </c>
      <c r="P23" s="31">
        <f t="shared" si="1"/>
        <v>152982.72</v>
      </c>
    </row>
    <row r="24" spans="1:16" x14ac:dyDescent="0.35">
      <c r="A24" s="24"/>
      <c r="B24" s="21"/>
      <c r="C24" s="2" t="s">
        <v>8</v>
      </c>
      <c r="D24" s="7" t="s">
        <v>10</v>
      </c>
      <c r="E24" s="3">
        <v>44</v>
      </c>
      <c r="F24" s="2">
        <v>47</v>
      </c>
      <c r="G24" s="2">
        <v>53</v>
      </c>
      <c r="H24" s="2">
        <v>47</v>
      </c>
      <c r="I24" s="2">
        <v>47</v>
      </c>
      <c r="J24" s="2">
        <v>49</v>
      </c>
      <c r="K24" s="2">
        <v>50</v>
      </c>
      <c r="L24" s="2">
        <v>52</v>
      </c>
      <c r="M24" s="2">
        <v>35</v>
      </c>
      <c r="N24" s="2">
        <v>47</v>
      </c>
      <c r="O24" s="30">
        <f t="shared" si="0"/>
        <v>47.1</v>
      </c>
      <c r="P24" s="31">
        <f t="shared" si="1"/>
        <v>164134.07999999999</v>
      </c>
    </row>
    <row r="25" spans="1:16" x14ac:dyDescent="0.35">
      <c r="A25" s="23">
        <v>38</v>
      </c>
      <c r="B25" s="20">
        <v>3</v>
      </c>
      <c r="C25" s="2" t="s">
        <v>7</v>
      </c>
      <c r="D25" s="7" t="s">
        <v>10</v>
      </c>
      <c r="E25" s="3">
        <v>37</v>
      </c>
      <c r="F25" s="2">
        <v>54</v>
      </c>
      <c r="G25" s="2">
        <v>42</v>
      </c>
      <c r="H25" s="2">
        <v>51</v>
      </c>
      <c r="I25" s="2">
        <v>40</v>
      </c>
      <c r="J25" s="2">
        <v>39</v>
      </c>
      <c r="K25" s="2">
        <v>38</v>
      </c>
      <c r="L25" s="2">
        <v>37</v>
      </c>
      <c r="M25" s="2">
        <v>36</v>
      </c>
      <c r="N25" s="2">
        <v>19</v>
      </c>
      <c r="O25" s="30">
        <f t="shared" si="0"/>
        <v>39.299999999999997</v>
      </c>
      <c r="P25" s="31">
        <f t="shared" si="1"/>
        <v>136952.63999999998</v>
      </c>
    </row>
    <row r="26" spans="1:16" x14ac:dyDescent="0.35">
      <c r="A26" s="24"/>
      <c r="B26" s="21"/>
      <c r="C26" s="2" t="s">
        <v>8</v>
      </c>
      <c r="D26" s="7" t="s">
        <v>11</v>
      </c>
      <c r="E26" s="3">
        <v>42</v>
      </c>
      <c r="F26" s="2">
        <v>46</v>
      </c>
      <c r="G26" s="2">
        <v>48</v>
      </c>
      <c r="H26" s="2">
        <v>46</v>
      </c>
      <c r="I26" s="2">
        <v>39</v>
      </c>
      <c r="J26" s="2">
        <v>41</v>
      </c>
      <c r="K26" s="2">
        <v>44</v>
      </c>
      <c r="L26" s="2">
        <v>40</v>
      </c>
      <c r="M26" s="2">
        <v>49</v>
      </c>
      <c r="N26" s="2">
        <v>41</v>
      </c>
      <c r="O26" s="30">
        <f t="shared" si="0"/>
        <v>43.6</v>
      </c>
      <c r="P26" s="31">
        <f t="shared" si="1"/>
        <v>151937.28</v>
      </c>
    </row>
    <row r="27" spans="1:16" x14ac:dyDescent="0.35">
      <c r="A27" s="23">
        <v>44</v>
      </c>
      <c r="B27" s="20">
        <v>2</v>
      </c>
      <c r="C27" s="2" t="s">
        <v>7</v>
      </c>
      <c r="D27" s="7" t="s">
        <v>10</v>
      </c>
      <c r="E27" s="3">
        <v>50</v>
      </c>
      <c r="F27" s="2">
        <v>46</v>
      </c>
      <c r="G27" s="2">
        <v>48</v>
      </c>
      <c r="H27" s="2">
        <v>50</v>
      </c>
      <c r="I27" s="2">
        <v>49</v>
      </c>
      <c r="J27" s="2">
        <v>47</v>
      </c>
      <c r="K27" s="2">
        <v>42</v>
      </c>
      <c r="L27" s="2">
        <v>42</v>
      </c>
      <c r="M27" s="2">
        <v>53</v>
      </c>
      <c r="N27" s="2">
        <v>47</v>
      </c>
      <c r="O27" s="30">
        <f t="shared" si="0"/>
        <v>47.4</v>
      </c>
      <c r="P27" s="31">
        <f t="shared" si="1"/>
        <v>165179.52000000002</v>
      </c>
    </row>
    <row r="28" spans="1:16" x14ac:dyDescent="0.35">
      <c r="A28" s="24"/>
      <c r="B28" s="21"/>
      <c r="C28" s="2" t="s">
        <v>8</v>
      </c>
      <c r="D28" s="7" t="s">
        <v>11</v>
      </c>
      <c r="E28" s="3">
        <v>49</v>
      </c>
      <c r="F28" s="2">
        <v>51</v>
      </c>
      <c r="G28" s="2">
        <v>38</v>
      </c>
      <c r="H28" s="2">
        <v>46</v>
      </c>
      <c r="I28" s="2">
        <v>47</v>
      </c>
      <c r="J28" s="2">
        <v>46</v>
      </c>
      <c r="K28" s="2">
        <v>39</v>
      </c>
      <c r="L28" s="2">
        <v>57</v>
      </c>
      <c r="M28" s="2">
        <v>46</v>
      </c>
      <c r="N28" s="2">
        <v>52</v>
      </c>
      <c r="O28" s="30">
        <f t="shared" si="0"/>
        <v>47.1</v>
      </c>
      <c r="P28" s="31">
        <f t="shared" si="1"/>
        <v>164134.07999999999</v>
      </c>
    </row>
    <row r="29" spans="1:16" x14ac:dyDescent="0.35">
      <c r="A29" s="23">
        <v>46</v>
      </c>
      <c r="B29" s="20">
        <v>4</v>
      </c>
      <c r="C29" s="2" t="s">
        <v>7</v>
      </c>
      <c r="D29" s="7" t="s">
        <v>11</v>
      </c>
      <c r="E29" s="3">
        <v>40</v>
      </c>
      <c r="F29" s="2">
        <v>51</v>
      </c>
      <c r="G29" s="2">
        <v>36</v>
      </c>
      <c r="H29" s="2">
        <v>51</v>
      </c>
      <c r="I29" s="2">
        <v>50</v>
      </c>
      <c r="J29" s="2">
        <v>44</v>
      </c>
      <c r="K29" s="2">
        <v>56</v>
      </c>
      <c r="L29" s="2">
        <v>48</v>
      </c>
      <c r="M29" s="2">
        <v>47</v>
      </c>
      <c r="N29" s="2">
        <v>46</v>
      </c>
      <c r="O29" s="30">
        <f t="shared" si="0"/>
        <v>46.9</v>
      </c>
      <c r="P29" s="31">
        <f t="shared" si="1"/>
        <v>163437.12</v>
      </c>
    </row>
    <row r="30" spans="1:16" x14ac:dyDescent="0.35">
      <c r="A30" s="24"/>
      <c r="B30" s="21"/>
      <c r="C30" s="2" t="s">
        <v>8</v>
      </c>
      <c r="D30" s="7" t="s">
        <v>10</v>
      </c>
      <c r="E30" s="3">
        <v>51</v>
      </c>
      <c r="F30" s="2">
        <v>50</v>
      </c>
      <c r="G30" s="2">
        <v>54</v>
      </c>
      <c r="H30" s="2">
        <v>46</v>
      </c>
      <c r="I30" s="2">
        <v>44</v>
      </c>
      <c r="J30" s="2">
        <v>35</v>
      </c>
      <c r="K30" s="2">
        <v>55</v>
      </c>
      <c r="L30" s="2">
        <v>40</v>
      </c>
      <c r="M30" s="2">
        <v>49</v>
      </c>
      <c r="N30" s="2">
        <v>48</v>
      </c>
      <c r="O30" s="30">
        <f t="shared" si="0"/>
        <v>47.2</v>
      </c>
      <c r="P30" s="31">
        <f t="shared" si="1"/>
        <v>164482.56000000003</v>
      </c>
    </row>
    <row r="31" spans="1:16" x14ac:dyDescent="0.35">
      <c r="A31" s="23">
        <v>48</v>
      </c>
      <c r="B31" s="20">
        <v>3</v>
      </c>
      <c r="C31" s="2" t="s">
        <v>7</v>
      </c>
      <c r="D31" s="7" t="s">
        <v>11</v>
      </c>
      <c r="E31" s="3">
        <v>41</v>
      </c>
      <c r="F31" s="2">
        <v>33</v>
      </c>
      <c r="G31" s="2">
        <v>44</v>
      </c>
      <c r="H31" s="2">
        <v>48</v>
      </c>
      <c r="I31" s="2">
        <v>39</v>
      </c>
      <c r="J31" s="2">
        <v>37</v>
      </c>
      <c r="K31" s="2">
        <v>31</v>
      </c>
      <c r="L31" s="2">
        <v>40</v>
      </c>
      <c r="M31" s="2">
        <v>51</v>
      </c>
      <c r="N31" s="2">
        <v>36</v>
      </c>
      <c r="O31" s="30">
        <f t="shared" si="0"/>
        <v>40</v>
      </c>
      <c r="P31" s="31">
        <f t="shared" si="1"/>
        <v>139392</v>
      </c>
    </row>
    <row r="32" spans="1:16" ht="15" thickBot="1" x14ac:dyDescent="0.4">
      <c r="A32" s="25"/>
      <c r="B32" s="22"/>
      <c r="C32" s="8" t="s">
        <v>8</v>
      </c>
      <c r="D32" s="9" t="s">
        <v>10</v>
      </c>
      <c r="E32" s="3">
        <v>48</v>
      </c>
      <c r="F32" s="2">
        <v>41</v>
      </c>
      <c r="G32" s="2">
        <v>50</v>
      </c>
      <c r="H32" s="2">
        <v>46</v>
      </c>
      <c r="I32" s="2">
        <v>45</v>
      </c>
      <c r="J32" s="2">
        <v>48</v>
      </c>
      <c r="K32" s="2">
        <v>45</v>
      </c>
      <c r="L32" s="2">
        <v>48</v>
      </c>
      <c r="M32" s="2">
        <v>43</v>
      </c>
      <c r="N32" s="2">
        <v>44</v>
      </c>
      <c r="O32" s="30">
        <f t="shared" si="0"/>
        <v>45.8</v>
      </c>
      <c r="P32" s="31">
        <f t="shared" si="1"/>
        <v>159603.84</v>
      </c>
    </row>
    <row r="34" spans="15:21" x14ac:dyDescent="0.35">
      <c r="O34" s="16" t="s">
        <v>18</v>
      </c>
      <c r="P34" s="17">
        <f>AVERAGE(P9:P32)</f>
        <v>157237.08000000002</v>
      </c>
    </row>
    <row r="35" spans="15:21" x14ac:dyDescent="0.35">
      <c r="O35" s="16" t="s">
        <v>19</v>
      </c>
      <c r="P35" s="17">
        <f>AVERAGE(P9:P14)</f>
        <v>152459.99999999997</v>
      </c>
      <c r="R35" s="18" t="s">
        <v>24</v>
      </c>
      <c r="S35" s="18"/>
      <c r="T35" s="18"/>
      <c r="U35" s="19">
        <f>AVERAGE(P9,P11,P13,P15,P17,P19,P21,P23,P25,P27,P29,P31)</f>
        <v>152314.80000000002</v>
      </c>
    </row>
    <row r="36" spans="15:21" x14ac:dyDescent="0.35">
      <c r="O36" s="16" t="s">
        <v>20</v>
      </c>
      <c r="P36" s="17">
        <f>AVERAGE(P15:P20)</f>
        <v>165644.16</v>
      </c>
      <c r="R36" s="18" t="s">
        <v>23</v>
      </c>
      <c r="S36" s="18"/>
      <c r="T36" s="18"/>
      <c r="U36" s="19">
        <f>AVERAGE(P10,P12,P14,P16,P18,P20,P22,P24,P26,P28,P30,P32)</f>
        <v>162159.36000000002</v>
      </c>
    </row>
    <row r="37" spans="15:21" x14ac:dyDescent="0.35">
      <c r="O37" s="16" t="s">
        <v>21</v>
      </c>
      <c r="P37" s="17">
        <f>AVERAGE(P21:P26)</f>
        <v>151472.63999999998</v>
      </c>
    </row>
    <row r="38" spans="15:21" x14ac:dyDescent="0.35">
      <c r="O38" s="16" t="s">
        <v>22</v>
      </c>
      <c r="P38" s="17">
        <f>AVERAGE(P27:P32)</f>
        <v>159371.51999999999</v>
      </c>
    </row>
  </sheetData>
  <mergeCells count="27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Q7:R7"/>
    <mergeCell ref="A9:A10"/>
    <mergeCell ref="B9:B10"/>
    <mergeCell ref="A11:A12"/>
    <mergeCell ref="B11:B12"/>
    <mergeCell ref="O7:P7"/>
    <mergeCell ref="E7:N7"/>
  </mergeCells>
  <pageMargins left="0.7" right="0.7" top="0.75" bottom="0.75" header="0.3" footer="0.3"/>
  <pageSetup scale="94" orientation="landscape" horizontalDpi="4294967295" verticalDpi="4294967295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Corn</vt:lpstr>
      <vt:lpstr>2015 Soybean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2015-07-08T18:07:49Z</dcterms:modified>
</cp:coreProperties>
</file>