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arsden\_docs\field-activities\stand_counts\"/>
    </mc:Choice>
  </mc:AlternateContent>
  <bookViews>
    <workbookView xWindow="0" yWindow="0" windowWidth="28800" windowHeight="14100"/>
  </bookViews>
  <sheets>
    <sheet name="2013 Corn - Table 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" l="1"/>
  <c r="Q10" i="1" s="1"/>
  <c r="P11" i="1"/>
  <c r="Q11" i="1" s="1"/>
  <c r="P18" i="1"/>
  <c r="Q18" i="1" s="1"/>
  <c r="P19" i="1"/>
  <c r="Q19" i="1"/>
  <c r="P26" i="1"/>
  <c r="Q26" i="1" s="1"/>
  <c r="P27" i="1"/>
  <c r="Q27" i="1" s="1"/>
  <c r="P8" i="1"/>
  <c r="Q8" i="1" s="1"/>
  <c r="P9" i="1"/>
  <c r="Q9" i="1" s="1"/>
  <c r="P16" i="1"/>
  <c r="Q16" i="1"/>
  <c r="P17" i="1"/>
  <c r="Q17" i="1"/>
  <c r="P24" i="1"/>
  <c r="Q24" i="1" s="1"/>
  <c r="P25" i="1"/>
  <c r="Q25" i="1" s="1"/>
  <c r="F39" i="1" s="1"/>
  <c r="P28" i="1"/>
  <c r="Q28" i="1" s="1"/>
  <c r="P30" i="1"/>
  <c r="Q30" i="1" s="1"/>
  <c r="P12" i="1"/>
  <c r="Q12" i="1" s="1"/>
  <c r="P14" i="1"/>
  <c r="Q14" i="1" s="1"/>
  <c r="P31" i="1"/>
  <c r="Q31" i="1" s="1"/>
  <c r="P29" i="1"/>
  <c r="Q29" i="1"/>
  <c r="P23" i="1"/>
  <c r="Q23" i="1"/>
  <c r="P22" i="1"/>
  <c r="Q22" i="1" s="1"/>
  <c r="P21" i="1"/>
  <c r="Q21" i="1" s="1"/>
  <c r="P20" i="1"/>
  <c r="Q20" i="1"/>
  <c r="P15" i="1"/>
  <c r="Q15" i="1"/>
  <c r="P13" i="1"/>
  <c r="Q13" i="1" s="1"/>
  <c r="F38" i="1" l="1"/>
  <c r="H38" i="1" s="1"/>
  <c r="F37" i="1"/>
  <c r="G42" i="1"/>
  <c r="F34" i="1"/>
  <c r="G45" i="1"/>
  <c r="F36" i="1"/>
  <c r="H36" i="1" s="1"/>
  <c r="G44" i="1"/>
  <c r="F35" i="1"/>
  <c r="L35" i="1" s="1"/>
  <c r="G43" i="1"/>
  <c r="L34" i="1" l="1"/>
  <c r="H34" i="1"/>
</calcChain>
</file>

<file path=xl/sharedStrings.xml><?xml version="1.0" encoding="utf-8"?>
<sst xmlns="http://schemas.openxmlformats.org/spreadsheetml/2006/main" count="74" uniqueCount="22">
  <si>
    <t>Each count made from a 20 linear-row feet area (two adjacent 10' rows, 30" wide)</t>
  </si>
  <si>
    <t>Sample</t>
  </si>
  <si>
    <t>Summary*</t>
  </si>
  <si>
    <t xml:space="preserve">Plot </t>
  </si>
  <si>
    <t>Rot.</t>
  </si>
  <si>
    <t>Mgt.</t>
  </si>
  <si>
    <t>Side</t>
  </si>
  <si>
    <t>Mean</t>
  </si>
  <si>
    <r>
      <rPr>
        <b/>
        <sz val="10"/>
        <color indexed="8"/>
        <rFont val="Arial"/>
        <family val="2"/>
      </rPr>
      <t>Plants acre</t>
    </r>
    <r>
      <rPr>
        <b/>
        <vertAlign val="superscript"/>
        <sz val="10"/>
        <color indexed="8"/>
        <rFont val="Arial"/>
        <family val="2"/>
      </rPr>
      <t>-1</t>
    </r>
  </si>
  <si>
    <t>PRE</t>
  </si>
  <si>
    <t>E</t>
  </si>
  <si>
    <t>POST</t>
  </si>
  <si>
    <t>W</t>
  </si>
  <si>
    <r>
      <rPr>
        <b/>
        <sz val="10"/>
        <color indexed="8"/>
        <rFont val="Arial"/>
        <family val="2"/>
      </rPr>
      <t>Mean Population by Rotation (plants acre</t>
    </r>
    <r>
      <rPr>
        <b/>
        <vertAlign val="superscript"/>
        <sz val="10"/>
        <color indexed="8"/>
        <rFont val="Arial"/>
        <family val="2"/>
      </rPr>
      <t>-1</t>
    </r>
    <r>
      <rPr>
        <b/>
        <sz val="10"/>
        <color indexed="8"/>
        <rFont val="Arial"/>
        <family val="2"/>
      </rPr>
      <t>)</t>
    </r>
  </si>
  <si>
    <t>2-yr</t>
  </si>
  <si>
    <t>3-yr</t>
  </si>
  <si>
    <t>4-yr</t>
  </si>
  <si>
    <r>
      <rPr>
        <b/>
        <sz val="10"/>
        <color indexed="8"/>
        <rFont val="Arial"/>
        <family val="2"/>
      </rPr>
      <t>Mean Population by Block (plants acre</t>
    </r>
    <r>
      <rPr>
        <b/>
        <vertAlign val="superscript"/>
        <sz val="10"/>
        <color indexed="8"/>
        <rFont val="Arial"/>
        <family val="2"/>
      </rPr>
      <t>-1</t>
    </r>
    <r>
      <rPr>
        <b/>
        <sz val="10"/>
        <color indexed="8"/>
        <rFont val="Arial"/>
        <family val="2"/>
      </rPr>
      <t xml:space="preserve">) </t>
    </r>
  </si>
  <si>
    <t xml:space="preserve">Counts were made June 5, 2014.  </t>
  </si>
  <si>
    <t>Marsden Corn Population Density Estimates: 2014</t>
  </si>
  <si>
    <t>Hybrid = Viking 72-04N</t>
  </si>
  <si>
    <t>Plots were seeded @ 32,200 seeds/acre on 4-22-14; corn emerged 5-10-14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</si>
</sst>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6" x14ac:knownFonts="1">
    <font>
      <sz val="12"/>
      <color indexed="8"/>
      <name val="Verdana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10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91">
    <xf numFmtId="0" fontId="0" fillId="0" borderId="0" xfId="0">
      <alignment vertical="top"/>
    </xf>
    <xf numFmtId="0" fontId="1" fillId="0" borderId="1" xfId="0" applyFont="1" applyBorder="1" applyAlignment="1"/>
    <xf numFmtId="0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1" fillId="0" borderId="0" xfId="0" applyNumberFormat="1" applyFont="1" applyAlignment="1"/>
    <xf numFmtId="0" fontId="1" fillId="0" borderId="1" xfId="0" applyNumberFormat="1" applyFont="1" applyBorder="1" applyAlignment="1"/>
    <xf numFmtId="0" fontId="3" fillId="0" borderId="1" xfId="0" applyNumberFormat="1" applyFont="1" applyBorder="1" applyAlignment="1"/>
    <xf numFmtId="1" fontId="3" fillId="0" borderId="1" xfId="0" applyNumberFormat="1" applyFont="1" applyBorder="1" applyAlignment="1"/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/>
    <xf numFmtId="0" fontId="3" fillId="0" borderId="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1" fillId="3" borderId="7" xfId="0" applyNumberFormat="1" applyFont="1" applyFill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1" fillId="3" borderId="9" xfId="0" applyNumberFormat="1" applyFont="1" applyFill="1" applyBorder="1" applyAlignment="1">
      <alignment horizontal="center"/>
    </xf>
    <xf numFmtId="0" fontId="3" fillId="2" borderId="1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2" borderId="13" xfId="0" applyNumberFormat="1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3" fontId="1" fillId="2" borderId="15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8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3" fontId="1" fillId="2" borderId="18" xfId="0" applyNumberFormat="1" applyFont="1" applyFill="1" applyBorder="1" applyAlignment="1">
      <alignment horizontal="center"/>
    </xf>
    <xf numFmtId="1" fontId="3" fillId="0" borderId="19" xfId="0" applyNumberFormat="1" applyFont="1" applyBorder="1" applyAlignment="1">
      <alignment horizontal="right"/>
    </xf>
    <xf numFmtId="1" fontId="1" fillId="0" borderId="19" xfId="0" applyNumberFormat="1" applyFont="1" applyBorder="1" applyAlignment="1"/>
    <xf numFmtId="164" fontId="1" fillId="0" borderId="19" xfId="0" applyNumberFormat="1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1" fontId="1" fillId="0" borderId="19" xfId="0" applyNumberFormat="1" applyFont="1" applyBorder="1" applyAlignment="1">
      <alignment horizontal="left"/>
    </xf>
    <xf numFmtId="1" fontId="1" fillId="0" borderId="19" xfId="0" applyNumberFormat="1" applyFont="1" applyBorder="1" applyAlignment="1">
      <alignment horizontal="center"/>
    </xf>
    <xf numFmtId="3" fontId="1" fillId="0" borderId="19" xfId="0" applyNumberFormat="1" applyFont="1" applyBorder="1" applyAlignment="1"/>
    <xf numFmtId="1" fontId="1" fillId="0" borderId="2" xfId="0" applyNumberFormat="1" applyFont="1" applyBorder="1" applyAlignment="1"/>
    <xf numFmtId="0" fontId="1" fillId="2" borderId="24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2" borderId="28" xfId="0" applyNumberFormat="1" applyFont="1" applyFill="1" applyBorder="1" applyAlignment="1">
      <alignment horizontal="center"/>
    </xf>
    <xf numFmtId="3" fontId="1" fillId="2" borderId="28" xfId="0" applyNumberFormat="1" applyFont="1" applyFill="1" applyBorder="1" applyAlignment="1"/>
    <xf numFmtId="0" fontId="1" fillId="2" borderId="30" xfId="0" applyNumberFormat="1" applyFont="1" applyFill="1" applyBorder="1" applyAlignment="1">
      <alignment horizontal="center"/>
    </xf>
    <xf numFmtId="1" fontId="1" fillId="2" borderId="30" xfId="0" applyNumberFormat="1" applyFont="1" applyFill="1" applyBorder="1" applyAlignment="1">
      <alignment horizontal="center"/>
    </xf>
    <xf numFmtId="0" fontId="3" fillId="2" borderId="30" xfId="0" applyNumberFormat="1" applyFont="1" applyFill="1" applyBorder="1" applyAlignment="1">
      <alignment horizontal="center"/>
    </xf>
    <xf numFmtId="3" fontId="1" fillId="2" borderId="30" xfId="0" applyNumberFormat="1" applyFont="1" applyFill="1" applyBorder="1" applyAlignment="1"/>
    <xf numFmtId="1" fontId="3" fillId="0" borderId="1" xfId="0" applyNumberFormat="1" applyFont="1" applyBorder="1" applyAlignment="1">
      <alignment horizontal="center"/>
    </xf>
    <xf numFmtId="0" fontId="1" fillId="2" borderId="28" xfId="0" applyNumberFormat="1" applyFont="1" applyFill="1" applyBorder="1" applyAlignment="1">
      <alignment horizontal="center"/>
    </xf>
    <xf numFmtId="1" fontId="1" fillId="2" borderId="28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left"/>
    </xf>
    <xf numFmtId="0" fontId="1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left"/>
    </xf>
    <xf numFmtId="1" fontId="3" fillId="2" borderId="11" xfId="0" applyNumberFormat="1" applyFont="1" applyFill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1" fillId="0" borderId="12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/>
    <xf numFmtId="0" fontId="1" fillId="0" borderId="16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1" fontId="1" fillId="0" borderId="17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/>
    </xf>
    <xf numFmtId="1" fontId="3" fillId="2" borderId="21" xfId="0" applyNumberFormat="1" applyFont="1" applyFill="1" applyBorder="1" applyAlignment="1">
      <alignment horizontal="center"/>
    </xf>
    <xf numFmtId="1" fontId="3" fillId="2" borderId="22" xfId="0" applyNumberFormat="1" applyFont="1" applyFill="1" applyBorder="1" applyAlignment="1">
      <alignment horizontal="center"/>
    </xf>
    <xf numFmtId="0" fontId="3" fillId="2" borderId="23" xfId="0" applyNumberFormat="1" applyFont="1" applyFill="1" applyBorder="1" applyAlignment="1">
      <alignment horizontal="center" vertical="center"/>
    </xf>
    <xf numFmtId="1" fontId="3" fillId="2" borderId="29" xfId="0" applyNumberFormat="1" applyFont="1" applyFill="1" applyBorder="1" applyAlignment="1">
      <alignment horizontal="center" vertical="center"/>
    </xf>
    <xf numFmtId="3" fontId="1" fillId="2" borderId="25" xfId="0" applyNumberFormat="1" applyFont="1" applyFill="1" applyBorder="1" applyAlignment="1">
      <alignment horizontal="center"/>
    </xf>
    <xf numFmtId="3" fontId="1" fillId="2" borderId="26" xfId="0" applyNumberFormat="1" applyFont="1" applyFill="1" applyBorder="1" applyAlignment="1">
      <alignment horizontal="center"/>
    </xf>
    <xf numFmtId="3" fontId="1" fillId="2" borderId="23" xfId="0" applyNumberFormat="1" applyFont="1" applyFill="1" applyBorder="1" applyAlignment="1">
      <alignment horizontal="center" vertical="center"/>
    </xf>
    <xf numFmtId="3" fontId="1" fillId="2" borderId="29" xfId="0" applyNumberFormat="1" applyFont="1" applyFill="1" applyBorder="1" applyAlignment="1">
      <alignment horizontal="center" vertical="center"/>
    </xf>
    <xf numFmtId="3" fontId="1" fillId="2" borderId="31" xfId="0" applyNumberFormat="1" applyFont="1" applyFill="1" applyBorder="1" applyAlignment="1">
      <alignment horizontal="center"/>
    </xf>
    <xf numFmtId="3" fontId="1" fillId="2" borderId="3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0" fontId="3" fillId="2" borderId="33" xfId="0" applyNumberFormat="1" applyFont="1" applyFill="1" applyBorder="1" applyAlignment="1">
      <alignment horizontal="center" vertical="center"/>
    </xf>
    <xf numFmtId="3" fontId="1" fillId="2" borderId="34" xfId="0" applyNumberFormat="1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3" fontId="1" fillId="2" borderId="33" xfId="0" applyNumberFormat="1" applyFont="1" applyFill="1" applyBorder="1" applyAlignment="1">
      <alignment horizontal="center" vertical="center"/>
    </xf>
    <xf numFmtId="1" fontId="3" fillId="2" borderId="36" xfId="0" applyNumberFormat="1" applyFont="1" applyFill="1" applyBorder="1" applyAlignment="1">
      <alignment horizontal="center" vertical="center"/>
    </xf>
    <xf numFmtId="3" fontId="1" fillId="2" borderId="3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showGridLines="0" tabSelected="1" workbookViewId="0">
      <selection activeCell="B4" sqref="B4"/>
    </sheetView>
  </sheetViews>
  <sheetFormatPr defaultColWidth="7.59765625" defaultRowHeight="15.95" customHeight="1" x14ac:dyDescent="0.2"/>
  <cols>
    <col min="1" max="1" width="2.59765625" style="4" customWidth="1"/>
    <col min="2" max="2" width="4.19921875" style="4" customWidth="1"/>
    <col min="3" max="3" width="5.19921875" style="4" customWidth="1"/>
    <col min="4" max="4" width="6.69921875" style="4" customWidth="1"/>
    <col min="5" max="15" width="4.69921875" style="4" customWidth="1"/>
    <col min="16" max="16" width="8.19921875" style="4" customWidth="1"/>
    <col min="17" max="17" width="11.59765625" style="4" customWidth="1"/>
    <col min="18" max="21" width="5.69921875" style="4" customWidth="1"/>
    <col min="22" max="16384" width="7.59765625" style="4"/>
  </cols>
  <sheetData>
    <row r="1" spans="1:21" ht="21" customHeight="1" x14ac:dyDescent="0.25">
      <c r="A1" s="1"/>
      <c r="B1" s="2" t="s">
        <v>19</v>
      </c>
      <c r="C1" s="3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8" customHeight="1" x14ac:dyDescent="0.2">
      <c r="A2" s="1"/>
      <c r="B2" s="5" t="s">
        <v>0</v>
      </c>
      <c r="C2" s="1"/>
      <c r="D2" s="1"/>
      <c r="E2" s="1"/>
      <c r="F2" s="1"/>
      <c r="G2" s="1"/>
      <c r="H2" s="1"/>
      <c r="I2" s="1"/>
      <c r="J2" s="1"/>
      <c r="K2" s="1"/>
      <c r="M2" s="6" t="s">
        <v>20</v>
      </c>
      <c r="N2" s="7"/>
      <c r="O2" s="7"/>
      <c r="P2" s="1"/>
      <c r="Q2" s="1"/>
      <c r="R2" s="1"/>
      <c r="S2" s="1"/>
      <c r="T2" s="1"/>
      <c r="U2" s="1"/>
    </row>
    <row r="3" spans="1:21" ht="17.100000000000001" customHeight="1" x14ac:dyDescent="0.2">
      <c r="A3" s="1"/>
      <c r="B3" s="5" t="s">
        <v>18</v>
      </c>
      <c r="C3" s="1"/>
      <c r="D3" s="1"/>
      <c r="E3" s="1"/>
      <c r="F3" s="1"/>
      <c r="G3" s="1"/>
      <c r="H3" s="1"/>
      <c r="I3" s="1"/>
      <c r="J3" s="1"/>
      <c r="K3" s="1"/>
      <c r="M3" s="6"/>
      <c r="N3" s="7"/>
      <c r="O3" s="7"/>
      <c r="P3" s="1"/>
      <c r="Q3" s="1"/>
      <c r="R3" s="1"/>
      <c r="S3" s="1"/>
      <c r="T3" s="1"/>
      <c r="U3" s="1"/>
    </row>
    <row r="4" spans="1:21" ht="17.100000000000001" customHeight="1" x14ac:dyDescent="0.2">
      <c r="A4" s="1"/>
      <c r="B4" s="58" t="s">
        <v>21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7.100000000000001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8"/>
      <c r="Q5" s="9"/>
      <c r="R5" s="1"/>
      <c r="S5" s="1"/>
      <c r="T5" s="1"/>
      <c r="U5" s="1"/>
    </row>
    <row r="6" spans="1:21" ht="18" customHeight="1" x14ac:dyDescent="0.2">
      <c r="A6" s="1"/>
      <c r="B6" s="10"/>
      <c r="C6" s="11"/>
      <c r="D6" s="1"/>
      <c r="E6" s="7"/>
      <c r="F6" s="59" t="s">
        <v>1</v>
      </c>
      <c r="G6" s="60"/>
      <c r="H6" s="60"/>
      <c r="I6" s="60"/>
      <c r="J6" s="60"/>
      <c r="K6" s="60"/>
      <c r="L6" s="60"/>
      <c r="M6" s="60"/>
      <c r="N6" s="60"/>
      <c r="O6" s="60"/>
      <c r="P6" s="61" t="s">
        <v>2</v>
      </c>
      <c r="Q6" s="62"/>
      <c r="R6" s="1"/>
      <c r="S6" s="1"/>
      <c r="T6" s="1"/>
      <c r="U6" s="1"/>
    </row>
    <row r="7" spans="1:21" ht="17.45" customHeight="1" thickBot="1" x14ac:dyDescent="0.25">
      <c r="A7" s="1"/>
      <c r="B7" s="12" t="s">
        <v>3</v>
      </c>
      <c r="C7" s="12" t="s">
        <v>4</v>
      </c>
      <c r="D7" s="12" t="s">
        <v>5</v>
      </c>
      <c r="E7" s="13" t="s">
        <v>6</v>
      </c>
      <c r="F7" s="14">
        <v>1</v>
      </c>
      <c r="G7" s="15">
        <v>2</v>
      </c>
      <c r="H7" s="15">
        <v>3</v>
      </c>
      <c r="I7" s="15">
        <v>4</v>
      </c>
      <c r="J7" s="15">
        <v>5</v>
      </c>
      <c r="K7" s="15">
        <v>6</v>
      </c>
      <c r="L7" s="15">
        <v>7</v>
      </c>
      <c r="M7" s="15">
        <v>8</v>
      </c>
      <c r="N7" s="15">
        <v>9</v>
      </c>
      <c r="O7" s="16">
        <v>10</v>
      </c>
      <c r="P7" s="17" t="s">
        <v>7</v>
      </c>
      <c r="Q7" s="18" t="s">
        <v>8</v>
      </c>
      <c r="R7" s="1"/>
      <c r="S7" s="1"/>
      <c r="T7" s="1"/>
      <c r="U7" s="1"/>
    </row>
    <row r="8" spans="1:21" ht="18.95" customHeight="1" x14ac:dyDescent="0.2">
      <c r="A8" s="1"/>
      <c r="B8" s="63">
        <v>13</v>
      </c>
      <c r="C8" s="63">
        <v>2</v>
      </c>
      <c r="D8" s="19" t="s">
        <v>9</v>
      </c>
      <c r="E8" s="19" t="s">
        <v>10</v>
      </c>
      <c r="F8" s="20">
        <v>37</v>
      </c>
      <c r="G8" s="20">
        <v>36</v>
      </c>
      <c r="H8" s="20">
        <v>39</v>
      </c>
      <c r="I8" s="20">
        <v>35</v>
      </c>
      <c r="J8" s="20">
        <v>36</v>
      </c>
      <c r="K8" s="20">
        <v>32</v>
      </c>
      <c r="L8" s="20">
        <v>36</v>
      </c>
      <c r="M8" s="20">
        <v>33</v>
      </c>
      <c r="N8" s="20">
        <v>38</v>
      </c>
      <c r="O8" s="20">
        <v>37</v>
      </c>
      <c r="P8" s="21">
        <f t="shared" ref="P8:P31" si="0">AVERAGE(F8:O8)</f>
        <v>35.9</v>
      </c>
      <c r="Q8" s="22">
        <f t="shared" ref="Q8:Q31" si="1">(P8/20)*17424</f>
        <v>31276.079999999998</v>
      </c>
      <c r="R8" s="1"/>
      <c r="S8" s="1"/>
      <c r="T8" s="1"/>
      <c r="U8" s="8"/>
    </row>
    <row r="9" spans="1:21" ht="17.100000000000001" customHeight="1" x14ac:dyDescent="0.2">
      <c r="A9" s="1"/>
      <c r="B9" s="64"/>
      <c r="C9" s="65"/>
      <c r="D9" s="23" t="s">
        <v>11</v>
      </c>
      <c r="E9" s="23" t="s">
        <v>12</v>
      </c>
      <c r="F9" s="24">
        <v>33</v>
      </c>
      <c r="G9" s="24">
        <v>40</v>
      </c>
      <c r="H9" s="24">
        <v>33</v>
      </c>
      <c r="I9" s="24">
        <v>36</v>
      </c>
      <c r="J9" s="24">
        <v>34</v>
      </c>
      <c r="K9" s="24">
        <v>39</v>
      </c>
      <c r="L9" s="24">
        <v>34</v>
      </c>
      <c r="M9" s="24">
        <v>39</v>
      </c>
      <c r="N9" s="24">
        <v>38</v>
      </c>
      <c r="O9" s="24">
        <v>31</v>
      </c>
      <c r="P9" s="25">
        <f t="shared" si="0"/>
        <v>35.700000000000003</v>
      </c>
      <c r="Q9" s="26">
        <f t="shared" si="1"/>
        <v>31101.840000000004</v>
      </c>
      <c r="R9" s="1"/>
      <c r="S9" s="1"/>
      <c r="T9" s="1"/>
      <c r="U9" s="8"/>
    </row>
    <row r="10" spans="1:21" ht="26.1" customHeight="1" x14ac:dyDescent="0.2">
      <c r="A10" s="1"/>
      <c r="B10" s="66">
        <v>24</v>
      </c>
      <c r="C10" s="66">
        <v>2</v>
      </c>
      <c r="D10" s="23" t="s">
        <v>9</v>
      </c>
      <c r="E10" s="23" t="s">
        <v>10</v>
      </c>
      <c r="F10" s="24">
        <v>39</v>
      </c>
      <c r="G10" s="24">
        <v>35</v>
      </c>
      <c r="H10" s="24">
        <v>37</v>
      </c>
      <c r="I10" s="24">
        <v>31</v>
      </c>
      <c r="J10" s="24">
        <v>38</v>
      </c>
      <c r="K10" s="24">
        <v>36</v>
      </c>
      <c r="L10" s="24">
        <v>33</v>
      </c>
      <c r="M10" s="24">
        <v>35</v>
      </c>
      <c r="N10" s="24">
        <v>27</v>
      </c>
      <c r="O10" s="24">
        <v>35</v>
      </c>
      <c r="P10" s="25">
        <f t="shared" si="0"/>
        <v>34.6</v>
      </c>
      <c r="Q10" s="26">
        <f t="shared" si="1"/>
        <v>30143.52</v>
      </c>
      <c r="R10" s="1"/>
      <c r="S10" s="1"/>
      <c r="T10" s="1"/>
      <c r="U10" s="8"/>
    </row>
    <row r="11" spans="1:21" ht="17.100000000000001" customHeight="1" x14ac:dyDescent="0.2">
      <c r="A11" s="1"/>
      <c r="B11" s="64"/>
      <c r="C11" s="65"/>
      <c r="D11" s="23" t="s">
        <v>11</v>
      </c>
      <c r="E11" s="23" t="s">
        <v>12</v>
      </c>
      <c r="F11" s="24">
        <v>33</v>
      </c>
      <c r="G11" s="24">
        <v>33</v>
      </c>
      <c r="H11" s="24">
        <v>36</v>
      </c>
      <c r="I11" s="24">
        <v>32</v>
      </c>
      <c r="J11" s="24">
        <v>35</v>
      </c>
      <c r="K11" s="24">
        <v>34</v>
      </c>
      <c r="L11" s="24">
        <v>34</v>
      </c>
      <c r="M11" s="24">
        <v>37</v>
      </c>
      <c r="N11" s="24">
        <v>38</v>
      </c>
      <c r="O11" s="24">
        <v>30</v>
      </c>
      <c r="P11" s="25">
        <f t="shared" si="0"/>
        <v>34.200000000000003</v>
      </c>
      <c r="Q11" s="26">
        <f t="shared" si="1"/>
        <v>29795.040000000005</v>
      </c>
      <c r="R11" s="1"/>
      <c r="S11" s="1"/>
      <c r="T11" s="1"/>
      <c r="U11" s="8"/>
    </row>
    <row r="12" spans="1:21" ht="26.1" customHeight="1" x14ac:dyDescent="0.2">
      <c r="A12" s="1"/>
      <c r="B12" s="66">
        <v>34</v>
      </c>
      <c r="C12" s="66">
        <v>2</v>
      </c>
      <c r="D12" s="23" t="s">
        <v>9</v>
      </c>
      <c r="E12" s="23" t="s">
        <v>10</v>
      </c>
      <c r="F12" s="24">
        <v>38</v>
      </c>
      <c r="G12" s="24">
        <v>30</v>
      </c>
      <c r="H12" s="24">
        <v>35</v>
      </c>
      <c r="I12" s="24">
        <v>36</v>
      </c>
      <c r="J12" s="24">
        <v>31</v>
      </c>
      <c r="K12" s="24">
        <v>34</v>
      </c>
      <c r="L12" s="24">
        <v>40</v>
      </c>
      <c r="M12" s="24">
        <v>36</v>
      </c>
      <c r="N12" s="24">
        <v>34</v>
      </c>
      <c r="O12" s="24">
        <v>33</v>
      </c>
      <c r="P12" s="25">
        <f t="shared" si="0"/>
        <v>34.700000000000003</v>
      </c>
      <c r="Q12" s="26">
        <f t="shared" si="1"/>
        <v>30230.640000000003</v>
      </c>
      <c r="R12" s="1"/>
      <c r="S12" s="1"/>
      <c r="T12" s="1"/>
      <c r="U12" s="8"/>
    </row>
    <row r="13" spans="1:21" ht="17.100000000000001" customHeight="1" x14ac:dyDescent="0.2">
      <c r="A13" s="1"/>
      <c r="B13" s="64"/>
      <c r="C13" s="65"/>
      <c r="D13" s="23" t="s">
        <v>11</v>
      </c>
      <c r="E13" s="23" t="s">
        <v>12</v>
      </c>
      <c r="F13" s="24">
        <v>40</v>
      </c>
      <c r="G13" s="24">
        <v>31</v>
      </c>
      <c r="H13" s="24">
        <v>32</v>
      </c>
      <c r="I13" s="24">
        <v>37</v>
      </c>
      <c r="J13" s="24">
        <v>30</v>
      </c>
      <c r="K13" s="24">
        <v>36</v>
      </c>
      <c r="L13" s="24">
        <v>38</v>
      </c>
      <c r="M13" s="24">
        <v>38</v>
      </c>
      <c r="N13" s="24">
        <v>37</v>
      </c>
      <c r="O13" s="24">
        <v>35</v>
      </c>
      <c r="P13" s="25">
        <f t="shared" si="0"/>
        <v>35.4</v>
      </c>
      <c r="Q13" s="26">
        <f t="shared" si="1"/>
        <v>30840.48</v>
      </c>
      <c r="R13" s="1"/>
      <c r="S13" s="1"/>
      <c r="T13" s="1"/>
      <c r="U13" s="8"/>
    </row>
    <row r="14" spans="1:21" ht="21" customHeight="1" x14ac:dyDescent="0.2">
      <c r="A14" s="1"/>
      <c r="B14" s="66">
        <v>44</v>
      </c>
      <c r="C14" s="66">
        <v>2</v>
      </c>
      <c r="D14" s="23" t="s">
        <v>9</v>
      </c>
      <c r="E14" s="23" t="s">
        <v>12</v>
      </c>
      <c r="F14" s="24">
        <v>29</v>
      </c>
      <c r="G14" s="24">
        <v>33</v>
      </c>
      <c r="H14" s="24">
        <v>37</v>
      </c>
      <c r="I14" s="24">
        <v>35</v>
      </c>
      <c r="J14" s="24">
        <v>34</v>
      </c>
      <c r="K14" s="24">
        <v>38</v>
      </c>
      <c r="L14" s="24">
        <v>31</v>
      </c>
      <c r="M14" s="24">
        <v>33</v>
      </c>
      <c r="N14" s="24">
        <v>41</v>
      </c>
      <c r="O14" s="24">
        <v>35</v>
      </c>
      <c r="P14" s="25">
        <f t="shared" si="0"/>
        <v>34.6</v>
      </c>
      <c r="Q14" s="26">
        <f t="shared" si="1"/>
        <v>30143.52</v>
      </c>
      <c r="R14" s="1"/>
      <c r="S14" s="27"/>
      <c r="T14" s="1"/>
      <c r="U14" s="8"/>
    </row>
    <row r="15" spans="1:21" ht="18.95" customHeight="1" thickBot="1" x14ac:dyDescent="0.25">
      <c r="A15" s="1"/>
      <c r="B15" s="67"/>
      <c r="C15" s="67"/>
      <c r="D15" s="28" t="s">
        <v>11</v>
      </c>
      <c r="E15" s="28" t="s">
        <v>10</v>
      </c>
      <c r="F15" s="29">
        <v>32</v>
      </c>
      <c r="G15" s="29">
        <v>37</v>
      </c>
      <c r="H15" s="29">
        <v>32</v>
      </c>
      <c r="I15" s="29">
        <v>36</v>
      </c>
      <c r="J15" s="29">
        <v>36</v>
      </c>
      <c r="K15" s="29">
        <v>39</v>
      </c>
      <c r="L15" s="29">
        <v>34</v>
      </c>
      <c r="M15" s="29">
        <v>33</v>
      </c>
      <c r="N15" s="29">
        <v>36</v>
      </c>
      <c r="O15" s="29">
        <v>35</v>
      </c>
      <c r="P15" s="30">
        <f t="shared" si="0"/>
        <v>35</v>
      </c>
      <c r="Q15" s="31">
        <f t="shared" si="1"/>
        <v>30492</v>
      </c>
      <c r="R15" s="1"/>
      <c r="S15" s="27"/>
      <c r="T15" s="1"/>
      <c r="U15" s="8"/>
    </row>
    <row r="16" spans="1:21" ht="21" customHeight="1" x14ac:dyDescent="0.2">
      <c r="A16" s="1"/>
      <c r="B16" s="63">
        <v>11</v>
      </c>
      <c r="C16" s="63">
        <v>3</v>
      </c>
      <c r="D16" s="19" t="s">
        <v>9</v>
      </c>
      <c r="E16" s="19" t="s">
        <v>12</v>
      </c>
      <c r="F16" s="20">
        <v>33</v>
      </c>
      <c r="G16" s="20">
        <v>36</v>
      </c>
      <c r="H16" s="20">
        <v>37</v>
      </c>
      <c r="I16" s="20">
        <v>33</v>
      </c>
      <c r="J16" s="20">
        <v>39</v>
      </c>
      <c r="K16" s="20">
        <v>36</v>
      </c>
      <c r="L16" s="20">
        <v>34</v>
      </c>
      <c r="M16" s="20">
        <v>36</v>
      </c>
      <c r="N16" s="20">
        <v>39</v>
      </c>
      <c r="O16" s="20">
        <v>32</v>
      </c>
      <c r="P16" s="21">
        <f t="shared" si="0"/>
        <v>35.5</v>
      </c>
      <c r="Q16" s="22">
        <f t="shared" si="1"/>
        <v>30927.599999999999</v>
      </c>
      <c r="R16" s="1"/>
      <c r="S16" s="1"/>
      <c r="T16" s="1"/>
      <c r="U16" s="8"/>
    </row>
    <row r="17" spans="1:21" ht="17.100000000000001" customHeight="1" x14ac:dyDescent="0.2">
      <c r="A17" s="1"/>
      <c r="B17" s="64"/>
      <c r="C17" s="64"/>
      <c r="D17" s="23" t="s">
        <v>11</v>
      </c>
      <c r="E17" s="23" t="s">
        <v>10</v>
      </c>
      <c r="F17" s="24">
        <v>38</v>
      </c>
      <c r="G17" s="24">
        <v>33</v>
      </c>
      <c r="H17" s="24">
        <v>38</v>
      </c>
      <c r="I17" s="24">
        <v>33</v>
      </c>
      <c r="J17" s="24">
        <v>33</v>
      </c>
      <c r="K17" s="24">
        <v>36</v>
      </c>
      <c r="L17" s="24">
        <v>34</v>
      </c>
      <c r="M17" s="24">
        <v>39</v>
      </c>
      <c r="N17" s="24">
        <v>36</v>
      </c>
      <c r="O17" s="24">
        <v>30</v>
      </c>
      <c r="P17" s="25">
        <f t="shared" si="0"/>
        <v>35</v>
      </c>
      <c r="Q17" s="26">
        <f t="shared" si="1"/>
        <v>30492</v>
      </c>
      <c r="R17" s="1"/>
      <c r="S17" s="1"/>
      <c r="T17" s="1"/>
      <c r="U17" s="8"/>
    </row>
    <row r="18" spans="1:21" ht="26.1" customHeight="1" x14ac:dyDescent="0.2">
      <c r="A18" s="1"/>
      <c r="B18" s="66">
        <v>23</v>
      </c>
      <c r="C18" s="66">
        <v>3</v>
      </c>
      <c r="D18" s="23" t="s">
        <v>9</v>
      </c>
      <c r="E18" s="23" t="s">
        <v>12</v>
      </c>
      <c r="F18" s="24">
        <v>35</v>
      </c>
      <c r="G18" s="24">
        <v>36</v>
      </c>
      <c r="H18" s="24">
        <v>34</v>
      </c>
      <c r="I18" s="24">
        <v>36</v>
      </c>
      <c r="J18" s="24">
        <v>34</v>
      </c>
      <c r="K18" s="24">
        <v>35</v>
      </c>
      <c r="L18" s="24">
        <v>38</v>
      </c>
      <c r="M18" s="24">
        <v>33</v>
      </c>
      <c r="N18" s="24">
        <v>34</v>
      </c>
      <c r="O18" s="24">
        <v>37</v>
      </c>
      <c r="P18" s="25">
        <f t="shared" si="0"/>
        <v>35.200000000000003</v>
      </c>
      <c r="Q18" s="26">
        <f t="shared" si="1"/>
        <v>30666.240000000005</v>
      </c>
      <c r="R18" s="1"/>
      <c r="S18" s="1"/>
      <c r="T18" s="1"/>
      <c r="U18" s="8"/>
    </row>
    <row r="19" spans="1:21" ht="17.100000000000001" customHeight="1" x14ac:dyDescent="0.2">
      <c r="A19" s="1"/>
      <c r="B19" s="64"/>
      <c r="C19" s="64"/>
      <c r="D19" s="23" t="s">
        <v>11</v>
      </c>
      <c r="E19" s="23" t="s">
        <v>10</v>
      </c>
      <c r="F19" s="24">
        <v>34</v>
      </c>
      <c r="G19" s="24">
        <v>33</v>
      </c>
      <c r="H19" s="24">
        <v>39</v>
      </c>
      <c r="I19" s="24">
        <v>33</v>
      </c>
      <c r="J19" s="24">
        <v>36</v>
      </c>
      <c r="K19" s="24">
        <v>35</v>
      </c>
      <c r="L19" s="24">
        <v>39</v>
      </c>
      <c r="M19" s="24">
        <v>35</v>
      </c>
      <c r="N19" s="24">
        <v>35</v>
      </c>
      <c r="O19" s="24">
        <v>36</v>
      </c>
      <c r="P19" s="25">
        <f t="shared" si="0"/>
        <v>35.5</v>
      </c>
      <c r="Q19" s="26">
        <f t="shared" si="1"/>
        <v>30927.599999999999</v>
      </c>
      <c r="R19" s="1"/>
      <c r="S19" s="1"/>
      <c r="T19" s="1"/>
      <c r="U19" s="8"/>
    </row>
    <row r="20" spans="1:21" ht="21.95" customHeight="1" x14ac:dyDescent="0.2">
      <c r="A20" s="1"/>
      <c r="B20" s="66">
        <v>38</v>
      </c>
      <c r="C20" s="68">
        <v>3</v>
      </c>
      <c r="D20" s="23" t="s">
        <v>9</v>
      </c>
      <c r="E20" s="23" t="s">
        <v>12</v>
      </c>
      <c r="F20" s="24">
        <v>35</v>
      </c>
      <c r="G20" s="24">
        <v>36</v>
      </c>
      <c r="H20" s="24">
        <v>37</v>
      </c>
      <c r="I20" s="24">
        <v>36</v>
      </c>
      <c r="J20" s="24">
        <v>35</v>
      </c>
      <c r="K20" s="24">
        <v>34</v>
      </c>
      <c r="L20" s="24">
        <v>39</v>
      </c>
      <c r="M20" s="24">
        <v>33</v>
      </c>
      <c r="N20" s="24">
        <v>36</v>
      </c>
      <c r="O20" s="24">
        <v>34</v>
      </c>
      <c r="P20" s="25">
        <f t="shared" si="0"/>
        <v>35.5</v>
      </c>
      <c r="Q20" s="26">
        <f t="shared" si="1"/>
        <v>30927.599999999999</v>
      </c>
      <c r="R20" s="1"/>
      <c r="S20" s="1"/>
      <c r="T20" s="1"/>
      <c r="U20" s="8"/>
    </row>
    <row r="21" spans="1:21" ht="17.100000000000001" customHeight="1" x14ac:dyDescent="0.2">
      <c r="A21" s="1"/>
      <c r="B21" s="64"/>
      <c r="C21" s="69"/>
      <c r="D21" s="23" t="s">
        <v>11</v>
      </c>
      <c r="E21" s="23" t="s">
        <v>10</v>
      </c>
      <c r="F21" s="24">
        <v>37</v>
      </c>
      <c r="G21" s="24">
        <v>35</v>
      </c>
      <c r="H21" s="24">
        <v>36</v>
      </c>
      <c r="I21" s="24">
        <v>28</v>
      </c>
      <c r="J21" s="24">
        <v>30</v>
      </c>
      <c r="K21" s="24">
        <v>36</v>
      </c>
      <c r="L21" s="24">
        <v>30</v>
      </c>
      <c r="M21" s="24">
        <v>36</v>
      </c>
      <c r="N21" s="24">
        <v>33</v>
      </c>
      <c r="O21" s="24">
        <v>32</v>
      </c>
      <c r="P21" s="25">
        <f t="shared" si="0"/>
        <v>33.299999999999997</v>
      </c>
      <c r="Q21" s="26">
        <f t="shared" si="1"/>
        <v>29010.959999999995</v>
      </c>
      <c r="R21" s="1"/>
      <c r="S21" s="1"/>
      <c r="T21" s="1"/>
      <c r="U21" s="8"/>
    </row>
    <row r="22" spans="1:21" ht="24" customHeight="1" x14ac:dyDescent="0.2">
      <c r="A22" s="1"/>
      <c r="B22" s="66">
        <v>48</v>
      </c>
      <c r="C22" s="68">
        <v>3</v>
      </c>
      <c r="D22" s="23" t="s">
        <v>9</v>
      </c>
      <c r="E22" s="23" t="s">
        <v>10</v>
      </c>
      <c r="F22" s="24">
        <v>38</v>
      </c>
      <c r="G22" s="24">
        <v>29</v>
      </c>
      <c r="H22" s="24">
        <v>37</v>
      </c>
      <c r="I22" s="24">
        <v>33</v>
      </c>
      <c r="J22" s="24">
        <v>34</v>
      </c>
      <c r="K22" s="24">
        <v>34</v>
      </c>
      <c r="L22" s="24">
        <v>38</v>
      </c>
      <c r="M22" s="24">
        <v>39</v>
      </c>
      <c r="N22" s="24">
        <v>35</v>
      </c>
      <c r="O22" s="24">
        <v>31</v>
      </c>
      <c r="P22" s="25">
        <f t="shared" si="0"/>
        <v>34.799999999999997</v>
      </c>
      <c r="Q22" s="26">
        <f t="shared" si="1"/>
        <v>30317.759999999995</v>
      </c>
      <c r="R22" s="1"/>
      <c r="S22" s="27"/>
      <c r="T22" s="1"/>
      <c r="U22" s="8"/>
    </row>
    <row r="23" spans="1:21" ht="17.100000000000001" customHeight="1" thickBot="1" x14ac:dyDescent="0.25">
      <c r="A23" s="1"/>
      <c r="B23" s="67"/>
      <c r="C23" s="70"/>
      <c r="D23" s="28" t="s">
        <v>11</v>
      </c>
      <c r="E23" s="28" t="s">
        <v>12</v>
      </c>
      <c r="F23" s="29">
        <v>32</v>
      </c>
      <c r="G23" s="29">
        <v>36</v>
      </c>
      <c r="H23" s="29">
        <v>37</v>
      </c>
      <c r="I23" s="29">
        <v>35</v>
      </c>
      <c r="J23" s="29">
        <v>32</v>
      </c>
      <c r="K23" s="29">
        <v>36</v>
      </c>
      <c r="L23" s="29">
        <v>34</v>
      </c>
      <c r="M23" s="29">
        <v>32</v>
      </c>
      <c r="N23" s="29">
        <v>32</v>
      </c>
      <c r="O23" s="29">
        <v>33</v>
      </c>
      <c r="P23" s="30">
        <f t="shared" si="0"/>
        <v>33.9</v>
      </c>
      <c r="Q23" s="31">
        <f t="shared" si="1"/>
        <v>29533.679999999997</v>
      </c>
      <c r="R23" s="1"/>
      <c r="S23" s="27"/>
      <c r="T23" s="1"/>
      <c r="U23" s="8"/>
    </row>
    <row r="24" spans="1:21" ht="21" customHeight="1" x14ac:dyDescent="0.2">
      <c r="A24" s="1"/>
      <c r="B24" s="63">
        <v>18</v>
      </c>
      <c r="C24" s="71">
        <v>4</v>
      </c>
      <c r="D24" s="19" t="s">
        <v>9</v>
      </c>
      <c r="E24" s="19" t="s">
        <v>10</v>
      </c>
      <c r="F24" s="20">
        <v>34</v>
      </c>
      <c r="G24" s="20">
        <v>35</v>
      </c>
      <c r="H24" s="20">
        <v>38</v>
      </c>
      <c r="I24" s="20">
        <v>33</v>
      </c>
      <c r="J24" s="20">
        <v>35</v>
      </c>
      <c r="K24" s="20">
        <v>36</v>
      </c>
      <c r="L24" s="20">
        <v>33</v>
      </c>
      <c r="M24" s="20">
        <v>38</v>
      </c>
      <c r="N24" s="20">
        <v>39</v>
      </c>
      <c r="O24" s="20">
        <v>36</v>
      </c>
      <c r="P24" s="21">
        <f t="shared" si="0"/>
        <v>35.700000000000003</v>
      </c>
      <c r="Q24" s="22">
        <f t="shared" si="1"/>
        <v>31101.840000000004</v>
      </c>
      <c r="R24" s="1"/>
      <c r="S24" s="1"/>
      <c r="T24" s="1"/>
      <c r="U24" s="8"/>
    </row>
    <row r="25" spans="1:21" ht="17.100000000000001" customHeight="1" x14ac:dyDescent="0.2">
      <c r="A25" s="1"/>
      <c r="B25" s="64"/>
      <c r="C25" s="69"/>
      <c r="D25" s="23" t="s">
        <v>11</v>
      </c>
      <c r="E25" s="23" t="s">
        <v>12</v>
      </c>
      <c r="F25" s="24">
        <v>35</v>
      </c>
      <c r="G25" s="24">
        <v>35</v>
      </c>
      <c r="H25" s="24">
        <v>40</v>
      </c>
      <c r="I25" s="24">
        <v>40</v>
      </c>
      <c r="J25" s="24">
        <v>36</v>
      </c>
      <c r="K25" s="24">
        <v>35</v>
      </c>
      <c r="L25" s="24">
        <v>33</v>
      </c>
      <c r="M25" s="24">
        <v>37</v>
      </c>
      <c r="N25" s="24">
        <v>37</v>
      </c>
      <c r="O25" s="24">
        <v>33</v>
      </c>
      <c r="P25" s="25">
        <f t="shared" si="0"/>
        <v>36.1</v>
      </c>
      <c r="Q25" s="26">
        <f t="shared" si="1"/>
        <v>31450.320000000003</v>
      </c>
      <c r="R25" s="1"/>
      <c r="S25" s="1"/>
      <c r="T25" s="1"/>
      <c r="U25" s="8"/>
    </row>
    <row r="26" spans="1:21" ht="27.95" customHeight="1" x14ac:dyDescent="0.2">
      <c r="A26" s="1"/>
      <c r="B26" s="66">
        <v>28</v>
      </c>
      <c r="C26" s="68">
        <v>4</v>
      </c>
      <c r="D26" s="23" t="s">
        <v>9</v>
      </c>
      <c r="E26" s="23" t="s">
        <v>12</v>
      </c>
      <c r="F26" s="24">
        <v>34</v>
      </c>
      <c r="G26" s="24">
        <v>38</v>
      </c>
      <c r="H26" s="24">
        <v>34</v>
      </c>
      <c r="I26" s="24">
        <v>36</v>
      </c>
      <c r="J26" s="24">
        <v>38</v>
      </c>
      <c r="K26" s="24">
        <v>34</v>
      </c>
      <c r="L26" s="24">
        <v>36</v>
      </c>
      <c r="M26" s="24">
        <v>32</v>
      </c>
      <c r="N26" s="24">
        <v>36</v>
      </c>
      <c r="O26" s="24">
        <v>36</v>
      </c>
      <c r="P26" s="25">
        <f t="shared" si="0"/>
        <v>35.4</v>
      </c>
      <c r="Q26" s="26">
        <f t="shared" si="1"/>
        <v>30840.48</v>
      </c>
      <c r="R26" s="1"/>
      <c r="S26" s="1"/>
      <c r="T26" s="1"/>
      <c r="U26" s="8"/>
    </row>
    <row r="27" spans="1:21" ht="17.100000000000001" customHeight="1" x14ac:dyDescent="0.2">
      <c r="A27" s="1"/>
      <c r="B27" s="64"/>
      <c r="C27" s="69"/>
      <c r="D27" s="23" t="s">
        <v>11</v>
      </c>
      <c r="E27" s="23" t="s">
        <v>10</v>
      </c>
      <c r="F27" s="24">
        <v>32</v>
      </c>
      <c r="G27" s="24">
        <v>28</v>
      </c>
      <c r="H27" s="24">
        <v>34</v>
      </c>
      <c r="I27" s="24">
        <v>33</v>
      </c>
      <c r="J27" s="24">
        <v>36</v>
      </c>
      <c r="K27" s="24">
        <v>33</v>
      </c>
      <c r="L27" s="24">
        <v>38</v>
      </c>
      <c r="M27" s="24">
        <v>39</v>
      </c>
      <c r="N27" s="24">
        <v>32</v>
      </c>
      <c r="O27" s="24">
        <v>38</v>
      </c>
      <c r="P27" s="25">
        <f t="shared" si="0"/>
        <v>34.299999999999997</v>
      </c>
      <c r="Q27" s="26">
        <f t="shared" si="1"/>
        <v>29882.159999999996</v>
      </c>
      <c r="R27" s="1"/>
      <c r="S27" s="1"/>
      <c r="T27" s="1"/>
      <c r="U27" s="8"/>
    </row>
    <row r="28" spans="1:21" ht="26.1" customHeight="1" x14ac:dyDescent="0.2">
      <c r="A28" s="1"/>
      <c r="B28" s="66">
        <v>37</v>
      </c>
      <c r="C28" s="68">
        <v>4</v>
      </c>
      <c r="D28" s="23" t="s">
        <v>9</v>
      </c>
      <c r="E28" s="23" t="s">
        <v>10</v>
      </c>
      <c r="F28" s="24">
        <v>31</v>
      </c>
      <c r="G28" s="24">
        <v>36</v>
      </c>
      <c r="H28" s="24">
        <v>32</v>
      </c>
      <c r="I28" s="24">
        <v>32</v>
      </c>
      <c r="J28" s="24">
        <v>37</v>
      </c>
      <c r="K28" s="24">
        <v>35</v>
      </c>
      <c r="L28" s="24">
        <v>28</v>
      </c>
      <c r="M28" s="24">
        <v>31</v>
      </c>
      <c r="N28" s="24">
        <v>34</v>
      </c>
      <c r="O28" s="24">
        <v>35</v>
      </c>
      <c r="P28" s="25">
        <f t="shared" si="0"/>
        <v>33.1</v>
      </c>
      <c r="Q28" s="26">
        <f t="shared" si="1"/>
        <v>28836.720000000001</v>
      </c>
      <c r="R28" s="1"/>
      <c r="S28" s="1"/>
      <c r="T28" s="1"/>
      <c r="U28" s="8"/>
    </row>
    <row r="29" spans="1:21" ht="17.100000000000001" customHeight="1" x14ac:dyDescent="0.2">
      <c r="A29" s="1"/>
      <c r="B29" s="64"/>
      <c r="C29" s="69"/>
      <c r="D29" s="23" t="s">
        <v>11</v>
      </c>
      <c r="E29" s="23" t="s">
        <v>12</v>
      </c>
      <c r="F29" s="24">
        <v>39</v>
      </c>
      <c r="G29" s="24">
        <v>32</v>
      </c>
      <c r="H29" s="24">
        <v>36</v>
      </c>
      <c r="I29" s="24">
        <v>34</v>
      </c>
      <c r="J29" s="24">
        <v>34</v>
      </c>
      <c r="K29" s="24">
        <v>35</v>
      </c>
      <c r="L29" s="24">
        <v>36</v>
      </c>
      <c r="M29" s="24">
        <v>34</v>
      </c>
      <c r="N29" s="24">
        <v>35</v>
      </c>
      <c r="O29" s="24">
        <v>36</v>
      </c>
      <c r="P29" s="25">
        <f t="shared" si="0"/>
        <v>35.1</v>
      </c>
      <c r="Q29" s="26">
        <f t="shared" si="1"/>
        <v>30579.120000000003</v>
      </c>
      <c r="R29" s="1"/>
      <c r="S29" s="1"/>
      <c r="T29" s="1"/>
      <c r="U29" s="8"/>
    </row>
    <row r="30" spans="1:21" ht="27" customHeight="1" x14ac:dyDescent="0.2">
      <c r="A30" s="1"/>
      <c r="B30" s="66">
        <v>46</v>
      </c>
      <c r="C30" s="68">
        <v>4</v>
      </c>
      <c r="D30" s="23" t="s">
        <v>9</v>
      </c>
      <c r="E30" s="23" t="s">
        <v>10</v>
      </c>
      <c r="F30" s="24">
        <v>38</v>
      </c>
      <c r="G30" s="24">
        <v>36</v>
      </c>
      <c r="H30" s="24">
        <v>36</v>
      </c>
      <c r="I30" s="24">
        <v>35</v>
      </c>
      <c r="J30" s="24">
        <v>35</v>
      </c>
      <c r="K30" s="24">
        <v>34</v>
      </c>
      <c r="L30" s="24">
        <v>35</v>
      </c>
      <c r="M30" s="24">
        <v>35</v>
      </c>
      <c r="N30" s="24">
        <v>33</v>
      </c>
      <c r="O30" s="24">
        <v>34</v>
      </c>
      <c r="P30" s="25">
        <f t="shared" si="0"/>
        <v>35.1</v>
      </c>
      <c r="Q30" s="26">
        <f t="shared" si="1"/>
        <v>30579.120000000003</v>
      </c>
      <c r="R30" s="1"/>
      <c r="S30" s="27"/>
      <c r="T30" s="1"/>
      <c r="U30" s="8"/>
    </row>
    <row r="31" spans="1:21" ht="17.100000000000001" customHeight="1" x14ac:dyDescent="0.2">
      <c r="A31" s="1"/>
      <c r="B31" s="64"/>
      <c r="C31" s="69"/>
      <c r="D31" s="23" t="s">
        <v>11</v>
      </c>
      <c r="E31" s="23" t="s">
        <v>12</v>
      </c>
      <c r="F31" s="24">
        <v>31</v>
      </c>
      <c r="G31" s="24">
        <v>36</v>
      </c>
      <c r="H31" s="24">
        <v>38</v>
      </c>
      <c r="I31" s="24">
        <v>35</v>
      </c>
      <c r="J31" s="24">
        <v>33</v>
      </c>
      <c r="K31" s="24">
        <v>35</v>
      </c>
      <c r="L31" s="24">
        <v>32</v>
      </c>
      <c r="M31" s="24">
        <v>32</v>
      </c>
      <c r="N31" s="24">
        <v>33</v>
      </c>
      <c r="O31" s="24">
        <v>35</v>
      </c>
      <c r="P31" s="25">
        <f t="shared" si="0"/>
        <v>34</v>
      </c>
      <c r="Q31" s="26">
        <f t="shared" si="1"/>
        <v>29620.799999999999</v>
      </c>
      <c r="R31" s="1"/>
      <c r="S31" s="1"/>
      <c r="T31" s="1"/>
      <c r="U31" s="1"/>
    </row>
    <row r="32" spans="1:21" ht="18.95" customHeight="1" x14ac:dyDescent="0.2">
      <c r="A32" s="11"/>
      <c r="B32" s="32"/>
      <c r="C32" s="33"/>
      <c r="D32" s="33"/>
      <c r="E32" s="34"/>
      <c r="F32" s="33"/>
      <c r="G32" s="33"/>
      <c r="H32" s="35"/>
      <c r="I32" s="36"/>
      <c r="J32" s="33"/>
      <c r="K32" s="1"/>
      <c r="L32" s="1"/>
      <c r="M32" s="1"/>
      <c r="N32" s="1"/>
      <c r="O32" s="1"/>
      <c r="P32" s="37"/>
      <c r="Q32" s="38"/>
      <c r="R32" s="11"/>
      <c r="S32" s="8"/>
      <c r="T32" s="1"/>
      <c r="U32" s="1"/>
    </row>
    <row r="33" spans="1:21" ht="17.45" customHeight="1" thickBot="1" x14ac:dyDescent="0.25">
      <c r="A33" s="11"/>
      <c r="B33" s="72" t="s">
        <v>13</v>
      </c>
      <c r="C33" s="73"/>
      <c r="D33" s="73"/>
      <c r="E33" s="73"/>
      <c r="F33" s="73"/>
      <c r="G33" s="73"/>
      <c r="H33" s="73"/>
      <c r="I33" s="74"/>
      <c r="J33" s="11"/>
      <c r="K33" s="39"/>
      <c r="L33" s="39"/>
      <c r="M33" s="11"/>
      <c r="N33" s="11"/>
      <c r="O33" s="11"/>
      <c r="P33" s="8"/>
      <c r="Q33" s="8"/>
      <c r="R33" s="8"/>
      <c r="S33" s="11"/>
      <c r="T33" s="1"/>
      <c r="U33" s="1"/>
    </row>
    <row r="34" spans="1:21" ht="18" customHeight="1" x14ac:dyDescent="0.2">
      <c r="A34" s="11"/>
      <c r="B34" s="1"/>
      <c r="C34" s="75" t="s">
        <v>14</v>
      </c>
      <c r="D34" s="40" t="s">
        <v>9</v>
      </c>
      <c r="E34" s="41"/>
      <c r="F34" s="77">
        <f>AVERAGE(Q8,Q10,Q12,Q14)</f>
        <v>30448.440000000002</v>
      </c>
      <c r="G34" s="78"/>
      <c r="H34" s="79">
        <f>AVERAGE(F34:G35)</f>
        <v>30502.89</v>
      </c>
      <c r="I34" s="42"/>
      <c r="J34" s="11"/>
      <c r="K34" s="43" t="s">
        <v>9</v>
      </c>
      <c r="L34" s="44">
        <f>AVERAGE(F34,F36,F38)</f>
        <v>30499.26</v>
      </c>
      <c r="M34" s="11"/>
      <c r="N34" s="11"/>
      <c r="O34" s="11"/>
      <c r="P34" s="8"/>
      <c r="Q34" s="8"/>
      <c r="R34" s="8"/>
      <c r="S34" s="11"/>
      <c r="T34" s="1"/>
      <c r="U34" s="1"/>
    </row>
    <row r="35" spans="1:21" ht="17.100000000000001" customHeight="1" x14ac:dyDescent="0.2">
      <c r="A35" s="11"/>
      <c r="B35" s="1"/>
      <c r="C35" s="76"/>
      <c r="D35" s="45" t="s">
        <v>11</v>
      </c>
      <c r="E35" s="46"/>
      <c r="F35" s="81">
        <f>AVERAGE(Q9,Q11,Q13,Q15)</f>
        <v>30557.34</v>
      </c>
      <c r="G35" s="82"/>
      <c r="H35" s="80"/>
      <c r="I35" s="10"/>
      <c r="J35" s="11"/>
      <c r="K35" s="47" t="s">
        <v>11</v>
      </c>
      <c r="L35" s="48">
        <f>AVERAGE(F35,F37,F39)</f>
        <v>30310.5</v>
      </c>
      <c r="M35" s="11"/>
      <c r="N35" s="11"/>
      <c r="O35" s="11"/>
      <c r="P35" s="8"/>
      <c r="Q35" s="8"/>
      <c r="R35" s="8"/>
      <c r="S35" s="11"/>
      <c r="T35" s="1"/>
      <c r="U35" s="1"/>
    </row>
    <row r="36" spans="1:21" ht="20.100000000000001" customHeight="1" x14ac:dyDescent="0.2">
      <c r="A36" s="11"/>
      <c r="B36" s="49"/>
      <c r="C36" s="85" t="s">
        <v>15</v>
      </c>
      <c r="D36" s="50" t="s">
        <v>9</v>
      </c>
      <c r="E36" s="51"/>
      <c r="F36" s="86">
        <f>AVERAGE(Q16,Q18,Q20,Q22)</f>
        <v>30709.8</v>
      </c>
      <c r="G36" s="87"/>
      <c r="H36" s="88">
        <f>AVERAGE(F36:G37)</f>
        <v>30350.43</v>
      </c>
      <c r="I36" s="52"/>
      <c r="J36" s="11"/>
      <c r="K36" s="33"/>
      <c r="L36" s="33"/>
      <c r="M36" s="11"/>
      <c r="N36" s="11"/>
      <c r="O36" s="11"/>
      <c r="P36" s="8"/>
      <c r="Q36" s="8"/>
      <c r="R36" s="8"/>
      <c r="S36" s="11"/>
      <c r="T36" s="1"/>
      <c r="U36" s="1"/>
    </row>
    <row r="37" spans="1:21" ht="17.100000000000001" customHeight="1" x14ac:dyDescent="0.2">
      <c r="A37" s="11"/>
      <c r="B37" s="49"/>
      <c r="C37" s="76"/>
      <c r="D37" s="45" t="s">
        <v>11</v>
      </c>
      <c r="E37" s="46"/>
      <c r="F37" s="81">
        <f>AVERAGE(Q17,Q19,Q21,Q23)</f>
        <v>29991.059999999998</v>
      </c>
      <c r="G37" s="82"/>
      <c r="H37" s="80"/>
      <c r="I37" s="52"/>
      <c r="J37" s="1"/>
      <c r="K37" s="1"/>
      <c r="L37" s="1"/>
      <c r="M37" s="1"/>
      <c r="N37" s="11"/>
      <c r="O37" s="11"/>
      <c r="P37" s="8"/>
      <c r="Q37" s="8"/>
      <c r="R37" s="8"/>
      <c r="S37" s="49"/>
      <c r="T37" s="1"/>
      <c r="U37" s="1"/>
    </row>
    <row r="38" spans="1:21" ht="21.95" customHeight="1" x14ac:dyDescent="0.2">
      <c r="A38" s="11"/>
      <c r="B38" s="49"/>
      <c r="C38" s="85" t="s">
        <v>16</v>
      </c>
      <c r="D38" s="50" t="s">
        <v>9</v>
      </c>
      <c r="E38" s="51"/>
      <c r="F38" s="86">
        <f>AVERAGE(Q24,Q26,Q28,Q30)</f>
        <v>30339.54</v>
      </c>
      <c r="G38" s="87"/>
      <c r="H38" s="88">
        <f>AVERAGE(F38:G39)</f>
        <v>30361.32</v>
      </c>
      <c r="I38" s="52"/>
      <c r="J38" s="1"/>
      <c r="K38" s="1"/>
      <c r="L38" s="1"/>
      <c r="M38" s="1"/>
      <c r="N38" s="11"/>
      <c r="O38" s="11"/>
      <c r="P38" s="1"/>
      <c r="Q38" s="1"/>
      <c r="R38" s="1"/>
      <c r="S38" s="1"/>
      <c r="T38" s="1"/>
      <c r="U38" s="1"/>
    </row>
    <row r="39" spans="1:21" ht="17.100000000000001" customHeight="1" x14ac:dyDescent="0.2">
      <c r="A39" s="11"/>
      <c r="B39" s="8"/>
      <c r="C39" s="89"/>
      <c r="D39" s="53" t="s">
        <v>11</v>
      </c>
      <c r="E39" s="54"/>
      <c r="F39" s="83">
        <f>AVERAGE(Q25,Q27,Q29,Q31)</f>
        <v>30383.100000000002</v>
      </c>
      <c r="G39" s="84"/>
      <c r="H39" s="90"/>
      <c r="I39" s="8"/>
      <c r="J39" s="9"/>
      <c r="K39" s="11"/>
      <c r="L39" s="11"/>
      <c r="M39" s="11"/>
      <c r="N39" s="11"/>
      <c r="O39" s="11"/>
      <c r="P39" s="1"/>
      <c r="Q39" s="1"/>
      <c r="R39" s="1"/>
      <c r="S39" s="1"/>
      <c r="T39" s="1"/>
      <c r="U39" s="1"/>
    </row>
    <row r="40" spans="1:21" ht="17.100000000000001" customHeight="1" x14ac:dyDescent="0.2">
      <c r="A40" s="11"/>
      <c r="B40" s="8"/>
      <c r="C40" s="8"/>
      <c r="D40" s="8"/>
      <c r="E40" s="8"/>
      <c r="F40" s="8"/>
      <c r="G40" s="8"/>
      <c r="H40" s="8"/>
      <c r="I40" s="8"/>
      <c r="J40" s="1"/>
      <c r="K40" s="1"/>
      <c r="L40" s="11"/>
      <c r="M40" s="11"/>
      <c r="N40" s="11"/>
      <c r="O40" s="11"/>
      <c r="P40" s="1"/>
      <c r="Q40" s="1"/>
      <c r="R40" s="1"/>
      <c r="S40" s="1"/>
      <c r="T40" s="1"/>
      <c r="U40" s="1"/>
    </row>
    <row r="41" spans="1:21" ht="17.45" customHeight="1" thickBot="1" x14ac:dyDescent="0.25">
      <c r="A41" s="11"/>
      <c r="B41" s="1"/>
      <c r="C41" s="1"/>
      <c r="D41" s="55" t="s">
        <v>17</v>
      </c>
      <c r="E41" s="56"/>
      <c r="F41" s="56"/>
      <c r="G41" s="56"/>
      <c r="H41" s="56"/>
      <c r="I41" s="1"/>
      <c r="J41" s="1"/>
      <c r="K41" s="1"/>
      <c r="L41" s="11"/>
      <c r="M41" s="11"/>
      <c r="N41" s="11"/>
      <c r="O41" s="11"/>
      <c r="P41" s="1"/>
      <c r="Q41" s="1"/>
      <c r="R41" s="1"/>
      <c r="S41" s="1"/>
      <c r="T41" s="1"/>
      <c r="U41" s="1"/>
    </row>
    <row r="42" spans="1:21" ht="21" customHeight="1" x14ac:dyDescent="0.2">
      <c r="A42" s="11"/>
      <c r="B42" s="1"/>
      <c r="C42" s="1"/>
      <c r="D42" s="1"/>
      <c r="E42" s="57"/>
      <c r="F42" s="40">
        <v>1</v>
      </c>
      <c r="G42" s="77">
        <f>AVERAGE(Q8:Q9,Q16:Q17,Q24:Q25)</f>
        <v>31058.28</v>
      </c>
      <c r="H42" s="78"/>
      <c r="I42" s="1"/>
      <c r="J42" s="1"/>
      <c r="K42" s="1"/>
      <c r="L42" s="11"/>
      <c r="M42" s="11"/>
      <c r="N42" s="11"/>
      <c r="O42" s="11"/>
      <c r="P42" s="1"/>
      <c r="Q42" s="1"/>
      <c r="R42" s="1"/>
      <c r="S42" s="1"/>
      <c r="T42" s="1"/>
      <c r="U42" s="1"/>
    </row>
    <row r="43" spans="1:21" ht="17.100000000000001" customHeight="1" x14ac:dyDescent="0.2">
      <c r="A43" s="11"/>
      <c r="B43" s="1"/>
      <c r="C43" s="1"/>
      <c r="D43" s="1"/>
      <c r="E43" s="8"/>
      <c r="F43" s="53">
        <v>2</v>
      </c>
      <c r="G43" s="83">
        <f>AVERAGE(Q10:Q11,Q18:Q19,Q26:Q27)</f>
        <v>30375.840000000007</v>
      </c>
      <c r="H43" s="84"/>
      <c r="I43" s="1"/>
      <c r="J43" s="1"/>
      <c r="K43" s="1"/>
      <c r="L43" s="11"/>
      <c r="M43" s="11"/>
      <c r="N43" s="11"/>
      <c r="O43" s="11"/>
      <c r="P43" s="1"/>
      <c r="Q43" s="1"/>
      <c r="R43" s="1"/>
      <c r="S43" s="1"/>
      <c r="T43" s="1"/>
      <c r="U43" s="1"/>
    </row>
    <row r="44" spans="1:21" ht="17.100000000000001" customHeight="1" x14ac:dyDescent="0.2">
      <c r="A44" s="11"/>
      <c r="B44" s="1"/>
      <c r="C44" s="1"/>
      <c r="D44" s="1"/>
      <c r="E44" s="8"/>
      <c r="F44" s="53">
        <v>3</v>
      </c>
      <c r="G44" s="83">
        <f>AVERAGE(Q12:Q13,Q20:Q21,Q28:Q29)</f>
        <v>30070.92</v>
      </c>
      <c r="H44" s="84"/>
      <c r="I44" s="1"/>
      <c r="J44" s="1"/>
      <c r="K44" s="1"/>
      <c r="L44" s="11"/>
      <c r="M44" s="11"/>
      <c r="N44" s="11"/>
      <c r="O44" s="11"/>
      <c r="P44" s="1"/>
      <c r="Q44" s="1"/>
      <c r="R44" s="1"/>
      <c r="S44" s="1"/>
      <c r="T44" s="1"/>
      <c r="U44" s="1"/>
    </row>
    <row r="45" spans="1:21" ht="17.100000000000001" customHeight="1" x14ac:dyDescent="0.2">
      <c r="A45" s="11"/>
      <c r="B45" s="1"/>
      <c r="C45" s="1"/>
      <c r="D45" s="1"/>
      <c r="E45" s="8"/>
      <c r="F45" s="53">
        <v>4</v>
      </c>
      <c r="G45" s="83">
        <f>AVERAGE(Q14:Q15,Q22:Q23,Q30:Q31)</f>
        <v>30114.479999999996</v>
      </c>
      <c r="H45" s="84"/>
      <c r="I45" s="1"/>
      <c r="J45" s="1"/>
      <c r="K45" s="1"/>
      <c r="L45" s="11"/>
      <c r="M45" s="11"/>
      <c r="N45" s="11"/>
      <c r="O45" s="11"/>
      <c r="P45" s="1"/>
      <c r="Q45" s="1"/>
      <c r="R45" s="1"/>
      <c r="S45" s="1"/>
      <c r="T45" s="1"/>
      <c r="U45" s="1"/>
    </row>
    <row r="46" spans="1:21" ht="17.100000000000001" customHeight="1" x14ac:dyDescent="0.2">
      <c r="A46" s="1"/>
      <c r="B46" s="8"/>
      <c r="C46" s="27"/>
      <c r="D46" s="27"/>
      <c r="E46" s="27"/>
      <c r="F46" s="8"/>
      <c r="G46" s="8"/>
      <c r="H46" s="8"/>
      <c r="I46" s="8"/>
      <c r="J46" s="8"/>
      <c r="K46" s="8"/>
      <c r="L46" s="8"/>
      <c r="M46" s="8"/>
      <c r="N46" s="8"/>
      <c r="O46" s="8"/>
      <c r="P46" s="1"/>
      <c r="Q46" s="1"/>
      <c r="R46" s="1"/>
      <c r="S46" s="1"/>
      <c r="T46" s="1"/>
      <c r="U46" s="1"/>
    </row>
  </sheetData>
  <mergeCells count="43">
    <mergeCell ref="G42:H42"/>
    <mergeCell ref="G43:H43"/>
    <mergeCell ref="G44:H44"/>
    <mergeCell ref="G45:H45"/>
    <mergeCell ref="C36:C37"/>
    <mergeCell ref="F36:G36"/>
    <mergeCell ref="H36:H37"/>
    <mergeCell ref="F37:G37"/>
    <mergeCell ref="C38:C39"/>
    <mergeCell ref="F38:G38"/>
    <mergeCell ref="H38:H39"/>
    <mergeCell ref="F39:G39"/>
    <mergeCell ref="B30:B31"/>
    <mergeCell ref="C30:C31"/>
    <mergeCell ref="B33:I33"/>
    <mergeCell ref="C34:C35"/>
    <mergeCell ref="F34:G34"/>
    <mergeCell ref="H34:H35"/>
    <mergeCell ref="F35:G35"/>
    <mergeCell ref="B24:B25"/>
    <mergeCell ref="C24:C25"/>
    <mergeCell ref="B26:B27"/>
    <mergeCell ref="C26:C27"/>
    <mergeCell ref="B28:B29"/>
    <mergeCell ref="C28:C29"/>
    <mergeCell ref="B18:B19"/>
    <mergeCell ref="C18:C19"/>
    <mergeCell ref="B20:B21"/>
    <mergeCell ref="C20:C21"/>
    <mergeCell ref="B22:B23"/>
    <mergeCell ref="C22:C23"/>
    <mergeCell ref="B12:B13"/>
    <mergeCell ref="C12:C13"/>
    <mergeCell ref="B14:B15"/>
    <mergeCell ref="C14:C15"/>
    <mergeCell ref="B16:B17"/>
    <mergeCell ref="C16:C17"/>
    <mergeCell ref="F6:O6"/>
    <mergeCell ref="P6:Q6"/>
    <mergeCell ref="B8:B9"/>
    <mergeCell ref="C8:C9"/>
    <mergeCell ref="B10:B11"/>
    <mergeCell ref="C10:C11"/>
  </mergeCells>
  <pageMargins left="0" right="0" top="0" bottom="0" header="0" footer="0"/>
  <pageSetup scale="66" orientation="portrait" horizontalDpi="4294967293" verticalDpi="4294967293"/>
  <headerFooter alignWithMargins="0"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 Corn - Table 1</vt:lpstr>
    </vt:vector>
  </TitlesOfParts>
  <Company>Iowa State University Department of Agronomy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Osterholz, William [AGRON]</dc:creator>
  <cp:lastModifiedBy>Nichols, Virginia A</cp:lastModifiedBy>
  <cp:lastPrinted>2014-06-04T14:36:54Z</cp:lastPrinted>
  <dcterms:created xsi:type="dcterms:W3CDTF">2014-06-04T14:31:36Z</dcterms:created>
  <dcterms:modified xsi:type="dcterms:W3CDTF">2019-12-03T22:00:15Z</dcterms:modified>
</cp:coreProperties>
</file>