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rsdnModel\Explore\"/>
    </mc:Choice>
  </mc:AlternateContent>
  <bookViews>
    <workbookView xWindow="0" yWindow="0" windowWidth="25125" windowHeight="14100"/>
  </bookViews>
  <sheets>
    <sheet name="Data" sheetId="2" r:id="rId1"/>
  </sheets>
  <calcPr calcId="171027"/>
</workbook>
</file>

<file path=xl/calcChain.xml><?xml version="1.0" encoding="utf-8"?>
<calcChain xmlns="http://schemas.openxmlformats.org/spreadsheetml/2006/main">
  <c r="D123" i="2" l="1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</calcChain>
</file>

<file path=xl/sharedStrings.xml><?xml version="1.0" encoding="utf-8"?>
<sst xmlns="http://schemas.openxmlformats.org/spreadsheetml/2006/main" count="35" uniqueCount="19">
  <si>
    <t>Plot</t>
  </si>
  <si>
    <t>Whole Plant</t>
  </si>
  <si>
    <t>Leaf</t>
  </si>
  <si>
    <t>System</t>
  </si>
  <si>
    <t>Stalk</t>
  </si>
  <si>
    <t>C:N</t>
  </si>
  <si>
    <t>Date</t>
  </si>
  <si>
    <t>Whole Plant (g)</t>
  </si>
  <si>
    <t>Leaf(g)</t>
  </si>
  <si>
    <t>Stalk (g)</t>
  </si>
  <si>
    <t>Cob + Tassle(g)</t>
  </si>
  <si>
    <t>Grain (g)</t>
  </si>
  <si>
    <t>Cob + Tassle</t>
  </si>
  <si>
    <t>Grain</t>
  </si>
  <si>
    <t>Total C (g)</t>
  </si>
  <si>
    <t>Total N (g)</t>
  </si>
  <si>
    <t>%N</t>
  </si>
  <si>
    <t>4 plants per sample, taken from randomly assigned subplots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</si>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</sst>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5" fillId="0" borderId="0" applyNumberFormat="0" applyFill="0" applyBorder="0" applyProtection="0">
      <alignment vertical="top"/>
    </xf>
    <xf numFmtId="0" fontId="3" fillId="0" borderId="0"/>
    <xf numFmtId="0" fontId="4" fillId="0" borderId="0"/>
    <xf numFmtId="0" fontId="6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6" fillId="0" borderId="0" applyNumberFormat="0" applyFill="0" applyBorder="0" applyProtection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</cellStyleXfs>
  <cellXfs count="61">
    <xf numFmtId="0" fontId="0" fillId="0" borderId="0" xfId="0"/>
    <xf numFmtId="0" fontId="0" fillId="0" borderId="0" xfId="0" applyBorder="1"/>
    <xf numFmtId="0" fontId="0" fillId="0" borderId="3" xfId="0" applyBorder="1"/>
    <xf numFmtId="0" fontId="1" fillId="0" borderId="0" xfId="0" applyFont="1" applyFill="1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165" fontId="0" fillId="0" borderId="4" xfId="0" applyNumberFormat="1" applyFill="1" applyBorder="1"/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5" fontId="0" fillId="0" borderId="1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2" fontId="0" fillId="2" borderId="3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3" fillId="0" borderId="3" xfId="13" applyNumberFormat="1" applyFont="1" applyFill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3" xfId="0" applyNumberFormat="1" applyFont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4" fontId="0" fillId="2" borderId="3" xfId="0" applyNumberFormat="1" applyFill="1" applyBorder="1" applyAlignment="1">
      <alignment horizontal="right"/>
    </xf>
    <xf numFmtId="165" fontId="0" fillId="2" borderId="0" xfId="0" applyNumberFormat="1" applyFont="1" applyFill="1" applyBorder="1" applyAlignment="1">
      <alignment horizontal="right"/>
    </xf>
    <xf numFmtId="4" fontId="0" fillId="0" borderId="3" xfId="0" applyNumberFormat="1" applyFill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4" fontId="7" fillId="0" borderId="0" xfId="0" quotePrefix="1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6">
    <cellStyle name="Excel Built-in Normal" xfId="5"/>
    <cellStyle name="Excel Built-in Normal 1" xfId="1"/>
    <cellStyle name="Normal" xfId="0" builtinId="0"/>
    <cellStyle name="Normal 10" xfId="2"/>
    <cellStyle name="Normal 10 2" xfId="10"/>
    <cellStyle name="Normal 2" xfId="4"/>
    <cellStyle name="Normal 2 2" xfId="8"/>
    <cellStyle name="Normal 2 2 2" xfId="9"/>
    <cellStyle name="Normal 2 2 2 2" xfId="15"/>
    <cellStyle name="Normal 2 3" xfId="7"/>
    <cellStyle name="Normal 2 3 2" xfId="14"/>
    <cellStyle name="Normal 2 4" xfId="11"/>
    <cellStyle name="Normal 20" xfId="3"/>
    <cellStyle name="Normal 235" xfId="13"/>
    <cellStyle name="Normal 236" xfId="12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3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1" width="11.140625" style="1" customWidth="1"/>
    <col min="2" max="2" width="9.140625" style="1"/>
    <col min="3" max="3" width="9.140625" style="2"/>
    <col min="4" max="7" width="9.140625" style="1"/>
    <col min="8" max="8" width="9.140625" style="2"/>
    <col min="9" max="9" width="9.140625" style="8"/>
    <col min="10" max="11" width="9.140625" style="6"/>
    <col min="12" max="12" width="9.140625" style="2"/>
    <col min="13" max="13" width="9.140625" style="8"/>
    <col min="14" max="15" width="9.140625" style="6"/>
    <col min="16" max="16" width="9.140625" style="2"/>
    <col min="17" max="17" width="9.140625" style="8"/>
    <col min="18" max="19" width="9.140625" style="6"/>
    <col min="20" max="20" width="9.140625" style="2"/>
    <col min="21" max="21" width="9.140625" style="8"/>
    <col min="22" max="23" width="9.140625" style="6"/>
    <col min="24" max="24" width="9.140625" style="2"/>
    <col min="25" max="25" width="9.140625" style="8"/>
    <col min="26" max="27" width="9.140625" style="6"/>
    <col min="28" max="28" width="9.140625" style="2"/>
    <col min="29" max="16384" width="9.140625" style="1"/>
  </cols>
  <sheetData>
    <row r="1" spans="1:28" s="8" customFormat="1" x14ac:dyDescent="0.25">
      <c r="A1" s="8" t="s">
        <v>17</v>
      </c>
      <c r="C1" s="2"/>
      <c r="H1" s="2"/>
      <c r="L1" s="2"/>
      <c r="P1" s="2"/>
      <c r="T1" s="2"/>
      <c r="X1" s="2"/>
      <c r="AB1" s="2"/>
    </row>
    <row r="2" spans="1:28" s="54" customFormat="1" x14ac:dyDescent="0.25">
      <c r="A2" s="3"/>
      <c r="B2" s="13"/>
      <c r="C2" s="14"/>
      <c r="D2" s="55" t="s">
        <v>18</v>
      </c>
      <c r="E2" s="56"/>
      <c r="F2" s="56"/>
      <c r="G2" s="56"/>
      <c r="H2" s="57"/>
      <c r="I2" s="58" t="s">
        <v>1</v>
      </c>
      <c r="J2" s="59"/>
      <c r="K2" s="59"/>
      <c r="L2" s="60"/>
      <c r="M2" s="58" t="s">
        <v>2</v>
      </c>
      <c r="N2" s="59"/>
      <c r="O2" s="59"/>
      <c r="P2" s="60"/>
      <c r="Q2" s="58" t="s">
        <v>4</v>
      </c>
      <c r="R2" s="59"/>
      <c r="S2" s="59"/>
      <c r="T2" s="60"/>
      <c r="U2" s="58" t="s">
        <v>12</v>
      </c>
      <c r="V2" s="59"/>
      <c r="W2" s="59"/>
      <c r="X2" s="60"/>
      <c r="Y2" s="58" t="s">
        <v>13</v>
      </c>
      <c r="Z2" s="59"/>
      <c r="AA2" s="59"/>
      <c r="AB2" s="59"/>
    </row>
    <row r="3" spans="1:28" s="9" customFormat="1" ht="30" x14ac:dyDescent="0.25">
      <c r="A3" s="4" t="s">
        <v>6</v>
      </c>
      <c r="B3" s="9" t="s">
        <v>0</v>
      </c>
      <c r="C3" s="7" t="s">
        <v>3</v>
      </c>
      <c r="D3" s="10" t="s">
        <v>7</v>
      </c>
      <c r="E3" s="10" t="s">
        <v>8</v>
      </c>
      <c r="F3" s="11" t="s">
        <v>9</v>
      </c>
      <c r="G3" s="9" t="s">
        <v>10</v>
      </c>
      <c r="H3" s="7" t="s">
        <v>11</v>
      </c>
      <c r="I3" s="12" t="s">
        <v>14</v>
      </c>
      <c r="J3" s="12" t="s">
        <v>15</v>
      </c>
      <c r="K3" s="12" t="s">
        <v>5</v>
      </c>
      <c r="L3" s="5" t="s">
        <v>16</v>
      </c>
      <c r="M3" s="12" t="s">
        <v>14</v>
      </c>
      <c r="N3" s="12" t="s">
        <v>15</v>
      </c>
      <c r="O3" s="12" t="s">
        <v>5</v>
      </c>
      <c r="P3" s="5" t="s">
        <v>16</v>
      </c>
      <c r="Q3" s="12" t="s">
        <v>14</v>
      </c>
      <c r="R3" s="12" t="s">
        <v>15</v>
      </c>
      <c r="S3" s="12" t="s">
        <v>5</v>
      </c>
      <c r="T3" s="5" t="s">
        <v>16</v>
      </c>
      <c r="U3" s="12" t="s">
        <v>14</v>
      </c>
      <c r="V3" s="12" t="s">
        <v>15</v>
      </c>
      <c r="W3" s="12" t="s">
        <v>5</v>
      </c>
      <c r="X3" s="5" t="s">
        <v>16</v>
      </c>
      <c r="Y3" s="12" t="s">
        <v>14</v>
      </c>
      <c r="Z3" s="12" t="s">
        <v>15</v>
      </c>
      <c r="AA3" s="12" t="s">
        <v>5</v>
      </c>
      <c r="AB3" s="5" t="s">
        <v>16</v>
      </c>
    </row>
    <row r="4" spans="1:28" s="23" customFormat="1" x14ac:dyDescent="0.25">
      <c r="A4" s="18">
        <v>41779</v>
      </c>
      <c r="B4" s="19">
        <v>13</v>
      </c>
      <c r="C4" s="20">
        <v>2</v>
      </c>
      <c r="D4" s="19">
        <v>0.21</v>
      </c>
      <c r="E4" s="21"/>
      <c r="F4" s="22"/>
      <c r="H4" s="20"/>
      <c r="I4" s="24">
        <v>9.7901999999999989E-2</v>
      </c>
      <c r="J4" s="24">
        <v>8.9271000000000003E-3</v>
      </c>
      <c r="K4" s="24">
        <v>10.966831333803809</v>
      </c>
      <c r="L4" s="25">
        <v>4.2510000000000003</v>
      </c>
      <c r="M4" s="26"/>
      <c r="N4" s="26"/>
      <c r="O4" s="26"/>
      <c r="P4" s="27"/>
      <c r="Q4" s="26"/>
      <c r="R4" s="26"/>
      <c r="S4" s="26"/>
      <c r="T4" s="27"/>
      <c r="U4" s="26"/>
      <c r="V4" s="26"/>
      <c r="W4" s="26"/>
      <c r="X4" s="27"/>
      <c r="AB4" s="20"/>
    </row>
    <row r="5" spans="1:28" s="23" customFormat="1" x14ac:dyDescent="0.25">
      <c r="A5" s="18">
        <v>41779</v>
      </c>
      <c r="B5" s="19">
        <v>24</v>
      </c>
      <c r="C5" s="20">
        <v>2</v>
      </c>
      <c r="D5" s="19">
        <v>0.24</v>
      </c>
      <c r="E5" s="21"/>
      <c r="F5" s="22"/>
      <c r="H5" s="20"/>
      <c r="I5" s="24">
        <v>0.1104</v>
      </c>
      <c r="J5" s="24">
        <v>1.0663199999999999E-2</v>
      </c>
      <c r="K5" s="24">
        <v>10.353364843574163</v>
      </c>
      <c r="L5" s="25">
        <v>4.4429999999999996</v>
      </c>
      <c r="M5" s="26"/>
      <c r="N5" s="26"/>
      <c r="O5" s="26"/>
      <c r="P5" s="27"/>
      <c r="Q5" s="26"/>
      <c r="R5" s="26"/>
      <c r="S5" s="26"/>
      <c r="T5" s="27"/>
      <c r="U5" s="26"/>
      <c r="V5" s="26"/>
      <c r="W5" s="26"/>
      <c r="X5" s="27"/>
      <c r="AB5" s="20"/>
    </row>
    <row r="6" spans="1:28" s="23" customFormat="1" x14ac:dyDescent="0.25">
      <c r="A6" s="18">
        <v>41779</v>
      </c>
      <c r="B6" s="19">
        <v>34</v>
      </c>
      <c r="C6" s="20">
        <v>2</v>
      </c>
      <c r="D6" s="19">
        <v>0.2</v>
      </c>
      <c r="E6" s="21"/>
      <c r="F6" s="22"/>
      <c r="H6" s="20"/>
      <c r="I6" s="24">
        <v>9.3440000000000009E-2</v>
      </c>
      <c r="J6" s="24">
        <v>8.7279999999999996E-3</v>
      </c>
      <c r="K6" s="24">
        <v>10.705774518790102</v>
      </c>
      <c r="L6" s="25">
        <v>4.3639999999999999</v>
      </c>
      <c r="M6" s="26"/>
      <c r="N6" s="26"/>
      <c r="O6" s="26"/>
      <c r="P6" s="27"/>
      <c r="Q6" s="26"/>
      <c r="R6" s="26"/>
      <c r="S6" s="26"/>
      <c r="T6" s="27"/>
      <c r="U6" s="26"/>
      <c r="V6" s="26"/>
      <c r="W6" s="26"/>
      <c r="X6" s="27"/>
      <c r="AB6" s="20"/>
    </row>
    <row r="7" spans="1:28" s="23" customFormat="1" x14ac:dyDescent="0.25">
      <c r="A7" s="18">
        <v>41779</v>
      </c>
      <c r="B7" s="19">
        <v>44</v>
      </c>
      <c r="C7" s="20">
        <v>2</v>
      </c>
      <c r="D7" s="19">
        <v>0.22</v>
      </c>
      <c r="E7" s="21"/>
      <c r="F7" s="22"/>
      <c r="H7" s="20"/>
      <c r="I7" s="24">
        <v>0.10263</v>
      </c>
      <c r="J7" s="24">
        <v>9.8560000000000019E-3</v>
      </c>
      <c r="K7" s="24">
        <v>10.412946428571427</v>
      </c>
      <c r="L7" s="25">
        <v>4.4800000000000004</v>
      </c>
      <c r="M7" s="26"/>
      <c r="N7" s="26"/>
      <c r="O7" s="26"/>
      <c r="P7" s="27"/>
      <c r="Q7" s="26"/>
      <c r="R7" s="26"/>
      <c r="S7" s="26"/>
      <c r="T7" s="27"/>
      <c r="U7" s="26"/>
      <c r="V7" s="26"/>
      <c r="W7" s="26"/>
      <c r="X7" s="27"/>
      <c r="AB7" s="20"/>
    </row>
    <row r="8" spans="1:28" s="23" customFormat="1" x14ac:dyDescent="0.25">
      <c r="A8" s="18">
        <v>41779</v>
      </c>
      <c r="B8" s="19">
        <v>11</v>
      </c>
      <c r="C8" s="20">
        <v>3</v>
      </c>
      <c r="D8" s="19">
        <v>0.2</v>
      </c>
      <c r="E8" s="21"/>
      <c r="F8" s="22"/>
      <c r="H8" s="20"/>
      <c r="I8" s="28"/>
      <c r="J8" s="28"/>
      <c r="K8" s="28"/>
      <c r="L8" s="29"/>
      <c r="M8" s="26"/>
      <c r="N8" s="26"/>
      <c r="O8" s="26"/>
      <c r="P8" s="27"/>
      <c r="Q8" s="26"/>
      <c r="R8" s="26"/>
      <c r="S8" s="26"/>
      <c r="T8" s="27"/>
      <c r="U8" s="26"/>
      <c r="V8" s="26"/>
      <c r="W8" s="26"/>
      <c r="X8" s="27"/>
      <c r="AB8" s="20"/>
    </row>
    <row r="9" spans="1:28" s="23" customFormat="1" x14ac:dyDescent="0.25">
      <c r="A9" s="18">
        <v>41779</v>
      </c>
      <c r="B9" s="19">
        <v>23</v>
      </c>
      <c r="C9" s="20">
        <v>3</v>
      </c>
      <c r="D9" s="19">
        <v>0.2</v>
      </c>
      <c r="E9" s="21"/>
      <c r="F9" s="22"/>
      <c r="H9" s="20"/>
      <c r="I9" s="24">
        <v>9.222000000000001E-2</v>
      </c>
      <c r="J9" s="24">
        <v>8.4719999999999986E-3</v>
      </c>
      <c r="K9" s="24">
        <v>10.885269121813034</v>
      </c>
      <c r="L9" s="25">
        <v>4.2359999999999998</v>
      </c>
      <c r="M9" s="26"/>
      <c r="N9" s="26"/>
      <c r="O9" s="26"/>
      <c r="P9" s="27"/>
      <c r="Q9" s="26"/>
      <c r="R9" s="26"/>
      <c r="S9" s="26"/>
      <c r="T9" s="27"/>
      <c r="U9" s="26"/>
      <c r="V9" s="26"/>
      <c r="W9" s="26"/>
      <c r="X9" s="27"/>
      <c r="AB9" s="20"/>
    </row>
    <row r="10" spans="1:28" s="23" customFormat="1" x14ac:dyDescent="0.25">
      <c r="A10" s="18">
        <v>41779</v>
      </c>
      <c r="B10" s="19">
        <v>38</v>
      </c>
      <c r="C10" s="20">
        <v>3</v>
      </c>
      <c r="D10" s="19">
        <v>0.21</v>
      </c>
      <c r="E10" s="21"/>
      <c r="F10" s="22"/>
      <c r="H10" s="20"/>
      <c r="I10" s="24">
        <v>9.4269000000000006E-2</v>
      </c>
      <c r="J10" s="24">
        <v>8.1983999999999998E-3</v>
      </c>
      <c r="K10" s="24">
        <v>11.498463114754099</v>
      </c>
      <c r="L10" s="25">
        <v>3.9039999999999999</v>
      </c>
      <c r="M10" s="26"/>
      <c r="N10" s="26"/>
      <c r="O10" s="26"/>
      <c r="P10" s="27"/>
      <c r="Q10" s="26"/>
      <c r="R10" s="26"/>
      <c r="S10" s="26"/>
      <c r="T10" s="27"/>
      <c r="U10" s="26"/>
      <c r="V10" s="26"/>
      <c r="W10" s="26"/>
      <c r="X10" s="27"/>
      <c r="AB10" s="20"/>
    </row>
    <row r="11" spans="1:28" s="23" customFormat="1" x14ac:dyDescent="0.25">
      <c r="A11" s="18">
        <v>41779</v>
      </c>
      <c r="B11" s="19">
        <v>48</v>
      </c>
      <c r="C11" s="20">
        <v>3</v>
      </c>
      <c r="D11" s="19">
        <v>0.24</v>
      </c>
      <c r="E11" s="21"/>
      <c r="F11" s="22"/>
      <c r="H11" s="20"/>
      <c r="I11" s="24">
        <v>0.11304</v>
      </c>
      <c r="J11" s="24">
        <v>9.6671999999999991E-3</v>
      </c>
      <c r="K11" s="24">
        <v>11.693147964250249</v>
      </c>
      <c r="L11" s="25">
        <v>4.0279999999999996</v>
      </c>
      <c r="M11" s="26"/>
      <c r="N11" s="26"/>
      <c r="O11" s="26"/>
      <c r="P11" s="27"/>
      <c r="Q11" s="26"/>
      <c r="R11" s="26"/>
      <c r="S11" s="26"/>
      <c r="T11" s="27"/>
      <c r="U11" s="26"/>
      <c r="V11" s="26"/>
      <c r="W11" s="26"/>
      <c r="X11" s="27"/>
      <c r="AB11" s="20"/>
    </row>
    <row r="12" spans="1:28" s="23" customFormat="1" x14ac:dyDescent="0.25">
      <c r="A12" s="18">
        <v>41779</v>
      </c>
      <c r="B12" s="19">
        <v>18</v>
      </c>
      <c r="C12" s="20">
        <v>4</v>
      </c>
      <c r="D12" s="19">
        <v>0.18</v>
      </c>
      <c r="E12" s="21"/>
      <c r="F12" s="22"/>
      <c r="H12" s="20"/>
      <c r="I12" s="24">
        <v>8.4887999999999991E-2</v>
      </c>
      <c r="J12" s="24">
        <v>7.9776000000000014E-3</v>
      </c>
      <c r="K12" s="24">
        <v>10.640794223826711</v>
      </c>
      <c r="L12" s="25">
        <v>4.4320000000000004</v>
      </c>
      <c r="M12" s="26"/>
      <c r="N12" s="26"/>
      <c r="O12" s="26"/>
      <c r="P12" s="27"/>
      <c r="Q12" s="26"/>
      <c r="R12" s="26"/>
      <c r="S12" s="26"/>
      <c r="T12" s="27"/>
      <c r="U12" s="26"/>
      <c r="V12" s="26"/>
      <c r="W12" s="26"/>
      <c r="X12" s="27"/>
      <c r="AB12" s="20"/>
    </row>
    <row r="13" spans="1:28" s="23" customFormat="1" x14ac:dyDescent="0.25">
      <c r="A13" s="18">
        <v>41779</v>
      </c>
      <c r="B13" s="19">
        <v>28</v>
      </c>
      <c r="C13" s="20">
        <v>4</v>
      </c>
      <c r="D13" s="19">
        <v>0.24</v>
      </c>
      <c r="E13" s="21"/>
      <c r="F13" s="22"/>
      <c r="H13" s="20"/>
      <c r="I13" s="24">
        <v>0.11140799999999999</v>
      </c>
      <c r="J13" s="24">
        <v>1.00728E-2</v>
      </c>
      <c r="K13" s="24">
        <v>11.06028115320467</v>
      </c>
      <c r="L13" s="25">
        <v>4.1970000000000001</v>
      </c>
      <c r="M13" s="26"/>
      <c r="N13" s="26"/>
      <c r="O13" s="26"/>
      <c r="P13" s="27"/>
      <c r="Q13" s="26"/>
      <c r="R13" s="26"/>
      <c r="S13" s="26"/>
      <c r="T13" s="27"/>
      <c r="U13" s="26"/>
      <c r="V13" s="26"/>
      <c r="W13" s="26"/>
      <c r="X13" s="27"/>
      <c r="AB13" s="20"/>
    </row>
    <row r="14" spans="1:28" s="23" customFormat="1" x14ac:dyDescent="0.25">
      <c r="A14" s="18">
        <v>41779</v>
      </c>
      <c r="B14" s="19">
        <v>37</v>
      </c>
      <c r="C14" s="20">
        <v>4</v>
      </c>
      <c r="D14" s="19">
        <v>0.15</v>
      </c>
      <c r="E14" s="21"/>
      <c r="F14" s="22"/>
      <c r="H14" s="20"/>
      <c r="I14" s="24">
        <v>6.934499999999999E-2</v>
      </c>
      <c r="J14" s="24">
        <v>6.9210000000000001E-3</v>
      </c>
      <c r="K14" s="24">
        <v>10.019505851755525</v>
      </c>
      <c r="L14" s="25">
        <v>4.6139999999999999</v>
      </c>
      <c r="M14" s="26"/>
      <c r="N14" s="26"/>
      <c r="O14" s="26"/>
      <c r="P14" s="27"/>
      <c r="Q14" s="26"/>
      <c r="R14" s="26"/>
      <c r="S14" s="26"/>
      <c r="T14" s="27"/>
      <c r="U14" s="26"/>
      <c r="V14" s="26"/>
      <c r="W14" s="26"/>
      <c r="X14" s="27"/>
      <c r="AB14" s="20"/>
    </row>
    <row r="15" spans="1:28" s="23" customFormat="1" x14ac:dyDescent="0.25">
      <c r="A15" s="18">
        <v>41779</v>
      </c>
      <c r="B15" s="19">
        <v>46</v>
      </c>
      <c r="C15" s="20">
        <v>4</v>
      </c>
      <c r="D15" s="19">
        <v>0.17</v>
      </c>
      <c r="E15" s="21"/>
      <c r="F15" s="22"/>
      <c r="H15" s="20"/>
      <c r="I15" s="24">
        <v>8.0886E-2</v>
      </c>
      <c r="J15" s="24">
        <v>7.4102999999999999E-3</v>
      </c>
      <c r="K15" s="24">
        <v>10.915347556779079</v>
      </c>
      <c r="L15" s="25">
        <v>4.359</v>
      </c>
      <c r="M15" s="26"/>
      <c r="N15" s="26"/>
      <c r="O15" s="26"/>
      <c r="P15" s="27"/>
      <c r="Q15" s="26"/>
      <c r="R15" s="26"/>
      <c r="S15" s="26"/>
      <c r="T15" s="27"/>
      <c r="U15" s="26"/>
      <c r="V15" s="26"/>
      <c r="W15" s="26"/>
      <c r="X15" s="27"/>
      <c r="AB15" s="20"/>
    </row>
    <row r="16" spans="1:28" s="23" customFormat="1" x14ac:dyDescent="0.25">
      <c r="A16" s="18">
        <v>41789</v>
      </c>
      <c r="B16" s="19">
        <v>13</v>
      </c>
      <c r="C16" s="20">
        <v>2</v>
      </c>
      <c r="D16" s="19">
        <v>3.09</v>
      </c>
      <c r="E16" s="21"/>
      <c r="F16" s="22"/>
      <c r="H16" s="20"/>
      <c r="I16" s="30"/>
      <c r="J16" s="30"/>
      <c r="K16" s="30"/>
      <c r="L16" s="29"/>
      <c r="M16" s="26"/>
      <c r="N16" s="26"/>
      <c r="O16" s="26"/>
      <c r="P16" s="27"/>
      <c r="Q16" s="26"/>
      <c r="R16" s="26"/>
      <c r="S16" s="26"/>
      <c r="T16" s="27"/>
      <c r="U16" s="26"/>
      <c r="V16" s="26"/>
      <c r="W16" s="26"/>
      <c r="X16" s="27"/>
      <c r="AB16" s="20"/>
    </row>
    <row r="17" spans="1:28" s="23" customFormat="1" x14ac:dyDescent="0.25">
      <c r="A17" s="18">
        <v>41789</v>
      </c>
      <c r="B17" s="19">
        <v>24</v>
      </c>
      <c r="C17" s="20">
        <v>2</v>
      </c>
      <c r="D17" s="19">
        <v>3.78</v>
      </c>
      <c r="E17" s="21"/>
      <c r="F17" s="22"/>
      <c r="H17" s="20"/>
      <c r="I17" s="26">
        <v>1.7081819999999999</v>
      </c>
      <c r="J17" s="26">
        <v>0.14912099999999998</v>
      </c>
      <c r="K17" s="26">
        <v>11.455006337135616</v>
      </c>
      <c r="L17" s="31">
        <v>3.9449999999999998</v>
      </c>
      <c r="M17" s="26"/>
      <c r="N17" s="26"/>
      <c r="O17" s="26"/>
      <c r="P17" s="27"/>
      <c r="Q17" s="26"/>
      <c r="R17" s="26"/>
      <c r="S17" s="26"/>
      <c r="T17" s="27"/>
      <c r="U17" s="26"/>
      <c r="V17" s="26"/>
      <c r="W17" s="26"/>
      <c r="X17" s="27"/>
      <c r="AB17" s="20"/>
    </row>
    <row r="18" spans="1:28" s="23" customFormat="1" x14ac:dyDescent="0.25">
      <c r="A18" s="18">
        <v>41789</v>
      </c>
      <c r="B18" s="19">
        <v>34</v>
      </c>
      <c r="C18" s="20">
        <v>2</v>
      </c>
      <c r="D18" s="19">
        <v>2.4700000000000002</v>
      </c>
      <c r="E18" s="21"/>
      <c r="F18" s="22"/>
      <c r="H18" s="20"/>
      <c r="I18" s="26">
        <v>1.085318</v>
      </c>
      <c r="J18" s="26">
        <v>9.3119000000000007E-2</v>
      </c>
      <c r="K18" s="26">
        <v>11.655172413793103</v>
      </c>
      <c r="L18" s="31">
        <v>3.77</v>
      </c>
      <c r="M18" s="26"/>
      <c r="N18" s="26"/>
      <c r="O18" s="26"/>
      <c r="P18" s="27"/>
      <c r="Q18" s="26"/>
      <c r="R18" s="26"/>
      <c r="S18" s="26"/>
      <c r="T18" s="27"/>
      <c r="U18" s="26"/>
      <c r="V18" s="26"/>
      <c r="W18" s="26"/>
      <c r="X18" s="27"/>
      <c r="AB18" s="20"/>
    </row>
    <row r="19" spans="1:28" s="23" customFormat="1" x14ac:dyDescent="0.25">
      <c r="A19" s="18">
        <v>41789</v>
      </c>
      <c r="B19" s="19">
        <v>44</v>
      </c>
      <c r="C19" s="20">
        <v>2</v>
      </c>
      <c r="D19" s="19">
        <v>4.1500000000000004</v>
      </c>
      <c r="E19" s="21"/>
      <c r="F19" s="22"/>
      <c r="H19" s="20"/>
      <c r="I19" s="26">
        <v>1.8699900000000003</v>
      </c>
      <c r="J19" s="26">
        <v>0.15429700000000002</v>
      </c>
      <c r="K19" s="26">
        <v>12.119419042495966</v>
      </c>
      <c r="L19" s="31">
        <v>3.718</v>
      </c>
      <c r="M19" s="26"/>
      <c r="N19" s="26"/>
      <c r="O19" s="26"/>
      <c r="P19" s="27"/>
      <c r="Q19" s="26"/>
      <c r="R19" s="26"/>
      <c r="S19" s="26"/>
      <c r="T19" s="27"/>
      <c r="U19" s="26"/>
      <c r="V19" s="26"/>
      <c r="W19" s="26"/>
      <c r="X19" s="27"/>
      <c r="AB19" s="20"/>
    </row>
    <row r="20" spans="1:28" s="23" customFormat="1" x14ac:dyDescent="0.25">
      <c r="A20" s="18">
        <v>41789</v>
      </c>
      <c r="B20" s="19">
        <v>11</v>
      </c>
      <c r="C20" s="20">
        <v>3</v>
      </c>
      <c r="D20" s="19">
        <v>2.98</v>
      </c>
      <c r="E20" s="21"/>
      <c r="F20" s="22"/>
      <c r="H20" s="20"/>
      <c r="I20" s="26">
        <v>1.335934</v>
      </c>
      <c r="J20" s="26">
        <v>9.9859799999999999E-2</v>
      </c>
      <c r="K20" s="26">
        <v>13.378096090719188</v>
      </c>
      <c r="L20" s="31">
        <v>3.351</v>
      </c>
      <c r="M20" s="26"/>
      <c r="N20" s="26"/>
      <c r="O20" s="26"/>
      <c r="P20" s="27"/>
      <c r="Q20" s="26"/>
      <c r="R20" s="26"/>
      <c r="S20" s="26"/>
      <c r="T20" s="27"/>
      <c r="U20" s="26"/>
      <c r="V20" s="26"/>
      <c r="W20" s="26"/>
      <c r="X20" s="27"/>
      <c r="AB20" s="20"/>
    </row>
    <row r="21" spans="1:28" s="23" customFormat="1" x14ac:dyDescent="0.25">
      <c r="A21" s="18">
        <v>41789</v>
      </c>
      <c r="B21" s="19">
        <v>23</v>
      </c>
      <c r="C21" s="20">
        <v>3</v>
      </c>
      <c r="D21" s="19">
        <v>4.8499999999999996</v>
      </c>
      <c r="E21" s="21"/>
      <c r="F21" s="22"/>
      <c r="H21" s="20"/>
      <c r="I21" s="26">
        <v>2.1960799999999998</v>
      </c>
      <c r="J21" s="26">
        <v>0.18488199999999999</v>
      </c>
      <c r="K21" s="26">
        <v>11.878279118572927</v>
      </c>
      <c r="L21" s="31">
        <v>3.8119999999999998</v>
      </c>
      <c r="M21" s="26"/>
      <c r="N21" s="26"/>
      <c r="O21" s="26"/>
      <c r="P21" s="27"/>
      <c r="Q21" s="26"/>
      <c r="R21" s="26"/>
      <c r="S21" s="26"/>
      <c r="T21" s="27"/>
      <c r="U21" s="26"/>
      <c r="V21" s="26"/>
      <c r="W21" s="26"/>
      <c r="X21" s="27"/>
      <c r="AB21" s="20"/>
    </row>
    <row r="22" spans="1:28" s="23" customFormat="1" x14ac:dyDescent="0.25">
      <c r="A22" s="18">
        <v>41789</v>
      </c>
      <c r="B22" s="19">
        <v>38</v>
      </c>
      <c r="C22" s="20">
        <v>3</v>
      </c>
      <c r="D22" s="19">
        <v>3.61</v>
      </c>
      <c r="E22" s="21"/>
      <c r="F22" s="22"/>
      <c r="H22" s="20"/>
      <c r="I22" s="26">
        <v>1.6263049999999999</v>
      </c>
      <c r="J22" s="26">
        <v>0.13053759999999998</v>
      </c>
      <c r="K22" s="26">
        <v>12.458517699115045</v>
      </c>
      <c r="L22" s="31">
        <v>3.6160000000000001</v>
      </c>
      <c r="M22" s="26"/>
      <c r="N22" s="26"/>
      <c r="O22" s="26"/>
      <c r="P22" s="27"/>
      <c r="Q22" s="26"/>
      <c r="R22" s="26"/>
      <c r="S22" s="26"/>
      <c r="T22" s="27"/>
      <c r="U22" s="26"/>
      <c r="V22" s="26"/>
      <c r="W22" s="26"/>
      <c r="X22" s="27"/>
      <c r="AB22" s="20"/>
    </row>
    <row r="23" spans="1:28" s="23" customFormat="1" x14ac:dyDescent="0.25">
      <c r="A23" s="18">
        <v>41789</v>
      </c>
      <c r="B23" s="19">
        <v>48</v>
      </c>
      <c r="C23" s="20">
        <v>3</v>
      </c>
      <c r="D23" s="19">
        <v>2.58</v>
      </c>
      <c r="E23" s="21"/>
      <c r="F23" s="22"/>
      <c r="H23" s="20"/>
      <c r="I23" s="26">
        <v>1.1981519999999999</v>
      </c>
      <c r="J23" s="26">
        <v>9.0248400000000006E-2</v>
      </c>
      <c r="K23" s="26">
        <v>13.27615780445969</v>
      </c>
      <c r="L23" s="31">
        <v>3.4980000000000002</v>
      </c>
      <c r="M23" s="26"/>
      <c r="N23" s="26"/>
      <c r="O23" s="26"/>
      <c r="P23" s="27"/>
      <c r="Q23" s="26"/>
      <c r="R23" s="26"/>
      <c r="S23" s="26"/>
      <c r="T23" s="27"/>
      <c r="U23" s="26"/>
      <c r="V23" s="26"/>
      <c r="W23" s="26"/>
      <c r="X23" s="27"/>
      <c r="AB23" s="20"/>
    </row>
    <row r="24" spans="1:28" s="23" customFormat="1" x14ac:dyDescent="0.25">
      <c r="A24" s="18">
        <v>41789</v>
      </c>
      <c r="B24" s="19">
        <v>18</v>
      </c>
      <c r="C24" s="20">
        <v>4</v>
      </c>
      <c r="D24" s="19">
        <v>3.49</v>
      </c>
      <c r="E24" s="21"/>
      <c r="F24" s="22"/>
      <c r="H24" s="20"/>
      <c r="I24" s="26">
        <v>1.5862050000000001</v>
      </c>
      <c r="J24" s="26">
        <v>0.13352740000000002</v>
      </c>
      <c r="K24" s="26">
        <v>11.879247255619445</v>
      </c>
      <c r="L24" s="31">
        <v>3.8260000000000001</v>
      </c>
      <c r="M24" s="26"/>
      <c r="N24" s="26"/>
      <c r="O24" s="26"/>
      <c r="P24" s="27"/>
      <c r="Q24" s="26"/>
      <c r="R24" s="26"/>
      <c r="S24" s="26"/>
      <c r="T24" s="27"/>
      <c r="U24" s="26"/>
      <c r="V24" s="26"/>
      <c r="W24" s="26"/>
      <c r="X24" s="27"/>
      <c r="AB24" s="20"/>
    </row>
    <row r="25" spans="1:28" s="23" customFormat="1" x14ac:dyDescent="0.25">
      <c r="A25" s="18">
        <v>41789</v>
      </c>
      <c r="B25" s="19">
        <v>28</v>
      </c>
      <c r="C25" s="20">
        <v>4</v>
      </c>
      <c r="D25" s="19">
        <v>4.54</v>
      </c>
      <c r="E25" s="21"/>
      <c r="F25" s="22"/>
      <c r="H25" s="20"/>
      <c r="I25" s="26">
        <v>2.0502639999999999</v>
      </c>
      <c r="J25" s="26">
        <v>0.18296200000000001</v>
      </c>
      <c r="K25" s="26">
        <v>11.205955334987591</v>
      </c>
      <c r="L25" s="31">
        <v>4.03</v>
      </c>
      <c r="M25" s="26"/>
      <c r="N25" s="26"/>
      <c r="O25" s="26"/>
      <c r="P25" s="27"/>
      <c r="Q25" s="26"/>
      <c r="R25" s="26"/>
      <c r="S25" s="26"/>
      <c r="T25" s="27"/>
      <c r="U25" s="26"/>
      <c r="V25" s="26"/>
      <c r="W25" s="26"/>
      <c r="X25" s="27"/>
      <c r="AB25" s="20"/>
    </row>
    <row r="26" spans="1:28" s="23" customFormat="1" x14ac:dyDescent="0.25">
      <c r="A26" s="18">
        <v>41789</v>
      </c>
      <c r="B26" s="19">
        <v>37</v>
      </c>
      <c r="C26" s="20">
        <v>4</v>
      </c>
      <c r="D26" s="19">
        <v>3.07</v>
      </c>
      <c r="E26" s="21"/>
      <c r="F26" s="22"/>
      <c r="H26" s="20"/>
      <c r="I26" s="26">
        <v>1.4082089999999998</v>
      </c>
      <c r="J26" s="26">
        <v>0.12074309999999998</v>
      </c>
      <c r="K26" s="26">
        <v>11.66285278413425</v>
      </c>
      <c r="L26" s="31">
        <v>3.9329999999999998</v>
      </c>
      <c r="M26" s="26"/>
      <c r="N26" s="26"/>
      <c r="O26" s="26"/>
      <c r="P26" s="27"/>
      <c r="Q26" s="26"/>
      <c r="R26" s="26"/>
      <c r="S26" s="26"/>
      <c r="T26" s="27"/>
      <c r="U26" s="26"/>
      <c r="V26" s="26"/>
      <c r="W26" s="26"/>
      <c r="X26" s="27"/>
      <c r="AB26" s="20"/>
    </row>
    <row r="27" spans="1:28" s="23" customFormat="1" x14ac:dyDescent="0.25">
      <c r="A27" s="18">
        <v>41789</v>
      </c>
      <c r="B27" s="19">
        <v>46</v>
      </c>
      <c r="C27" s="20">
        <v>4</v>
      </c>
      <c r="D27" s="19">
        <v>4.26</v>
      </c>
      <c r="E27" s="21"/>
      <c r="F27" s="22"/>
      <c r="H27" s="20"/>
      <c r="I27" s="26">
        <v>1.9408559999999999</v>
      </c>
      <c r="J27" s="26">
        <v>0.1650324</v>
      </c>
      <c r="K27" s="26">
        <v>11.76045431078988</v>
      </c>
      <c r="L27" s="31">
        <v>3.8740000000000001</v>
      </c>
      <c r="M27" s="26"/>
      <c r="N27" s="26"/>
      <c r="O27" s="26"/>
      <c r="P27" s="27"/>
      <c r="Q27" s="26"/>
      <c r="R27" s="26"/>
      <c r="S27" s="26"/>
      <c r="T27" s="27"/>
      <c r="U27" s="26"/>
      <c r="V27" s="26"/>
      <c r="W27" s="26"/>
      <c r="X27" s="27"/>
      <c r="AB27" s="20"/>
    </row>
    <row r="28" spans="1:28" s="23" customFormat="1" x14ac:dyDescent="0.25">
      <c r="A28" s="18">
        <v>41808</v>
      </c>
      <c r="B28" s="19">
        <v>13</v>
      </c>
      <c r="C28" s="20">
        <v>2</v>
      </c>
      <c r="D28" s="19">
        <f t="shared" ref="D28:D51" si="0">E28+F28</f>
        <v>80.8</v>
      </c>
      <c r="E28" s="19">
        <v>53.1</v>
      </c>
      <c r="F28" s="19">
        <v>27.7</v>
      </c>
      <c r="H28" s="20"/>
      <c r="I28" s="26">
        <v>36.959400000000002</v>
      </c>
      <c r="J28" s="26">
        <v>2.6647760000000003</v>
      </c>
      <c r="K28" s="26">
        <v>13.869608552463696</v>
      </c>
      <c r="L28" s="32">
        <v>3.2979900990099016</v>
      </c>
      <c r="M28" s="33">
        <v>24.893280000000004</v>
      </c>
      <c r="N28" s="26">
        <v>1.8473490000000001</v>
      </c>
      <c r="O28" s="26">
        <v>13.475136533486635</v>
      </c>
      <c r="P28" s="31">
        <v>3.4790000000000001</v>
      </c>
      <c r="Q28" s="24">
        <v>12.066120000000002</v>
      </c>
      <c r="R28" s="24">
        <v>0.81742700000000001</v>
      </c>
      <c r="S28" s="24">
        <v>14.761097932904102</v>
      </c>
      <c r="T28" s="32">
        <v>2.9510000000000001</v>
      </c>
      <c r="U28" s="26"/>
      <c r="V28" s="26"/>
      <c r="W28" s="26"/>
      <c r="X28" s="27"/>
      <c r="AB28" s="20"/>
    </row>
    <row r="29" spans="1:28" s="23" customFormat="1" x14ac:dyDescent="0.25">
      <c r="A29" s="18">
        <v>41808</v>
      </c>
      <c r="B29" s="19">
        <v>24</v>
      </c>
      <c r="C29" s="20">
        <v>2</v>
      </c>
      <c r="D29" s="19">
        <f t="shared" si="0"/>
        <v>65</v>
      </c>
      <c r="E29" s="19">
        <v>42.8</v>
      </c>
      <c r="F29" s="19">
        <v>22.2</v>
      </c>
      <c r="H29" s="20"/>
      <c r="I29" s="26">
        <v>29.228539999999995</v>
      </c>
      <c r="J29" s="26">
        <v>2.1384480000000003</v>
      </c>
      <c r="K29" s="26">
        <v>13.668108834070312</v>
      </c>
      <c r="L29" s="32">
        <v>3.2899200000000004</v>
      </c>
      <c r="M29" s="33">
        <v>19.893439999999998</v>
      </c>
      <c r="N29" s="26">
        <v>1.4213880000000001</v>
      </c>
      <c r="O29" s="26">
        <v>13.995784402288464</v>
      </c>
      <c r="P29" s="31">
        <v>3.3210000000000002</v>
      </c>
      <c r="Q29" s="24">
        <v>9.3350999999999988</v>
      </c>
      <c r="R29" s="24">
        <v>0.71706000000000003</v>
      </c>
      <c r="S29" s="24">
        <v>13.018575851393187</v>
      </c>
      <c r="T29" s="32">
        <v>3.23</v>
      </c>
      <c r="U29" s="26"/>
      <c r="V29" s="26"/>
      <c r="W29" s="26"/>
      <c r="X29" s="27"/>
      <c r="AB29" s="20"/>
    </row>
    <row r="30" spans="1:28" s="23" customFormat="1" x14ac:dyDescent="0.25">
      <c r="A30" s="18">
        <v>41808</v>
      </c>
      <c r="B30" s="19">
        <v>34</v>
      </c>
      <c r="C30" s="20">
        <v>2</v>
      </c>
      <c r="D30" s="19">
        <f t="shared" si="0"/>
        <v>68</v>
      </c>
      <c r="E30" s="19">
        <v>44.2</v>
      </c>
      <c r="F30" s="19">
        <v>23.8</v>
      </c>
      <c r="H30" s="20"/>
      <c r="I30" s="26">
        <v>30.426260000000006</v>
      </c>
      <c r="J30" s="26">
        <v>2.0056600000000002</v>
      </c>
      <c r="K30" s="26">
        <v>15.170198338701477</v>
      </c>
      <c r="L30" s="32">
        <v>2.9495000000000005</v>
      </c>
      <c r="M30" s="26">
        <v>20.261280000000003</v>
      </c>
      <c r="N30" s="26">
        <v>1.3516360000000001</v>
      </c>
      <c r="O30" s="26">
        <v>14.990189666448661</v>
      </c>
      <c r="P30" s="31">
        <v>3.0579999999999998</v>
      </c>
      <c r="Q30" s="24">
        <v>10.164980000000002</v>
      </c>
      <c r="R30" s="24">
        <v>0.65402400000000005</v>
      </c>
      <c r="S30" s="24">
        <v>15.542212518195052</v>
      </c>
      <c r="T30" s="32">
        <v>2.7480000000000002</v>
      </c>
      <c r="U30" s="26"/>
      <c r="V30" s="26"/>
      <c r="W30" s="26"/>
      <c r="X30" s="27"/>
      <c r="AB30" s="20"/>
    </row>
    <row r="31" spans="1:28" s="23" customFormat="1" x14ac:dyDescent="0.25">
      <c r="A31" s="18">
        <v>41808</v>
      </c>
      <c r="B31" s="19">
        <v>44</v>
      </c>
      <c r="C31" s="20">
        <v>2</v>
      </c>
      <c r="D31" s="19">
        <f t="shared" si="0"/>
        <v>78.300000000000011</v>
      </c>
      <c r="E31" s="19">
        <v>50.7</v>
      </c>
      <c r="F31" s="19">
        <v>27.6</v>
      </c>
      <c r="H31" s="20"/>
      <c r="I31" s="26">
        <v>34.868970000000004</v>
      </c>
      <c r="J31" s="26">
        <v>2.2769159999999999</v>
      </c>
      <c r="K31" s="26">
        <v>15.31412226010973</v>
      </c>
      <c r="L31" s="32">
        <v>2.907938697318007</v>
      </c>
      <c r="M31" s="33">
        <v>23.114130000000003</v>
      </c>
      <c r="N31" s="26">
        <v>1.589952</v>
      </c>
      <c r="O31" s="26">
        <v>14.53762755102041</v>
      </c>
      <c r="P31" s="31">
        <v>3.1360000000000001</v>
      </c>
      <c r="Q31" s="24">
        <v>11.754840000000002</v>
      </c>
      <c r="R31" s="24">
        <v>0.68696400000000002</v>
      </c>
      <c r="S31" s="24">
        <v>17.111289674568102</v>
      </c>
      <c r="T31" s="32">
        <v>2.4889999999999999</v>
      </c>
      <c r="U31" s="26"/>
      <c r="V31" s="26"/>
      <c r="W31" s="26"/>
      <c r="X31" s="27"/>
      <c r="AB31" s="20"/>
    </row>
    <row r="32" spans="1:28" s="23" customFormat="1" x14ac:dyDescent="0.25">
      <c r="A32" s="18">
        <v>41808</v>
      </c>
      <c r="B32" s="19">
        <v>11</v>
      </c>
      <c r="C32" s="20">
        <v>3</v>
      </c>
      <c r="D32" s="19">
        <f t="shared" si="0"/>
        <v>65.5</v>
      </c>
      <c r="E32" s="19">
        <v>44.8</v>
      </c>
      <c r="F32" s="19">
        <v>20.7</v>
      </c>
      <c r="H32" s="20"/>
      <c r="I32" s="26">
        <v>30.344659999999998</v>
      </c>
      <c r="J32" s="26">
        <v>1.954043</v>
      </c>
      <c r="K32" s="26">
        <v>15.529166963060689</v>
      </c>
      <c r="L32" s="32">
        <v>2.9832717557251911</v>
      </c>
      <c r="M32" s="26">
        <v>20.545279999999998</v>
      </c>
      <c r="N32" s="26">
        <v>1.3932799999999999</v>
      </c>
      <c r="O32" s="26">
        <v>14.745980707395498</v>
      </c>
      <c r="P32" s="31">
        <v>3.11</v>
      </c>
      <c r="Q32" s="24">
        <v>9.7993800000000011</v>
      </c>
      <c r="R32" s="24">
        <v>0.56076300000000001</v>
      </c>
      <c r="S32" s="24">
        <v>17.475083056478407</v>
      </c>
      <c r="T32" s="32">
        <v>2.7090000000000001</v>
      </c>
      <c r="U32" s="26"/>
      <c r="V32" s="26"/>
      <c r="W32" s="26"/>
      <c r="X32" s="27"/>
      <c r="AB32" s="20"/>
    </row>
    <row r="33" spans="1:28" s="23" customFormat="1" x14ac:dyDescent="0.25">
      <c r="A33" s="18">
        <v>41808</v>
      </c>
      <c r="B33" s="19">
        <v>23</v>
      </c>
      <c r="C33" s="20">
        <v>3</v>
      </c>
      <c r="D33" s="19">
        <f t="shared" si="0"/>
        <v>100.4</v>
      </c>
      <c r="E33" s="19">
        <v>64.900000000000006</v>
      </c>
      <c r="F33" s="19">
        <v>35.5</v>
      </c>
      <c r="H33" s="20"/>
      <c r="I33" s="26">
        <v>44.528930000000003</v>
      </c>
      <c r="J33" s="26">
        <v>3.1602670000000002</v>
      </c>
      <c r="K33" s="26">
        <v>14.090243007948379</v>
      </c>
      <c r="L33" s="32">
        <v>3.1476762948207169</v>
      </c>
      <c r="M33" s="33">
        <v>30.126580000000004</v>
      </c>
      <c r="N33" s="26">
        <v>2.1371570000000002</v>
      </c>
      <c r="O33" s="26">
        <v>14.096568478590951</v>
      </c>
      <c r="P33" s="31">
        <v>3.2930000000000001</v>
      </c>
      <c r="Q33" s="24">
        <v>14.40235</v>
      </c>
      <c r="R33" s="24">
        <v>1.02311</v>
      </c>
      <c r="S33" s="24">
        <v>14.07702984038862</v>
      </c>
      <c r="T33" s="32">
        <v>2.8820000000000001</v>
      </c>
      <c r="U33" s="26"/>
      <c r="V33" s="26"/>
      <c r="W33" s="26"/>
      <c r="X33" s="27"/>
      <c r="AB33" s="20"/>
    </row>
    <row r="34" spans="1:28" s="23" customFormat="1" x14ac:dyDescent="0.25">
      <c r="A34" s="18">
        <v>41808</v>
      </c>
      <c r="B34" s="19">
        <v>38</v>
      </c>
      <c r="C34" s="20">
        <v>3</v>
      </c>
      <c r="D34" s="19">
        <f t="shared" si="0"/>
        <v>83</v>
      </c>
      <c r="E34" s="19">
        <v>53.9</v>
      </c>
      <c r="F34" s="19">
        <v>29.1</v>
      </c>
      <c r="H34" s="20"/>
      <c r="I34" s="26">
        <v>37.272039999999997</v>
      </c>
      <c r="J34" s="26">
        <v>2.6693310000000001</v>
      </c>
      <c r="K34" s="26">
        <v>13.963064153527604</v>
      </c>
      <c r="L34" s="32">
        <v>3.2160614457831325</v>
      </c>
      <c r="M34" s="33">
        <v>25.122789999999998</v>
      </c>
      <c r="N34" s="26">
        <v>1.823976</v>
      </c>
      <c r="O34" s="26">
        <v>13.773640661938533</v>
      </c>
      <c r="P34" s="31">
        <v>3.3839999999999999</v>
      </c>
      <c r="Q34" s="24">
        <v>12.14925</v>
      </c>
      <c r="R34" s="24">
        <v>0.84535500000000008</v>
      </c>
      <c r="S34" s="24">
        <v>14.371772805507744</v>
      </c>
      <c r="T34" s="32">
        <v>2.9049999999999998</v>
      </c>
      <c r="U34" s="26"/>
      <c r="V34" s="26"/>
      <c r="W34" s="26"/>
      <c r="X34" s="27"/>
      <c r="AB34" s="20"/>
    </row>
    <row r="35" spans="1:28" s="23" customFormat="1" x14ac:dyDescent="0.25">
      <c r="A35" s="18">
        <v>41808</v>
      </c>
      <c r="B35" s="19">
        <v>48</v>
      </c>
      <c r="C35" s="20">
        <v>3</v>
      </c>
      <c r="D35" s="19">
        <f t="shared" si="0"/>
        <v>65.3</v>
      </c>
      <c r="E35" s="21">
        <v>43.4</v>
      </c>
      <c r="F35" s="21">
        <v>21.9</v>
      </c>
      <c r="H35" s="20"/>
      <c r="I35" s="26">
        <v>29.444579999999998</v>
      </c>
      <c r="J35" s="26">
        <v>1.9808359999999998</v>
      </c>
      <c r="K35" s="26">
        <v>14.864723783291499</v>
      </c>
      <c r="L35" s="32">
        <v>3.0334395099540581</v>
      </c>
      <c r="M35" s="33">
        <v>20.194019999999998</v>
      </c>
      <c r="N35" s="26">
        <v>1.4039899999999998</v>
      </c>
      <c r="O35" s="26">
        <v>14.383307573415765</v>
      </c>
      <c r="P35" s="31">
        <v>3.2349999999999999</v>
      </c>
      <c r="Q35" s="24">
        <v>9.2505600000000001</v>
      </c>
      <c r="R35" s="24">
        <v>0.57684599999999997</v>
      </c>
      <c r="S35" s="24">
        <v>16.036446469248293</v>
      </c>
      <c r="T35" s="32">
        <v>2.6339999999999999</v>
      </c>
      <c r="U35" s="26"/>
      <c r="V35" s="26"/>
      <c r="W35" s="26"/>
      <c r="X35" s="27"/>
      <c r="AB35" s="20"/>
    </row>
    <row r="36" spans="1:28" s="23" customFormat="1" x14ac:dyDescent="0.25">
      <c r="A36" s="18">
        <v>41808</v>
      </c>
      <c r="B36" s="19">
        <v>18</v>
      </c>
      <c r="C36" s="20">
        <v>4</v>
      </c>
      <c r="D36" s="19">
        <f t="shared" si="0"/>
        <v>71.699999999999989</v>
      </c>
      <c r="E36" s="19">
        <v>48.3</v>
      </c>
      <c r="F36" s="19">
        <v>23.4</v>
      </c>
      <c r="H36" s="20"/>
      <c r="I36" s="26">
        <v>32.034480000000002</v>
      </c>
      <c r="J36" s="26">
        <v>2.2129979999999998</v>
      </c>
      <c r="K36" s="26">
        <v>14.475602779577752</v>
      </c>
      <c r="L36" s="32">
        <v>3.0864686192468618</v>
      </c>
      <c r="M36" s="33">
        <v>22.0731</v>
      </c>
      <c r="N36" s="26">
        <v>1.5465659999999999</v>
      </c>
      <c r="O36" s="26">
        <v>14.272329793878827</v>
      </c>
      <c r="P36" s="31">
        <v>3.202</v>
      </c>
      <c r="Q36" s="24">
        <v>9.9613800000000001</v>
      </c>
      <c r="R36" s="24">
        <v>0.66643199999999991</v>
      </c>
      <c r="S36" s="24">
        <v>14.94733146067416</v>
      </c>
      <c r="T36" s="32">
        <v>2.8479999999999999</v>
      </c>
      <c r="U36" s="26"/>
      <c r="V36" s="26"/>
      <c r="W36" s="26"/>
      <c r="X36" s="27"/>
      <c r="AB36" s="20"/>
    </row>
    <row r="37" spans="1:28" s="23" customFormat="1" x14ac:dyDescent="0.25">
      <c r="A37" s="18">
        <v>41808</v>
      </c>
      <c r="B37" s="19">
        <v>28</v>
      </c>
      <c r="C37" s="20">
        <v>4</v>
      </c>
      <c r="D37" s="19">
        <f t="shared" si="0"/>
        <v>99.3</v>
      </c>
      <c r="E37" s="19">
        <v>66</v>
      </c>
      <c r="F37" s="19">
        <v>33.299999999999997</v>
      </c>
      <c r="H37" s="20"/>
      <c r="I37" s="26">
        <v>44.342010000000002</v>
      </c>
      <c r="J37" s="26">
        <v>2.9173499999999999</v>
      </c>
      <c r="K37" s="26">
        <v>15.19941385161191</v>
      </c>
      <c r="L37" s="32">
        <v>2.9379154078549847</v>
      </c>
      <c r="M37" s="33">
        <v>30.432600000000001</v>
      </c>
      <c r="N37" s="26">
        <v>2.0215800000000002</v>
      </c>
      <c r="O37" s="26">
        <v>15.053868756121449</v>
      </c>
      <c r="P37" s="31">
        <v>3.0630000000000002</v>
      </c>
      <c r="Q37" s="24">
        <v>13.909409999999999</v>
      </c>
      <c r="R37" s="24">
        <v>0.89576999999999996</v>
      </c>
      <c r="S37" s="24">
        <v>15.527881040892193</v>
      </c>
      <c r="T37" s="32">
        <v>2.69</v>
      </c>
      <c r="U37" s="26"/>
      <c r="V37" s="26"/>
      <c r="W37" s="26"/>
      <c r="X37" s="27"/>
      <c r="AB37" s="20"/>
    </row>
    <row r="38" spans="1:28" s="23" customFormat="1" x14ac:dyDescent="0.25">
      <c r="A38" s="18">
        <v>41808</v>
      </c>
      <c r="B38" s="19">
        <v>37</v>
      </c>
      <c r="C38" s="20">
        <v>4</v>
      </c>
      <c r="D38" s="19">
        <f t="shared" si="0"/>
        <v>75.7</v>
      </c>
      <c r="E38" s="19">
        <v>50.1</v>
      </c>
      <c r="F38" s="19">
        <v>25.6</v>
      </c>
      <c r="H38" s="20"/>
      <c r="I38" s="26">
        <v>33.787680000000002</v>
      </c>
      <c r="J38" s="26">
        <v>2.4086500000000002</v>
      </c>
      <c r="K38" s="26">
        <v>14.02764204014697</v>
      </c>
      <c r="L38" s="32">
        <v>3.1818361955085868</v>
      </c>
      <c r="M38" s="33">
        <v>23.166240000000002</v>
      </c>
      <c r="N38" s="26">
        <v>1.716426</v>
      </c>
      <c r="O38" s="26">
        <v>13.496789258610626</v>
      </c>
      <c r="P38" s="31">
        <v>3.4260000000000002</v>
      </c>
      <c r="Q38" s="24">
        <v>10.621440000000002</v>
      </c>
      <c r="R38" s="24">
        <v>0.69222400000000006</v>
      </c>
      <c r="S38" s="24">
        <v>15.343934911242604</v>
      </c>
      <c r="T38" s="32">
        <v>2.7040000000000002</v>
      </c>
      <c r="U38" s="26"/>
      <c r="V38" s="26"/>
      <c r="W38" s="26"/>
      <c r="X38" s="27"/>
      <c r="AB38" s="20"/>
    </row>
    <row r="39" spans="1:28" s="23" customFormat="1" x14ac:dyDescent="0.25">
      <c r="A39" s="18">
        <v>41808</v>
      </c>
      <c r="B39" s="19">
        <v>46</v>
      </c>
      <c r="C39" s="20">
        <v>4</v>
      </c>
      <c r="D39" s="19">
        <f t="shared" si="0"/>
        <v>74.199999999999989</v>
      </c>
      <c r="E39" s="23">
        <v>49.8</v>
      </c>
      <c r="F39" s="21">
        <v>24.4</v>
      </c>
      <c r="H39" s="20"/>
      <c r="I39" s="26">
        <v>33.625999999999998</v>
      </c>
      <c r="J39" s="26">
        <v>2.3042899999999999</v>
      </c>
      <c r="K39" s="26">
        <v>14.592781290549366</v>
      </c>
      <c r="L39" s="32">
        <v>3.1055121293800543</v>
      </c>
      <c r="M39" s="33">
        <v>23.226719999999997</v>
      </c>
      <c r="N39" s="26">
        <v>1.6259699999999999</v>
      </c>
      <c r="O39" s="26">
        <v>14.284839203675343</v>
      </c>
      <c r="P39" s="31">
        <v>3.2650000000000001</v>
      </c>
      <c r="Q39" s="24">
        <v>10.399279999999999</v>
      </c>
      <c r="R39" s="24">
        <v>0.67831999999999992</v>
      </c>
      <c r="S39" s="24">
        <v>15.330935251798561</v>
      </c>
      <c r="T39" s="32">
        <v>2.78</v>
      </c>
      <c r="U39" s="26"/>
      <c r="V39" s="26"/>
      <c r="W39" s="26"/>
      <c r="X39" s="27"/>
      <c r="AB39" s="20"/>
    </row>
    <row r="40" spans="1:28" s="23" customFormat="1" x14ac:dyDescent="0.25">
      <c r="A40" s="34">
        <v>41816</v>
      </c>
      <c r="B40" s="19">
        <v>13</v>
      </c>
      <c r="C40" s="20">
        <v>2</v>
      </c>
      <c r="D40" s="19">
        <f t="shared" si="0"/>
        <v>192.2</v>
      </c>
      <c r="E40" s="35">
        <v>109.4</v>
      </c>
      <c r="F40" s="36">
        <v>82.8</v>
      </c>
      <c r="H40" s="20"/>
      <c r="I40" s="37">
        <v>87.132419999999996</v>
      </c>
      <c r="J40" s="37">
        <v>5.074554</v>
      </c>
      <c r="K40" s="37">
        <v>17.170458724057326</v>
      </c>
      <c r="L40" s="32">
        <v>2.6402466181061395</v>
      </c>
      <c r="M40" s="26">
        <v>50.509980000000006</v>
      </c>
      <c r="N40" s="26">
        <v>3.1080540000000001</v>
      </c>
      <c r="O40" s="26">
        <v>16.251319957761353</v>
      </c>
      <c r="P40" s="15">
        <v>2.8410000000000002</v>
      </c>
      <c r="Q40" s="26">
        <v>36.622439999999997</v>
      </c>
      <c r="R40" s="26">
        <v>1.9664999999999999</v>
      </c>
      <c r="S40" s="26">
        <v>18.623157894736842</v>
      </c>
      <c r="T40" s="31">
        <v>2.375</v>
      </c>
      <c r="U40" s="26"/>
      <c r="V40" s="26"/>
      <c r="W40" s="26"/>
      <c r="X40" s="31"/>
      <c r="AB40" s="20"/>
    </row>
    <row r="41" spans="1:28" s="23" customFormat="1" x14ac:dyDescent="0.25">
      <c r="A41" s="34">
        <v>41816</v>
      </c>
      <c r="B41" s="19">
        <v>24</v>
      </c>
      <c r="C41" s="20">
        <v>2</v>
      </c>
      <c r="D41" s="19">
        <f t="shared" si="0"/>
        <v>217.5</v>
      </c>
      <c r="E41" s="35">
        <v>116.6</v>
      </c>
      <c r="F41" s="36">
        <v>100.9</v>
      </c>
      <c r="H41" s="20"/>
      <c r="I41" s="37">
        <v>97.658230000000003</v>
      </c>
      <c r="J41" s="37">
        <v>5.7251729999999998</v>
      </c>
      <c r="K41" s="37">
        <v>17.057690658430758</v>
      </c>
      <c r="L41" s="32">
        <v>2.6322634482758618</v>
      </c>
      <c r="M41" s="33">
        <v>53.857539999999993</v>
      </c>
      <c r="N41" s="33">
        <v>3.3953919999999997</v>
      </c>
      <c r="O41" s="33">
        <v>15.861950549450549</v>
      </c>
      <c r="P41" s="31">
        <v>2.9119999999999999</v>
      </c>
      <c r="Q41" s="33">
        <v>43.800690000000003</v>
      </c>
      <c r="R41" s="33">
        <v>2.3297810000000005</v>
      </c>
      <c r="S41" s="33">
        <v>18.800346470333473</v>
      </c>
      <c r="T41" s="31">
        <v>2.3090000000000002</v>
      </c>
      <c r="U41" s="33"/>
      <c r="V41" s="33"/>
      <c r="W41" s="33"/>
      <c r="X41" s="31"/>
      <c r="AB41" s="20"/>
    </row>
    <row r="42" spans="1:28" s="23" customFormat="1" x14ac:dyDescent="0.25">
      <c r="A42" s="34">
        <v>41816</v>
      </c>
      <c r="B42" s="19">
        <v>34</v>
      </c>
      <c r="C42" s="20">
        <v>2</v>
      </c>
      <c r="D42" s="19">
        <f t="shared" si="0"/>
        <v>205.8</v>
      </c>
      <c r="E42" s="35">
        <v>112.4</v>
      </c>
      <c r="F42" s="36">
        <v>93.4</v>
      </c>
      <c r="H42" s="20"/>
      <c r="I42" s="37">
        <v>91.627600000000001</v>
      </c>
      <c r="J42" s="37">
        <v>4.722054</v>
      </c>
      <c r="K42" s="37">
        <v>19.404183010190057</v>
      </c>
      <c r="L42" s="32">
        <v>2.2944868804664722</v>
      </c>
      <c r="M42" s="33">
        <v>51.951280000000004</v>
      </c>
      <c r="N42" s="33">
        <v>2.733568</v>
      </c>
      <c r="O42" s="33">
        <v>19.004934210526319</v>
      </c>
      <c r="P42" s="31">
        <v>2.4319999999999999</v>
      </c>
      <c r="Q42" s="33">
        <v>39.676319999999997</v>
      </c>
      <c r="R42" s="33">
        <v>1.9884860000000002</v>
      </c>
      <c r="S42" s="33">
        <v>19.953029591357442</v>
      </c>
      <c r="T42" s="31">
        <v>2.129</v>
      </c>
      <c r="U42" s="33"/>
      <c r="V42" s="33"/>
      <c r="W42" s="33"/>
      <c r="X42" s="31"/>
      <c r="AB42" s="20"/>
    </row>
    <row r="43" spans="1:28" s="23" customFormat="1" x14ac:dyDescent="0.25">
      <c r="A43" s="34">
        <v>41816</v>
      </c>
      <c r="B43" s="19">
        <v>44</v>
      </c>
      <c r="C43" s="20">
        <v>2</v>
      </c>
      <c r="D43" s="19">
        <f t="shared" si="0"/>
        <v>208.1</v>
      </c>
      <c r="E43" s="35">
        <v>110.8</v>
      </c>
      <c r="F43" s="36">
        <v>97.3</v>
      </c>
      <c r="H43" s="20"/>
      <c r="I43" s="37">
        <v>93.854250000000008</v>
      </c>
      <c r="J43" s="37">
        <v>5.0219709999999997</v>
      </c>
      <c r="K43" s="37">
        <v>18.688727991459928</v>
      </c>
      <c r="L43" s="32">
        <v>2.4132489187890438</v>
      </c>
      <c r="M43" s="26">
        <v>51.577399999999997</v>
      </c>
      <c r="N43" s="26">
        <v>3.0691599999999997</v>
      </c>
      <c r="O43" s="26">
        <v>16.80505415162455</v>
      </c>
      <c r="P43" s="31">
        <v>2.77</v>
      </c>
      <c r="Q43" s="26">
        <v>42.276850000000003</v>
      </c>
      <c r="R43" s="26">
        <v>1.9528110000000001</v>
      </c>
      <c r="S43" s="26">
        <v>21.649227703039362</v>
      </c>
      <c r="T43" s="31">
        <v>2.0070000000000001</v>
      </c>
      <c r="U43" s="26"/>
      <c r="V43" s="26"/>
      <c r="W43" s="26"/>
      <c r="X43" s="31"/>
      <c r="AB43" s="20"/>
    </row>
    <row r="44" spans="1:28" s="23" customFormat="1" x14ac:dyDescent="0.25">
      <c r="A44" s="34">
        <v>41816</v>
      </c>
      <c r="B44" s="19">
        <v>11</v>
      </c>
      <c r="C44" s="20">
        <v>3</v>
      </c>
      <c r="D44" s="19">
        <f t="shared" si="0"/>
        <v>255.10000000000002</v>
      </c>
      <c r="E44" s="35">
        <v>136.80000000000001</v>
      </c>
      <c r="F44" s="36">
        <v>118.3</v>
      </c>
      <c r="H44" s="20"/>
      <c r="I44" s="38"/>
      <c r="J44" s="38"/>
      <c r="K44" s="38"/>
      <c r="L44" s="39"/>
      <c r="M44" s="30"/>
      <c r="N44" s="30"/>
      <c r="O44" s="30"/>
      <c r="P44" s="17"/>
      <c r="Q44" s="40">
        <v>50.691549999999999</v>
      </c>
      <c r="R44" s="40">
        <v>2.1873670000000001</v>
      </c>
      <c r="S44" s="40">
        <v>23.174689021092483</v>
      </c>
      <c r="T44" s="16">
        <v>1.849</v>
      </c>
      <c r="U44" s="26"/>
      <c r="V44" s="26"/>
      <c r="W44" s="26"/>
      <c r="X44" s="15"/>
      <c r="AB44" s="20"/>
    </row>
    <row r="45" spans="1:28" s="23" customFormat="1" x14ac:dyDescent="0.25">
      <c r="A45" s="34">
        <v>41816</v>
      </c>
      <c r="B45" s="19">
        <v>23</v>
      </c>
      <c r="C45" s="20">
        <v>3</v>
      </c>
      <c r="D45" s="19">
        <f t="shared" si="0"/>
        <v>219.9</v>
      </c>
      <c r="E45" s="35">
        <v>119.5</v>
      </c>
      <c r="F45" s="36">
        <v>100.4</v>
      </c>
      <c r="H45" s="20"/>
      <c r="I45" s="37">
        <v>97.487440000000007</v>
      </c>
      <c r="J45" s="37">
        <v>5.4017999999999997</v>
      </c>
      <c r="K45" s="37">
        <v>18.047213891665745</v>
      </c>
      <c r="L45" s="32">
        <v>2.4564802182810368</v>
      </c>
      <c r="M45" s="26">
        <v>55.209000000000003</v>
      </c>
      <c r="N45" s="26">
        <v>3.3937999999999997</v>
      </c>
      <c r="O45" s="26">
        <v>16.26760563380282</v>
      </c>
      <c r="P45" s="31">
        <v>2.84</v>
      </c>
      <c r="Q45" s="26">
        <v>42.278440000000003</v>
      </c>
      <c r="R45" s="26">
        <v>2.008</v>
      </c>
      <c r="S45" s="26">
        <v>21.055000000000003</v>
      </c>
      <c r="T45" s="31">
        <v>2</v>
      </c>
      <c r="U45" s="26"/>
      <c r="V45" s="26"/>
      <c r="W45" s="26"/>
      <c r="X45" s="31"/>
      <c r="AB45" s="20"/>
    </row>
    <row r="46" spans="1:28" s="23" customFormat="1" x14ac:dyDescent="0.25">
      <c r="A46" s="34">
        <v>41816</v>
      </c>
      <c r="B46" s="19">
        <v>38</v>
      </c>
      <c r="C46" s="20">
        <v>3</v>
      </c>
      <c r="D46" s="19">
        <f t="shared" si="0"/>
        <v>250.6</v>
      </c>
      <c r="E46" s="35">
        <v>135.5</v>
      </c>
      <c r="F46" s="36">
        <v>115.1</v>
      </c>
      <c r="H46" s="20"/>
      <c r="I46" s="37">
        <v>110.93978</v>
      </c>
      <c r="J46" s="37">
        <v>5.9558679999999997</v>
      </c>
      <c r="K46" s="37">
        <v>18.626970913391634</v>
      </c>
      <c r="L46" s="32">
        <v>2.3766432561851554</v>
      </c>
      <c r="M46" s="26">
        <v>61.815100000000001</v>
      </c>
      <c r="N46" s="26">
        <v>3.7194750000000001</v>
      </c>
      <c r="O46" s="26">
        <v>16.619307832422585</v>
      </c>
      <c r="P46" s="31">
        <v>2.7450000000000001</v>
      </c>
      <c r="Q46" s="26">
        <v>49.124679999999998</v>
      </c>
      <c r="R46" s="26">
        <v>2.2363929999999996</v>
      </c>
      <c r="S46" s="26">
        <v>21.96603190941843</v>
      </c>
      <c r="T46" s="31">
        <v>1.9430000000000001</v>
      </c>
      <c r="U46" s="26"/>
      <c r="V46" s="26"/>
      <c r="W46" s="26"/>
      <c r="X46" s="31"/>
      <c r="AB46" s="20"/>
    </row>
    <row r="47" spans="1:28" s="23" customFormat="1" x14ac:dyDescent="0.25">
      <c r="A47" s="34">
        <v>41816</v>
      </c>
      <c r="B47" s="19">
        <v>48</v>
      </c>
      <c r="C47" s="20">
        <v>3</v>
      </c>
      <c r="D47" s="19">
        <f t="shared" si="0"/>
        <v>214.5</v>
      </c>
      <c r="E47" s="35">
        <v>118.9</v>
      </c>
      <c r="F47" s="36">
        <v>95.6</v>
      </c>
      <c r="H47" s="20"/>
      <c r="I47" s="37">
        <v>95.13167</v>
      </c>
      <c r="J47" s="37">
        <v>5.1840349999999997</v>
      </c>
      <c r="K47" s="37">
        <v>18.350892692661219</v>
      </c>
      <c r="L47" s="32">
        <v>2.4167995337995336</v>
      </c>
      <c r="M47" s="26">
        <v>54.444310000000002</v>
      </c>
      <c r="N47" s="26">
        <v>3.4326430000000001</v>
      </c>
      <c r="O47" s="26">
        <v>15.860755109109803</v>
      </c>
      <c r="P47" s="31">
        <v>2.887</v>
      </c>
      <c r="Q47" s="26">
        <v>40.687359999999998</v>
      </c>
      <c r="R47" s="26">
        <v>1.7513919999999998</v>
      </c>
      <c r="S47" s="26">
        <v>23.231441048034934</v>
      </c>
      <c r="T47" s="31">
        <v>1.8320000000000001</v>
      </c>
      <c r="U47" s="26"/>
      <c r="V47" s="26"/>
      <c r="W47" s="26"/>
      <c r="X47" s="31"/>
      <c r="AB47" s="20"/>
    </row>
    <row r="48" spans="1:28" s="23" customFormat="1" x14ac:dyDescent="0.25">
      <c r="A48" s="34">
        <v>41816</v>
      </c>
      <c r="B48" s="19">
        <v>18</v>
      </c>
      <c r="C48" s="20">
        <v>4</v>
      </c>
      <c r="D48" s="19">
        <f t="shared" si="0"/>
        <v>236.2</v>
      </c>
      <c r="E48" s="35">
        <v>128.5</v>
      </c>
      <c r="F48" s="36">
        <v>107.7</v>
      </c>
      <c r="H48" s="20"/>
      <c r="I48" s="37">
        <v>105.48280000000001</v>
      </c>
      <c r="J48" s="37">
        <v>5.5715590000000006</v>
      </c>
      <c r="K48" s="37">
        <v>18.932367044843282</v>
      </c>
      <c r="L48" s="32">
        <v>2.3588310753598649</v>
      </c>
      <c r="M48" s="26">
        <v>59.225650000000002</v>
      </c>
      <c r="N48" s="26">
        <v>3.4746400000000004</v>
      </c>
      <c r="O48" s="26">
        <v>17.045118343195266</v>
      </c>
      <c r="P48" s="31">
        <v>2.7040000000000002</v>
      </c>
      <c r="Q48" s="26">
        <v>46.25715000000001</v>
      </c>
      <c r="R48" s="26">
        <v>2.0969190000000002</v>
      </c>
      <c r="S48" s="26">
        <v>22.059578839239858</v>
      </c>
      <c r="T48" s="31">
        <v>1.9470000000000001</v>
      </c>
      <c r="U48" s="26"/>
      <c r="V48" s="26"/>
      <c r="W48" s="26"/>
      <c r="X48" s="31"/>
      <c r="AB48" s="20"/>
    </row>
    <row r="49" spans="1:28" s="23" customFormat="1" x14ac:dyDescent="0.25">
      <c r="A49" s="34">
        <v>41816</v>
      </c>
      <c r="B49" s="19">
        <v>28</v>
      </c>
      <c r="C49" s="20">
        <v>4</v>
      </c>
      <c r="D49" s="19">
        <f t="shared" si="0"/>
        <v>259.5</v>
      </c>
      <c r="E49" s="35">
        <v>137.5</v>
      </c>
      <c r="F49" s="36">
        <v>122</v>
      </c>
      <c r="G49" s="21"/>
      <c r="H49" s="20"/>
      <c r="I49" s="37">
        <v>115.392</v>
      </c>
      <c r="J49" s="37">
        <v>5.6370000000000005</v>
      </c>
      <c r="K49" s="37">
        <v>20.47046301224055</v>
      </c>
      <c r="L49" s="32">
        <v>2.1722543352601158</v>
      </c>
      <c r="M49" s="33">
        <v>62.809999999999995</v>
      </c>
      <c r="N49" s="33">
        <v>3.3494999999999999</v>
      </c>
      <c r="O49" s="33">
        <v>18.752052545155994</v>
      </c>
      <c r="P49" s="31">
        <v>2.4359999999999999</v>
      </c>
      <c r="Q49" s="33">
        <v>52.582000000000001</v>
      </c>
      <c r="R49" s="33">
        <v>2.2875000000000001</v>
      </c>
      <c r="S49" s="33">
        <v>22.986666666666665</v>
      </c>
      <c r="T49" s="31">
        <v>1.875</v>
      </c>
      <c r="U49" s="33"/>
      <c r="V49" s="33"/>
      <c r="W49" s="33"/>
      <c r="X49" s="31"/>
      <c r="AB49" s="20"/>
    </row>
    <row r="50" spans="1:28" s="23" customFormat="1" x14ac:dyDescent="0.25">
      <c r="A50" s="34">
        <v>41816</v>
      </c>
      <c r="B50" s="19">
        <v>37</v>
      </c>
      <c r="C50" s="20">
        <v>4</v>
      </c>
      <c r="D50" s="19">
        <f t="shared" si="0"/>
        <v>253.1</v>
      </c>
      <c r="E50" s="35">
        <v>137.5</v>
      </c>
      <c r="F50" s="36">
        <v>115.6</v>
      </c>
      <c r="H50" s="20"/>
      <c r="I50" s="37">
        <v>111.64162999999999</v>
      </c>
      <c r="J50" s="37">
        <v>6.4706299999999999</v>
      </c>
      <c r="K50" s="37">
        <v>17.253595090431688</v>
      </c>
      <c r="L50" s="32">
        <v>2.5565507704464636</v>
      </c>
      <c r="M50" s="33">
        <v>62.823749999999997</v>
      </c>
      <c r="N50" s="33">
        <v>3.7482500000000001</v>
      </c>
      <c r="O50" s="33">
        <v>16.760821716801171</v>
      </c>
      <c r="P50" s="31">
        <v>2.726</v>
      </c>
      <c r="Q50" s="33">
        <v>48.817879999999995</v>
      </c>
      <c r="R50" s="33">
        <v>2.7223800000000002</v>
      </c>
      <c r="S50" s="33">
        <v>17.932059447983011</v>
      </c>
      <c r="T50" s="31">
        <v>2.355</v>
      </c>
      <c r="U50" s="33"/>
      <c r="V50" s="33"/>
      <c r="W50" s="33"/>
      <c r="X50" s="31"/>
      <c r="AB50" s="20"/>
    </row>
    <row r="51" spans="1:28" s="23" customFormat="1" x14ac:dyDescent="0.25">
      <c r="A51" s="34">
        <v>41816</v>
      </c>
      <c r="B51" s="19">
        <v>46</v>
      </c>
      <c r="C51" s="20">
        <v>4</v>
      </c>
      <c r="D51" s="19">
        <f t="shared" si="0"/>
        <v>234.5</v>
      </c>
      <c r="E51" s="35">
        <v>125.8</v>
      </c>
      <c r="F51" s="36">
        <v>108.7</v>
      </c>
      <c r="H51" s="20"/>
      <c r="I51" s="37">
        <v>103.94483</v>
      </c>
      <c r="J51" s="37">
        <v>6.0327249999999992</v>
      </c>
      <c r="K51" s="37">
        <v>17.230162157234087</v>
      </c>
      <c r="L51" s="32">
        <v>2.5725906183368865</v>
      </c>
      <c r="M51" s="26">
        <v>57.779939999999996</v>
      </c>
      <c r="N51" s="26">
        <v>3.7815479999999995</v>
      </c>
      <c r="O51" s="26">
        <v>15.279441117764472</v>
      </c>
      <c r="P51" s="31">
        <v>3.0059999999999998</v>
      </c>
      <c r="Q51" s="26">
        <v>46.16489</v>
      </c>
      <c r="R51" s="26">
        <v>2.2511770000000002</v>
      </c>
      <c r="S51" s="26">
        <v>20.507001448575565</v>
      </c>
      <c r="T51" s="31">
        <v>2.0710000000000002</v>
      </c>
      <c r="U51" s="26"/>
      <c r="V51" s="26"/>
      <c r="W51" s="26"/>
      <c r="X51" s="31"/>
      <c r="AB51" s="20"/>
    </row>
    <row r="52" spans="1:28" s="23" customFormat="1" x14ac:dyDescent="0.25">
      <c r="A52" s="34">
        <v>41831</v>
      </c>
      <c r="B52" s="19">
        <v>13</v>
      </c>
      <c r="C52" s="20">
        <v>2</v>
      </c>
      <c r="D52" s="19">
        <f t="shared" ref="D52:D75" si="1">E52+F52+G52</f>
        <v>416.04286440011151</v>
      </c>
      <c r="E52" s="41">
        <v>141.74060606060604</v>
      </c>
      <c r="F52" s="41">
        <v>245.38772898801957</v>
      </c>
      <c r="G52" s="41">
        <v>28.914529351485868</v>
      </c>
      <c r="H52" s="42"/>
      <c r="I52" s="37">
        <v>192.67567527426519</v>
      </c>
      <c r="J52" s="37">
        <v>6.535142256740345</v>
      </c>
      <c r="K52" s="37">
        <v>29.483011647610198</v>
      </c>
      <c r="L52" s="32">
        <v>1.5707858050067289</v>
      </c>
      <c r="M52" s="26">
        <v>65.200678787878786</v>
      </c>
      <c r="N52" s="26">
        <v>5.0261218909090903</v>
      </c>
      <c r="O52" s="26">
        <v>12.972363226170334</v>
      </c>
      <c r="P52" s="31">
        <v>3.5459999999999998</v>
      </c>
      <c r="Q52" s="33">
        <v>102.96469108337303</v>
      </c>
      <c r="R52" s="33">
        <v>6.7579780563300584</v>
      </c>
      <c r="S52" s="33">
        <v>15.236020334059553</v>
      </c>
      <c r="T52" s="31">
        <v>2.754</v>
      </c>
      <c r="U52" s="33">
        <v>13.520433924754791</v>
      </c>
      <c r="V52" s="33">
        <v>0.75206690843214741</v>
      </c>
      <c r="W52" s="33">
        <v>17.977700884275279</v>
      </c>
      <c r="X52" s="31">
        <v>2.601</v>
      </c>
      <c r="AB52" s="20"/>
    </row>
    <row r="53" spans="1:28" s="23" customFormat="1" x14ac:dyDescent="0.25">
      <c r="A53" s="34">
        <v>41831</v>
      </c>
      <c r="B53" s="19">
        <v>24</v>
      </c>
      <c r="C53" s="20">
        <v>2</v>
      </c>
      <c r="D53" s="19">
        <f t="shared" si="1"/>
        <v>433.29799910240769</v>
      </c>
      <c r="E53" s="41">
        <v>151.49381818181814</v>
      </c>
      <c r="F53" s="41">
        <v>255.52623479264344</v>
      </c>
      <c r="G53" s="43">
        <v>26.277946127946123</v>
      </c>
      <c r="H53" s="42"/>
      <c r="I53" s="37">
        <v>198.24951819164059</v>
      </c>
      <c r="J53" s="37">
        <v>7.0723864871497684</v>
      </c>
      <c r="K53" s="37">
        <v>28.031488176141352</v>
      </c>
      <c r="L53" s="32">
        <v>1.6322222816169172</v>
      </c>
      <c r="M53" s="26">
        <v>68.641849018181802</v>
      </c>
      <c r="N53" s="26">
        <v>5.0311097018181812</v>
      </c>
      <c r="O53" s="26">
        <v>13.643480879253236</v>
      </c>
      <c r="P53" s="31">
        <v>3.3210000000000002</v>
      </c>
      <c r="Q53" s="26">
        <v>107.09104500159685</v>
      </c>
      <c r="R53" s="26">
        <v>8.2509421214544556</v>
      </c>
      <c r="S53" s="26">
        <v>12.979250541963456</v>
      </c>
      <c r="T53" s="31">
        <v>3.2290000000000001</v>
      </c>
      <c r="U53" s="26">
        <v>12.022160353535352</v>
      </c>
      <c r="V53" s="26">
        <v>0.66456925757575747</v>
      </c>
      <c r="W53" s="26">
        <v>18.090154211150651</v>
      </c>
      <c r="X53" s="31">
        <v>2.5289999999999999</v>
      </c>
      <c r="AB53" s="20"/>
    </row>
    <row r="54" spans="1:28" s="23" customFormat="1" x14ac:dyDescent="0.25">
      <c r="A54" s="34">
        <v>41831</v>
      </c>
      <c r="B54" s="19">
        <v>34</v>
      </c>
      <c r="C54" s="20">
        <v>2</v>
      </c>
      <c r="D54" s="19">
        <f t="shared" si="1"/>
        <v>401.34738144483777</v>
      </c>
      <c r="E54" s="41">
        <v>143.38133333333332</v>
      </c>
      <c r="F54" s="41">
        <v>237.31281286044307</v>
      </c>
      <c r="G54" s="43">
        <v>20.653235251061336</v>
      </c>
      <c r="H54" s="42"/>
      <c r="I54" s="38"/>
      <c r="J54" s="38"/>
      <c r="K54" s="38"/>
      <c r="L54" s="39"/>
      <c r="M54" s="26">
        <v>64.894391466666661</v>
      </c>
      <c r="N54" s="26">
        <v>4.2555579733333326</v>
      </c>
      <c r="O54" s="26">
        <v>15.249326145552562</v>
      </c>
      <c r="P54" s="15">
        <v>2.968</v>
      </c>
      <c r="Q54" s="26">
        <v>97.725416335930461</v>
      </c>
      <c r="R54" s="26">
        <v>6.117924315542222</v>
      </c>
      <c r="S54" s="26">
        <v>15.973622963537627</v>
      </c>
      <c r="T54" s="31">
        <v>2.5779999999999998</v>
      </c>
      <c r="U54" s="30"/>
      <c r="V54" s="30"/>
      <c r="W54" s="30"/>
      <c r="X54" s="29"/>
      <c r="AB54" s="20"/>
    </row>
    <row r="55" spans="1:28" s="23" customFormat="1" x14ac:dyDescent="0.25">
      <c r="A55" s="34">
        <v>41831</v>
      </c>
      <c r="B55" s="19">
        <v>44</v>
      </c>
      <c r="C55" s="20">
        <v>2</v>
      </c>
      <c r="D55" s="19">
        <f t="shared" si="1"/>
        <v>491.82198026324727</v>
      </c>
      <c r="E55" s="41">
        <v>164.80193939393939</v>
      </c>
      <c r="F55" s="41">
        <v>300.56632252645909</v>
      </c>
      <c r="G55" s="43">
        <v>26.453718342848777</v>
      </c>
      <c r="H55" s="42"/>
      <c r="I55" s="37">
        <v>224.1433538442285</v>
      </c>
      <c r="J55" s="37">
        <v>7.6749478927371353</v>
      </c>
      <c r="K55" s="37">
        <v>29.204544053821806</v>
      </c>
      <c r="L55" s="32">
        <v>1.5605133972721443</v>
      </c>
      <c r="M55" s="26">
        <v>73.996070787878793</v>
      </c>
      <c r="N55" s="26">
        <v>5.0149230157575762</v>
      </c>
      <c r="O55" s="26">
        <v>14.755175813342097</v>
      </c>
      <c r="P55" s="31">
        <v>3.0430000000000001</v>
      </c>
      <c r="Q55" s="26">
        <v>124.22406110018554</v>
      </c>
      <c r="R55" s="26">
        <v>7.3969371973761584</v>
      </c>
      <c r="S55" s="26">
        <v>16.793986184477852</v>
      </c>
      <c r="T55" s="31">
        <v>2.4609999999999999</v>
      </c>
      <c r="U55" s="26">
        <v>11.912109369784805</v>
      </c>
      <c r="V55" s="26">
        <v>0.62007515795637536</v>
      </c>
      <c r="W55" s="26">
        <v>19.21075085324232</v>
      </c>
      <c r="X55" s="31">
        <v>2.3439999999999999</v>
      </c>
      <c r="AB55" s="20"/>
    </row>
    <row r="56" spans="1:28" s="23" customFormat="1" x14ac:dyDescent="0.25">
      <c r="A56" s="34">
        <v>41831</v>
      </c>
      <c r="B56" s="19">
        <v>11</v>
      </c>
      <c r="C56" s="20">
        <v>3</v>
      </c>
      <c r="D56" s="19">
        <f t="shared" si="1"/>
        <v>430.95368771880078</v>
      </c>
      <c r="E56" s="41">
        <v>147.02739393939393</v>
      </c>
      <c r="F56" s="43">
        <v>256.15428382478825</v>
      </c>
      <c r="G56" s="41">
        <v>27.77200995461865</v>
      </c>
      <c r="H56" s="42"/>
      <c r="I56" s="37">
        <v>196.1405529002177</v>
      </c>
      <c r="J56" s="37">
        <v>6.4237706984061802</v>
      </c>
      <c r="K56" s="37">
        <v>30.533554528788315</v>
      </c>
      <c r="L56" s="32">
        <v>1.4905942057044699</v>
      </c>
      <c r="M56" s="26">
        <v>66.397571103030288</v>
      </c>
      <c r="N56" s="26">
        <v>4.5137409939393933</v>
      </c>
      <c r="O56" s="26">
        <v>14.710097719869706</v>
      </c>
      <c r="P56" s="15">
        <v>3.07</v>
      </c>
      <c r="Q56" s="26">
        <v>105.76610379125506</v>
      </c>
      <c r="R56" s="26">
        <v>5.8095791571461977</v>
      </c>
      <c r="S56" s="26">
        <v>18.205467372134038</v>
      </c>
      <c r="T56" s="31">
        <v>2.2679999999999998</v>
      </c>
      <c r="U56" s="26">
        <v>12.669590941297027</v>
      </c>
      <c r="V56" s="26">
        <v>0.68902356697408862</v>
      </c>
      <c r="W56" s="26">
        <v>18.387746876259573</v>
      </c>
      <c r="X56" s="31">
        <v>2.4809999999999999</v>
      </c>
      <c r="AB56" s="20"/>
    </row>
    <row r="57" spans="1:28" s="23" customFormat="1" x14ac:dyDescent="0.25">
      <c r="A57" s="34">
        <v>41831</v>
      </c>
      <c r="B57" s="19">
        <v>23</v>
      </c>
      <c r="C57" s="20">
        <v>3</v>
      </c>
      <c r="D57" s="19">
        <f t="shared" si="1"/>
        <v>518.76551916297637</v>
      </c>
      <c r="E57" s="41">
        <v>172.27636363636361</v>
      </c>
      <c r="F57" s="41">
        <v>311.42259865353418</v>
      </c>
      <c r="G57" s="43">
        <v>35.066556873078611</v>
      </c>
      <c r="H57" s="42"/>
      <c r="I57" s="37">
        <v>235.06912177817239</v>
      </c>
      <c r="J57" s="37">
        <v>7.8525933031464117</v>
      </c>
      <c r="K57" s="37">
        <v>29.935221741839584</v>
      </c>
      <c r="L57" s="32">
        <v>1.513707641135537</v>
      </c>
      <c r="M57" s="26">
        <v>78.437428363636357</v>
      </c>
      <c r="N57" s="26">
        <v>5.6420509090909086</v>
      </c>
      <c r="O57" s="26">
        <v>13.902290076335879</v>
      </c>
      <c r="P57" s="31">
        <v>3.2749999999999999</v>
      </c>
      <c r="Q57" s="26">
        <v>121.45481347487834</v>
      </c>
      <c r="R57" s="26">
        <v>8.7260612142720273</v>
      </c>
      <c r="S57" s="26">
        <v>13.918629550321201</v>
      </c>
      <c r="T57" s="31">
        <v>2.802</v>
      </c>
      <c r="U57" s="26">
        <v>15.797483871321912</v>
      </c>
      <c r="V57" s="26">
        <v>0.82476541765480893</v>
      </c>
      <c r="W57" s="26">
        <v>19.153911564625847</v>
      </c>
      <c r="X57" s="31">
        <v>2.3519999999999999</v>
      </c>
      <c r="AB57" s="20"/>
    </row>
    <row r="58" spans="1:28" s="23" customFormat="1" x14ac:dyDescent="0.25">
      <c r="A58" s="34">
        <v>41831</v>
      </c>
      <c r="B58" s="19">
        <v>38</v>
      </c>
      <c r="C58" s="20">
        <v>3</v>
      </c>
      <c r="D58" s="19">
        <f t="shared" si="1"/>
        <v>454.97340393542811</v>
      </c>
      <c r="E58" s="41">
        <v>150.30884848484848</v>
      </c>
      <c r="F58" s="41">
        <v>273.20132898300534</v>
      </c>
      <c r="G58" s="43">
        <v>31.463226467574287</v>
      </c>
      <c r="H58" s="42"/>
      <c r="I58" s="37">
        <v>206.77218321232829</v>
      </c>
      <c r="J58" s="37">
        <v>7.3584420802399979</v>
      </c>
      <c r="K58" s="37">
        <v>28.099994667021196</v>
      </c>
      <c r="L58" s="32">
        <v>1.617334555512687</v>
      </c>
      <c r="M58" s="26">
        <v>68.661081987878788</v>
      </c>
      <c r="N58" s="26">
        <v>5.2472819006060609</v>
      </c>
      <c r="O58" s="26">
        <v>13.085075909481523</v>
      </c>
      <c r="P58" s="15">
        <v>3.4910000000000001</v>
      </c>
      <c r="Q58" s="26">
        <v>109.58105305508344</v>
      </c>
      <c r="R58" s="26">
        <v>7.5731408394089073</v>
      </c>
      <c r="S58" s="26">
        <v>14.469696969696971</v>
      </c>
      <c r="T58" s="31">
        <v>2.7719999999999998</v>
      </c>
      <c r="U58" s="26">
        <v>14.233963653930608</v>
      </c>
      <c r="V58" s="26">
        <v>0.75637596428048581</v>
      </c>
      <c r="W58" s="26">
        <v>18.818635607321134</v>
      </c>
      <c r="X58" s="31">
        <v>2.4039999999999999</v>
      </c>
      <c r="AB58" s="20"/>
    </row>
    <row r="59" spans="1:28" s="23" customFormat="1" x14ac:dyDescent="0.25">
      <c r="A59" s="34">
        <v>41831</v>
      </c>
      <c r="B59" s="19">
        <v>48</v>
      </c>
      <c r="C59" s="20">
        <v>3</v>
      </c>
      <c r="D59" s="19">
        <f t="shared" si="1"/>
        <v>431.93536149976273</v>
      </c>
      <c r="E59" s="41">
        <v>154.95757575757574</v>
      </c>
      <c r="F59" s="41">
        <v>255.88511995386904</v>
      </c>
      <c r="G59" s="43">
        <v>21.092665788317959</v>
      </c>
      <c r="H59" s="42"/>
      <c r="I59" s="37">
        <v>196.75256342972779</v>
      </c>
      <c r="J59" s="37">
        <v>5.7475631697157654</v>
      </c>
      <c r="K59" s="37">
        <v>34.232344668507196</v>
      </c>
      <c r="L59" s="32">
        <v>1.3306535380106688</v>
      </c>
      <c r="M59" s="26">
        <v>70.490201212121207</v>
      </c>
      <c r="N59" s="26">
        <v>4.9493449696969689</v>
      </c>
      <c r="O59" s="26">
        <v>14.242329367564183</v>
      </c>
      <c r="P59" s="31">
        <v>3.194</v>
      </c>
      <c r="Q59" s="26">
        <v>104.17083233322009</v>
      </c>
      <c r="R59" s="26">
        <v>6.4585404276356542</v>
      </c>
      <c r="S59" s="26">
        <v>16.129160063391446</v>
      </c>
      <c r="T59" s="31">
        <v>2.524</v>
      </c>
      <c r="U59" s="26">
        <v>9.4600606060606047</v>
      </c>
      <c r="V59" s="26">
        <v>0.43661818181818174</v>
      </c>
      <c r="W59" s="26">
        <v>21.666666666666668</v>
      </c>
      <c r="X59" s="31">
        <v>2.0699999999999998</v>
      </c>
      <c r="AB59" s="20"/>
    </row>
    <row r="60" spans="1:28" s="23" customFormat="1" x14ac:dyDescent="0.25">
      <c r="A60" s="34">
        <v>41831</v>
      </c>
      <c r="B60" s="19">
        <v>18</v>
      </c>
      <c r="C60" s="20">
        <v>4</v>
      </c>
      <c r="D60" s="19">
        <f t="shared" si="1"/>
        <v>454.0969378446776</v>
      </c>
      <c r="E60" s="41">
        <v>155.23103030303028</v>
      </c>
      <c r="F60" s="41">
        <v>273.29105027331178</v>
      </c>
      <c r="G60" s="41">
        <v>25.574857268335528</v>
      </c>
      <c r="H60" s="42"/>
      <c r="I60" s="37">
        <v>204.97448256124238</v>
      </c>
      <c r="J60" s="37">
        <v>7.0664534990252843</v>
      </c>
      <c r="K60" s="37">
        <v>29.006697997731912</v>
      </c>
      <c r="L60" s="32">
        <v>1.5561552853814535</v>
      </c>
      <c r="M60" s="33">
        <v>70.707734303030293</v>
      </c>
      <c r="N60" s="33">
        <v>4.9006436266666658</v>
      </c>
      <c r="O60" s="33">
        <v>14.428254672157111</v>
      </c>
      <c r="P60" s="15">
        <v>3.157</v>
      </c>
      <c r="Q60" s="33">
        <v>111.39343209140188</v>
      </c>
      <c r="R60" s="33">
        <v>7.1492938751498372</v>
      </c>
      <c r="S60" s="33">
        <v>15.581039755351679</v>
      </c>
      <c r="T60" s="31">
        <v>2.6160000000000001</v>
      </c>
      <c r="U60" s="26">
        <v>11.570065428194994</v>
      </c>
      <c r="V60" s="26">
        <v>0.65573934036012294</v>
      </c>
      <c r="W60" s="26">
        <v>17.64430577223089</v>
      </c>
      <c r="X60" s="31">
        <v>2.5640000000000001</v>
      </c>
      <c r="AB60" s="20"/>
    </row>
    <row r="61" spans="1:28" s="23" customFormat="1" x14ac:dyDescent="0.25">
      <c r="A61" s="34">
        <v>41831</v>
      </c>
      <c r="B61" s="19">
        <v>28</v>
      </c>
      <c r="C61" s="20">
        <v>4</v>
      </c>
      <c r="D61" s="19">
        <f t="shared" si="1"/>
        <v>504.71167284449331</v>
      </c>
      <c r="E61" s="41">
        <v>164.89309090909089</v>
      </c>
      <c r="F61" s="41">
        <v>303.25796123565124</v>
      </c>
      <c r="G61" s="43">
        <v>36.560620699751134</v>
      </c>
      <c r="H61" s="42"/>
      <c r="I61" s="37">
        <v>228.22493599073815</v>
      </c>
      <c r="J61" s="37">
        <v>7.7809569325704411</v>
      </c>
      <c r="K61" s="37">
        <v>29.331216965796003</v>
      </c>
      <c r="L61" s="32">
        <v>1.541663756005071</v>
      </c>
      <c r="M61" s="26">
        <v>75.042845672727267</v>
      </c>
      <c r="N61" s="26">
        <v>5.0984943709090897</v>
      </c>
      <c r="O61" s="26">
        <v>14.718628719275552</v>
      </c>
      <c r="P61" s="31">
        <v>3.0920000000000001</v>
      </c>
      <c r="Q61" s="26">
        <v>122.00067780510248</v>
      </c>
      <c r="R61" s="26">
        <v>7.9301956863122811</v>
      </c>
      <c r="S61" s="26">
        <v>15.384321223709366</v>
      </c>
      <c r="T61" s="31">
        <v>2.6150000000000002</v>
      </c>
      <c r="U61" s="26">
        <v>16.203667094129703</v>
      </c>
      <c r="V61" s="26">
        <v>0.94070477060459667</v>
      </c>
      <c r="W61" s="26">
        <v>17.22502914885348</v>
      </c>
      <c r="X61" s="31">
        <v>2.573</v>
      </c>
      <c r="AB61" s="20"/>
    </row>
    <row r="62" spans="1:28" s="23" customFormat="1" x14ac:dyDescent="0.25">
      <c r="A62" s="34">
        <v>41831</v>
      </c>
      <c r="B62" s="19">
        <v>37</v>
      </c>
      <c r="C62" s="20">
        <v>4</v>
      </c>
      <c r="D62" s="19">
        <f t="shared" si="1"/>
        <v>454.80984867100915</v>
      </c>
      <c r="E62" s="41">
        <v>156.32484848484847</v>
      </c>
      <c r="F62" s="41">
        <v>271.85550962840927</v>
      </c>
      <c r="G62" s="43">
        <v>26.629490557751424</v>
      </c>
      <c r="H62" s="42"/>
      <c r="I62" s="37">
        <v>207.38455518056963</v>
      </c>
      <c r="J62" s="37">
        <v>7.9512172508921219</v>
      </c>
      <c r="K62" s="37">
        <v>26.082114050814194</v>
      </c>
      <c r="L62" s="32">
        <v>1.748250895209551</v>
      </c>
      <c r="M62" s="26">
        <v>71.205968484848469</v>
      </c>
      <c r="N62" s="26">
        <v>5.1743524848484839</v>
      </c>
      <c r="O62" s="26">
        <v>13.761329305135952</v>
      </c>
      <c r="P62" s="31">
        <v>3.31</v>
      </c>
      <c r="Q62" s="26">
        <v>107.87226622055279</v>
      </c>
      <c r="R62" s="26">
        <v>7.2313565561156867</v>
      </c>
      <c r="S62" s="26">
        <v>14.917293233082706</v>
      </c>
      <c r="T62" s="31">
        <v>2.66</v>
      </c>
      <c r="U62" s="26">
        <v>12.228262064119454</v>
      </c>
      <c r="V62" s="26">
        <v>0.72006142468159851</v>
      </c>
      <c r="W62" s="26">
        <v>16.982248520710058</v>
      </c>
      <c r="X62" s="31">
        <v>2.7040000000000002</v>
      </c>
      <c r="AB62" s="20"/>
    </row>
    <row r="63" spans="1:28" s="23" customFormat="1" x14ac:dyDescent="0.25">
      <c r="A63" s="34">
        <v>41831</v>
      </c>
      <c r="B63" s="19">
        <v>46</v>
      </c>
      <c r="C63" s="20">
        <v>4</v>
      </c>
      <c r="D63" s="19">
        <f t="shared" si="1"/>
        <v>435.94379704624106</v>
      </c>
      <c r="E63" s="41">
        <v>152.76993939393938</v>
      </c>
      <c r="F63" s="41">
        <v>258.03843092122281</v>
      </c>
      <c r="G63" s="43">
        <v>25.135426731078905</v>
      </c>
      <c r="H63" s="42"/>
      <c r="I63" s="37">
        <v>198.67942656243702</v>
      </c>
      <c r="J63" s="37">
        <v>6.7642592997449622</v>
      </c>
      <c r="K63" s="37">
        <v>29.371941221994248</v>
      </c>
      <c r="L63" s="32">
        <v>1.5516356341291098</v>
      </c>
      <c r="M63" s="26">
        <v>69.770031321212116</v>
      </c>
      <c r="N63" s="26">
        <v>4.8168361890909095</v>
      </c>
      <c r="O63" s="26">
        <v>14.48461782429432</v>
      </c>
      <c r="P63" s="31">
        <v>3.153</v>
      </c>
      <c r="Q63" s="26">
        <v>106.0795989517147</v>
      </c>
      <c r="R63" s="26">
        <v>6.9412337917808937</v>
      </c>
      <c r="S63" s="26">
        <v>15.282527881040892</v>
      </c>
      <c r="T63" s="31">
        <v>2.69</v>
      </c>
      <c r="U63" s="26">
        <v>11.413997278582929</v>
      </c>
      <c r="V63" s="26">
        <v>0.61355576650563604</v>
      </c>
      <c r="W63" s="26">
        <v>18.603031544448996</v>
      </c>
      <c r="X63" s="31">
        <v>2.4409999999999998</v>
      </c>
      <c r="AB63" s="20"/>
    </row>
    <row r="64" spans="1:28" s="23" customFormat="1" x14ac:dyDescent="0.25">
      <c r="A64" s="44">
        <v>41843</v>
      </c>
      <c r="B64" s="19">
        <v>13</v>
      </c>
      <c r="C64" s="20">
        <v>2</v>
      </c>
      <c r="D64" s="19">
        <f t="shared" si="1"/>
        <v>747.59451282543603</v>
      </c>
      <c r="E64" s="45">
        <v>173.92386533339192</v>
      </c>
      <c r="F64" s="45">
        <v>392.18387864746279</v>
      </c>
      <c r="G64" s="45">
        <v>181.48676884458135</v>
      </c>
      <c r="H64" s="46"/>
      <c r="I64" s="24">
        <v>340.27160804724991</v>
      </c>
      <c r="J64" s="24">
        <v>9.3936252390318522</v>
      </c>
      <c r="K64" s="24">
        <v>36.22367290461758</v>
      </c>
      <c r="L64" s="32">
        <v>1.2565134010320473</v>
      </c>
      <c r="M64" s="24">
        <v>78.091815534692969</v>
      </c>
      <c r="N64" s="24">
        <v>4.4402762819614958</v>
      </c>
      <c r="O64" s="24">
        <v>17.587152369761064</v>
      </c>
      <c r="P64" s="31">
        <v>2.5529999999999999</v>
      </c>
      <c r="Q64" s="24">
        <v>179.14959576616099</v>
      </c>
      <c r="R64" s="24">
        <v>2.2981975288741316</v>
      </c>
      <c r="S64" s="24">
        <v>77.952218430034137</v>
      </c>
      <c r="T64" s="31">
        <v>0.58599999999999997</v>
      </c>
      <c r="U64" s="24">
        <v>83.030196746395973</v>
      </c>
      <c r="V64" s="24">
        <v>2.6551514281962252</v>
      </c>
      <c r="W64" s="24">
        <v>31.271360218728642</v>
      </c>
      <c r="X64" s="31">
        <v>1.4630000000000001</v>
      </c>
      <c r="Y64" s="24"/>
      <c r="Z64" s="24"/>
      <c r="AA64" s="24"/>
      <c r="AB64" s="31"/>
    </row>
    <row r="65" spans="1:28" s="23" customFormat="1" x14ac:dyDescent="0.25">
      <c r="A65" s="44">
        <v>41843</v>
      </c>
      <c r="B65" s="19">
        <v>24</v>
      </c>
      <c r="C65" s="20">
        <v>2</v>
      </c>
      <c r="D65" s="19">
        <f t="shared" si="1"/>
        <v>709.60916170654446</v>
      </c>
      <c r="E65" s="45">
        <v>167.59673351469178</v>
      </c>
      <c r="F65" s="45">
        <v>391.07924481420935</v>
      </c>
      <c r="G65" s="45">
        <v>150.9331833776433</v>
      </c>
      <c r="H65" s="46"/>
      <c r="I65" s="24">
        <v>328.57461542463432</v>
      </c>
      <c r="J65" s="24">
        <v>8.646879612600344</v>
      </c>
      <c r="K65" s="24">
        <v>37.999212449521231</v>
      </c>
      <c r="L65" s="32">
        <v>1.2185411462001698</v>
      </c>
      <c r="M65" s="24">
        <v>76.273273422536235</v>
      </c>
      <c r="N65" s="24">
        <v>4.4161739281121282</v>
      </c>
      <c r="O65" s="24">
        <v>17.271347248576852</v>
      </c>
      <c r="P65" s="31">
        <v>2.6349999999999998</v>
      </c>
      <c r="Q65" s="24">
        <v>182.75133110168002</v>
      </c>
      <c r="R65" s="24">
        <v>1.8263400732823578</v>
      </c>
      <c r="S65" s="24">
        <v>100.06423982869377</v>
      </c>
      <c r="T65" s="31">
        <v>0.46700000000000003</v>
      </c>
      <c r="U65" s="24">
        <v>69.55001090041803</v>
      </c>
      <c r="V65" s="24">
        <v>2.4043656112058578</v>
      </c>
      <c r="W65" s="24">
        <v>28.926553672316384</v>
      </c>
      <c r="X65" s="15">
        <v>1.593</v>
      </c>
      <c r="Y65" s="24"/>
      <c r="Z65" s="24"/>
      <c r="AA65" s="24"/>
      <c r="AB65" s="31"/>
    </row>
    <row r="66" spans="1:28" s="23" customFormat="1" x14ac:dyDescent="0.25">
      <c r="A66" s="44">
        <v>41843</v>
      </c>
      <c r="B66" s="19">
        <v>34</v>
      </c>
      <c r="C66" s="20">
        <v>2</v>
      </c>
      <c r="D66" s="19">
        <f t="shared" si="1"/>
        <v>637.48999403301923</v>
      </c>
      <c r="E66" s="45">
        <v>157.41026952776082</v>
      </c>
      <c r="F66" s="45">
        <v>365.56339898287297</v>
      </c>
      <c r="G66" s="45">
        <v>114.51632552238536</v>
      </c>
      <c r="H66" s="46"/>
      <c r="I66" s="24">
        <v>289.4190735774809</v>
      </c>
      <c r="J66" s="24">
        <v>6.6786946277096071</v>
      </c>
      <c r="K66" s="24">
        <v>43.334676865849509</v>
      </c>
      <c r="L66" s="32">
        <v>1.0476548165811179</v>
      </c>
      <c r="M66" s="24">
        <v>69.118849349639774</v>
      </c>
      <c r="N66" s="24">
        <v>3.1403348770788289</v>
      </c>
      <c r="O66" s="24">
        <v>22.010025062656638</v>
      </c>
      <c r="P66" s="31">
        <v>1.9950000000000001</v>
      </c>
      <c r="Q66" s="24">
        <v>167.4280367341558</v>
      </c>
      <c r="R66" s="24">
        <v>1.6625823385741063</v>
      </c>
      <c r="S66" s="24">
        <v>100.70360598065082</v>
      </c>
      <c r="T66" s="31">
        <v>0.45479999999999998</v>
      </c>
      <c r="U66" s="24">
        <v>52.872187493685317</v>
      </c>
      <c r="V66" s="24">
        <v>1.8757774120566719</v>
      </c>
      <c r="W66" s="24">
        <v>28.18681318681319</v>
      </c>
      <c r="X66" s="31">
        <v>1.6379999999999999</v>
      </c>
      <c r="Y66" s="24"/>
      <c r="Z66" s="24"/>
      <c r="AA66" s="24"/>
      <c r="AB66" s="31"/>
    </row>
    <row r="67" spans="1:28" s="23" customFormat="1" x14ac:dyDescent="0.25">
      <c r="A67" s="44">
        <v>41843</v>
      </c>
      <c r="B67" s="19">
        <v>44</v>
      </c>
      <c r="C67" s="20">
        <v>2</v>
      </c>
      <c r="D67" s="19">
        <f t="shared" si="1"/>
        <v>711.49855264810219</v>
      </c>
      <c r="E67" s="45">
        <v>160.74010854907476</v>
      </c>
      <c r="F67" s="45">
        <v>400.4949403589232</v>
      </c>
      <c r="G67" s="45">
        <v>150.26350374010426</v>
      </c>
      <c r="H67" s="46"/>
      <c r="I67" s="24">
        <v>323.76450983345018</v>
      </c>
      <c r="J67" s="24">
        <v>8.5818385899441605</v>
      </c>
      <c r="K67" s="24">
        <v>37.726706980113086</v>
      </c>
      <c r="L67" s="20">
        <v>1.2061638857877797</v>
      </c>
      <c r="M67" s="24">
        <v>72.108012695114937</v>
      </c>
      <c r="N67" s="24">
        <v>4.0281471202398134</v>
      </c>
      <c r="O67" s="24">
        <v>17.901037509976057</v>
      </c>
      <c r="P67" s="20">
        <v>2.5059999999999998</v>
      </c>
      <c r="Q67" s="24">
        <v>183.10628673209968</v>
      </c>
      <c r="R67" s="24">
        <v>1.9195722491403191</v>
      </c>
      <c r="S67" s="24">
        <v>95.389109117462951</v>
      </c>
      <c r="T67" s="20">
        <v>0.4793</v>
      </c>
      <c r="U67" s="24">
        <v>68.550210406235564</v>
      </c>
      <c r="V67" s="24">
        <v>2.6341192205640276</v>
      </c>
      <c r="W67" s="24">
        <v>26.023958927552769</v>
      </c>
      <c r="X67" s="20">
        <v>1.7529999999999999</v>
      </c>
      <c r="Y67" s="24"/>
      <c r="Z67" s="24"/>
      <c r="AA67" s="24"/>
      <c r="AB67" s="20"/>
    </row>
    <row r="68" spans="1:28" s="23" customFormat="1" x14ac:dyDescent="0.25">
      <c r="A68" s="44">
        <v>41843</v>
      </c>
      <c r="B68" s="19">
        <v>11</v>
      </c>
      <c r="C68" s="20">
        <v>3</v>
      </c>
      <c r="D68" s="19">
        <f t="shared" si="1"/>
        <v>784.24896867657992</v>
      </c>
      <c r="E68" s="41">
        <v>178.60387729190433</v>
      </c>
      <c r="F68" s="45">
        <v>393.34516422310418</v>
      </c>
      <c r="G68" s="45">
        <v>212.29992716157142</v>
      </c>
      <c r="H68" s="46"/>
      <c r="I68" s="24">
        <v>355.54484083970334</v>
      </c>
      <c r="J68" s="24">
        <v>10.154677350259169</v>
      </c>
      <c r="K68" s="24">
        <v>35.012913613708179</v>
      </c>
      <c r="L68" s="32">
        <v>1.294828269573014</v>
      </c>
      <c r="M68" s="24">
        <v>78.853611824375761</v>
      </c>
      <c r="N68" s="24">
        <v>4.0400197043428765</v>
      </c>
      <c r="O68" s="24">
        <v>19.518125552608307</v>
      </c>
      <c r="P68" s="31">
        <v>2.262</v>
      </c>
      <c r="Q68" s="24">
        <v>178.73604262297852</v>
      </c>
      <c r="R68" s="24">
        <v>2.7199818106027656</v>
      </c>
      <c r="S68" s="24">
        <v>65.712219812002886</v>
      </c>
      <c r="T68" s="31">
        <v>0.6915</v>
      </c>
      <c r="U68" s="24">
        <v>97.955186392349063</v>
      </c>
      <c r="V68" s="24">
        <v>3.3946758353135271</v>
      </c>
      <c r="W68" s="24">
        <v>28.855534709193247</v>
      </c>
      <c r="X68" s="31">
        <v>1.599</v>
      </c>
      <c r="Y68" s="24"/>
      <c r="Z68" s="24"/>
      <c r="AA68" s="24"/>
      <c r="AB68" s="31"/>
    </row>
    <row r="69" spans="1:28" s="23" customFormat="1" x14ac:dyDescent="0.25">
      <c r="A69" s="44">
        <v>41843</v>
      </c>
      <c r="B69" s="19">
        <v>23</v>
      </c>
      <c r="C69" s="20">
        <v>3</v>
      </c>
      <c r="D69" s="19">
        <f t="shared" si="1"/>
        <v>755.93522580710101</v>
      </c>
      <c r="E69" s="45">
        <v>183.42490295658286</v>
      </c>
      <c r="F69" s="45">
        <v>416.10376029706805</v>
      </c>
      <c r="G69" s="45">
        <v>156.40656255345021</v>
      </c>
      <c r="H69" s="46"/>
      <c r="I69" s="24">
        <v>344.08792370132687</v>
      </c>
      <c r="J69" s="24">
        <v>9.5406765043283954</v>
      </c>
      <c r="K69" s="24">
        <v>36.065359049247895</v>
      </c>
      <c r="L69" s="32">
        <v>1.2621023837250016</v>
      </c>
      <c r="M69" s="24">
        <v>82.229383995436095</v>
      </c>
      <c r="N69" s="24">
        <v>4.132563063611812</v>
      </c>
      <c r="O69" s="24">
        <v>19.89791389258766</v>
      </c>
      <c r="P69" s="15">
        <v>2.2530000000000001</v>
      </c>
      <c r="Q69" s="24">
        <v>189.16076943104713</v>
      </c>
      <c r="R69" s="24">
        <v>2.9243772273677942</v>
      </c>
      <c r="S69" s="24">
        <v>64.68412066021628</v>
      </c>
      <c r="T69" s="31">
        <v>0.70279999999999998</v>
      </c>
      <c r="U69" s="24">
        <v>72.697770274843663</v>
      </c>
      <c r="V69" s="24">
        <v>2.4837362133487897</v>
      </c>
      <c r="W69" s="24">
        <v>29.269521410579344</v>
      </c>
      <c r="X69" s="15">
        <v>1.5880000000000001</v>
      </c>
      <c r="Y69" s="24"/>
      <c r="Z69" s="24"/>
      <c r="AA69" s="24"/>
      <c r="AB69" s="31"/>
    </row>
    <row r="70" spans="1:28" s="23" customFormat="1" x14ac:dyDescent="0.25">
      <c r="A70" s="44">
        <v>41843</v>
      </c>
      <c r="B70" s="19">
        <v>38</v>
      </c>
      <c r="C70" s="20">
        <v>3</v>
      </c>
      <c r="D70" s="19">
        <f t="shared" si="1"/>
        <v>678.24309288119935</v>
      </c>
      <c r="E70" s="45">
        <v>167.95266673151488</v>
      </c>
      <c r="F70" s="45">
        <v>369.42528257349881</v>
      </c>
      <c r="G70" s="45">
        <v>140.86514357618566</v>
      </c>
      <c r="H70" s="46"/>
      <c r="I70" s="24">
        <v>307.08110835800051</v>
      </c>
      <c r="J70" s="24">
        <v>9.3960589338426406</v>
      </c>
      <c r="K70" s="24">
        <v>32.681905309465286</v>
      </c>
      <c r="L70" s="32">
        <v>1.3853526902762647</v>
      </c>
      <c r="M70" s="24">
        <v>75.881014829298422</v>
      </c>
      <c r="N70" s="24">
        <v>4.539760581752847</v>
      </c>
      <c r="O70" s="24">
        <v>16.714761376248614</v>
      </c>
      <c r="P70" s="31">
        <v>2.7029999999999998</v>
      </c>
      <c r="Q70" s="24">
        <v>167.57130817533906</v>
      </c>
      <c r="R70" s="24">
        <v>2.6447155979436778</v>
      </c>
      <c r="S70" s="24">
        <v>63.360804581645482</v>
      </c>
      <c r="T70" s="31">
        <v>0.71589999999999998</v>
      </c>
      <c r="U70" s="24">
        <v>63.628785353363064</v>
      </c>
      <c r="V70" s="24">
        <v>2.2115827541461153</v>
      </c>
      <c r="W70" s="24">
        <v>28.770700636942671</v>
      </c>
      <c r="X70" s="31">
        <v>1.57</v>
      </c>
      <c r="Y70" s="24"/>
      <c r="Z70" s="24"/>
      <c r="AA70" s="24"/>
      <c r="AB70" s="31"/>
    </row>
    <row r="71" spans="1:28" s="23" customFormat="1" x14ac:dyDescent="0.25">
      <c r="A71" s="44">
        <v>41843</v>
      </c>
      <c r="B71" s="19">
        <v>48</v>
      </c>
      <c r="C71" s="20">
        <v>3</v>
      </c>
      <c r="D71" s="19">
        <f t="shared" si="1"/>
        <v>763.89129565521398</v>
      </c>
      <c r="E71" s="45">
        <v>179.35099715209202</v>
      </c>
      <c r="F71" s="45">
        <v>413.72050158512837</v>
      </c>
      <c r="G71" s="45">
        <v>170.81979691799353</v>
      </c>
      <c r="H71" s="46"/>
      <c r="I71" s="24">
        <v>347.88833253019953</v>
      </c>
      <c r="J71" s="24">
        <v>9.1651837951762474</v>
      </c>
      <c r="K71" s="24">
        <v>37.957594774400221</v>
      </c>
      <c r="L71" s="20">
        <v>1.1998020984536779</v>
      </c>
      <c r="M71" s="24">
        <v>80.833494416447877</v>
      </c>
      <c r="N71" s="24">
        <v>4.2846953219634782</v>
      </c>
      <c r="O71" s="24">
        <v>18.865634156550861</v>
      </c>
      <c r="P71" s="20">
        <v>2.3889999999999998</v>
      </c>
      <c r="Q71" s="24">
        <v>188.9047810237696</v>
      </c>
      <c r="R71" s="24">
        <v>1.8638108596410035</v>
      </c>
      <c r="S71" s="24">
        <v>101.354051054384</v>
      </c>
      <c r="T71" s="20">
        <v>0.45050000000000001</v>
      </c>
      <c r="U71" s="24">
        <v>78.150057089982042</v>
      </c>
      <c r="V71" s="24">
        <v>3.0166776135717654</v>
      </c>
      <c r="W71" s="24">
        <v>25.906002265005664</v>
      </c>
      <c r="X71" s="20">
        <v>1.766</v>
      </c>
      <c r="Y71" s="24"/>
      <c r="Z71" s="24"/>
      <c r="AA71" s="24"/>
      <c r="AB71" s="20"/>
    </row>
    <row r="72" spans="1:28" s="23" customFormat="1" x14ac:dyDescent="0.25">
      <c r="A72" s="44">
        <v>41843</v>
      </c>
      <c r="B72" s="19">
        <v>18</v>
      </c>
      <c r="C72" s="20">
        <v>4</v>
      </c>
      <c r="D72" s="19">
        <f t="shared" si="1"/>
        <v>675.74181255815233</v>
      </c>
      <c r="E72" s="45">
        <v>173.55911875993343</v>
      </c>
      <c r="F72" s="45">
        <v>379.30629951212308</v>
      </c>
      <c r="G72" s="45">
        <v>122.87639428609575</v>
      </c>
      <c r="H72" s="46"/>
      <c r="I72" s="24">
        <v>302.96238867848274</v>
      </c>
      <c r="J72" s="24">
        <v>8.3518809956648958</v>
      </c>
      <c r="K72" s="24">
        <v>36.274749225442456</v>
      </c>
      <c r="L72" s="32">
        <v>1.235957408650979</v>
      </c>
      <c r="M72" s="24">
        <v>77.667705645070214</v>
      </c>
      <c r="N72" s="24">
        <v>4.378896566313121</v>
      </c>
      <c r="O72" s="24">
        <v>17.736821244550139</v>
      </c>
      <c r="P72" s="31">
        <v>2.5230000000000001</v>
      </c>
      <c r="Q72" s="24">
        <v>168.52578887323628</v>
      </c>
      <c r="R72" s="24">
        <v>2.0524263866600978</v>
      </c>
      <c r="S72" s="24">
        <v>82.110515616337096</v>
      </c>
      <c r="T72" s="31">
        <v>0.54110000000000003</v>
      </c>
      <c r="U72" s="24">
        <v>56.768894160176238</v>
      </c>
      <c r="V72" s="24">
        <v>1.9205580426916762</v>
      </c>
      <c r="W72" s="24">
        <v>29.558541266794631</v>
      </c>
      <c r="X72" s="31">
        <v>1.5629999999999999</v>
      </c>
      <c r="Y72" s="24"/>
      <c r="Z72" s="24"/>
      <c r="AA72" s="24"/>
      <c r="AB72" s="31"/>
    </row>
    <row r="73" spans="1:28" s="23" customFormat="1" x14ac:dyDescent="0.25">
      <c r="A73" s="44">
        <v>41843</v>
      </c>
      <c r="B73" s="19">
        <v>28</v>
      </c>
      <c r="C73" s="20">
        <v>4</v>
      </c>
      <c r="D73" s="19">
        <f t="shared" si="1"/>
        <v>818.82230855555872</v>
      </c>
      <c r="E73" s="45">
        <v>194.29679330725389</v>
      </c>
      <c r="F73" s="45">
        <v>446.02543599162692</v>
      </c>
      <c r="G73" s="45">
        <v>178.50007925667791</v>
      </c>
      <c r="H73" s="46"/>
      <c r="I73" s="24">
        <v>374.59052390818982</v>
      </c>
      <c r="J73" s="24">
        <v>10.145139570632194</v>
      </c>
      <c r="K73" s="24">
        <v>36.923151357379226</v>
      </c>
      <c r="L73" s="32">
        <v>1.2389915937352391</v>
      </c>
      <c r="M73" s="24">
        <v>86.559221418381597</v>
      </c>
      <c r="N73" s="24">
        <v>4.4591114064014761</v>
      </c>
      <c r="O73" s="24">
        <v>19.411764705882355</v>
      </c>
      <c r="P73" s="15">
        <v>2.2949999999999999</v>
      </c>
      <c r="Q73" s="24">
        <v>205.43931581774336</v>
      </c>
      <c r="R73" s="24">
        <v>2.8389519000867049</v>
      </c>
      <c r="S73" s="24">
        <v>72.364493322859403</v>
      </c>
      <c r="T73" s="31">
        <v>0.63649999999999995</v>
      </c>
      <c r="U73" s="24">
        <v>82.591986672064877</v>
      </c>
      <c r="V73" s="24">
        <v>2.8470762641440124</v>
      </c>
      <c r="W73" s="24">
        <v>29.009404388714739</v>
      </c>
      <c r="X73" s="31">
        <v>1.595</v>
      </c>
      <c r="Y73" s="24"/>
      <c r="Z73" s="24"/>
      <c r="AA73" s="24"/>
      <c r="AB73" s="31"/>
    </row>
    <row r="74" spans="1:28" s="23" customFormat="1" x14ac:dyDescent="0.25">
      <c r="A74" s="44">
        <v>41843</v>
      </c>
      <c r="B74" s="19">
        <v>37</v>
      </c>
      <c r="C74" s="20">
        <v>4</v>
      </c>
      <c r="D74" s="19">
        <f t="shared" si="1"/>
        <v>705.45955583794876</v>
      </c>
      <c r="E74" s="45">
        <v>170.00283966871339</v>
      </c>
      <c r="F74" s="45">
        <v>386.52139704185242</v>
      </c>
      <c r="G74" s="45">
        <v>148.93531912738302</v>
      </c>
      <c r="H74" s="46"/>
      <c r="I74" s="24">
        <v>321.44681979841982</v>
      </c>
      <c r="J74" s="24">
        <v>9.8189399085843228</v>
      </c>
      <c r="K74" s="24">
        <v>32.73742611637649</v>
      </c>
      <c r="L74" s="32">
        <v>1.3918501531843781</v>
      </c>
      <c r="M74" s="24">
        <v>77.096287789761519</v>
      </c>
      <c r="N74" s="24">
        <v>4.3724730362793087</v>
      </c>
      <c r="O74" s="24">
        <v>17.632192846034211</v>
      </c>
      <c r="P74" s="31">
        <v>2.5720000000000001</v>
      </c>
      <c r="Q74" s="24">
        <v>175.94453993345124</v>
      </c>
      <c r="R74" s="24">
        <v>2.889247442887847</v>
      </c>
      <c r="S74" s="24">
        <v>60.896321070234116</v>
      </c>
      <c r="T74" s="31">
        <v>0.74750000000000005</v>
      </c>
      <c r="U74" s="24">
        <v>68.405992075207024</v>
      </c>
      <c r="V74" s="24">
        <v>2.5572194294171666</v>
      </c>
      <c r="W74" s="24">
        <v>26.750145602795573</v>
      </c>
      <c r="X74" s="31">
        <v>1.7170000000000001</v>
      </c>
      <c r="Y74" s="24"/>
      <c r="Z74" s="24"/>
      <c r="AA74" s="24"/>
      <c r="AB74" s="31"/>
    </row>
    <row r="75" spans="1:28" s="23" customFormat="1" x14ac:dyDescent="0.25">
      <c r="A75" s="44">
        <v>41843</v>
      </c>
      <c r="B75" s="19">
        <v>46</v>
      </c>
      <c r="C75" s="20">
        <v>4</v>
      </c>
      <c r="D75" s="19">
        <f t="shared" si="1"/>
        <v>792.67173495400857</v>
      </c>
      <c r="E75" s="45">
        <v>180.28930365564435</v>
      </c>
      <c r="F75" s="45">
        <v>426.24142897808019</v>
      </c>
      <c r="G75" s="45">
        <v>186.14100232028414</v>
      </c>
      <c r="H75" s="46"/>
      <c r="I75" s="24">
        <v>355.38883378780247</v>
      </c>
      <c r="J75" s="24">
        <v>8.5146904009547661</v>
      </c>
      <c r="K75" s="24">
        <v>41.738315435162754</v>
      </c>
      <c r="L75" s="20">
        <v>1.0741761091618582</v>
      </c>
      <c r="M75" s="24">
        <v>79.291235747752381</v>
      </c>
      <c r="N75" s="24">
        <v>3.8906431728888049</v>
      </c>
      <c r="O75" s="24">
        <v>20.379981464318814</v>
      </c>
      <c r="P75" s="20">
        <v>2.1579999999999999</v>
      </c>
      <c r="Q75" s="24">
        <v>191.25452918246458</v>
      </c>
      <c r="R75" s="24">
        <v>1.4522045485283193</v>
      </c>
      <c r="S75" s="24">
        <v>131.69944232462578</v>
      </c>
      <c r="T75" s="20">
        <v>0.3407</v>
      </c>
      <c r="U75" s="24">
        <v>84.843068857585507</v>
      </c>
      <c r="V75" s="24">
        <v>3.1718426795376415</v>
      </c>
      <c r="W75" s="24">
        <v>26.748826291079812</v>
      </c>
      <c r="X75" s="20">
        <v>1.704</v>
      </c>
      <c r="Y75" s="24"/>
      <c r="Z75" s="24"/>
      <c r="AA75" s="24"/>
      <c r="AB75" s="20"/>
    </row>
    <row r="76" spans="1:28" s="23" customFormat="1" x14ac:dyDescent="0.25">
      <c r="A76" s="44">
        <v>41853</v>
      </c>
      <c r="B76" s="19">
        <v>13</v>
      </c>
      <c r="C76" s="20">
        <v>2</v>
      </c>
      <c r="D76" s="47">
        <f t="shared" ref="D76:D123" si="2">E76+F76+G76+H76</f>
        <v>985.86684231931474</v>
      </c>
      <c r="E76" s="45">
        <v>178.59876490251816</v>
      </c>
      <c r="F76" s="45">
        <v>418.14985852967334</v>
      </c>
      <c r="G76" s="45">
        <v>215.81607988999917</v>
      </c>
      <c r="H76" s="46">
        <v>173.30213899712408</v>
      </c>
      <c r="I76" s="48">
        <v>448.9607854716449</v>
      </c>
      <c r="J76" s="48">
        <v>12.461934302766551</v>
      </c>
      <c r="K76" s="48">
        <v>36.02657296724599</v>
      </c>
      <c r="L76" s="32">
        <v>1.2640585693549704</v>
      </c>
      <c r="M76" s="48">
        <v>81.458896672038534</v>
      </c>
      <c r="N76" s="48">
        <v>5.1579323303847247</v>
      </c>
      <c r="O76" s="48">
        <v>15.792936288088642</v>
      </c>
      <c r="P76" s="15">
        <v>2.8879999999999999</v>
      </c>
      <c r="Q76" s="48">
        <v>188.87829109785343</v>
      </c>
      <c r="R76" s="48">
        <v>2.2567547864846471</v>
      </c>
      <c r="S76" s="48">
        <v>83.694645173244382</v>
      </c>
      <c r="T76" s="31">
        <v>0.53969999999999996</v>
      </c>
      <c r="U76" s="48">
        <v>99.944426597058623</v>
      </c>
      <c r="V76" s="48">
        <v>2.0057946464976522</v>
      </c>
      <c r="W76" s="48">
        <v>49.827845922100288</v>
      </c>
      <c r="X76" s="31">
        <v>0.9294</v>
      </c>
      <c r="Y76" s="48">
        <v>78.679171104694319</v>
      </c>
      <c r="Z76" s="48">
        <v>3.0414525393995273</v>
      </c>
      <c r="AA76" s="48">
        <v>25.868945868945868</v>
      </c>
      <c r="AB76" s="31">
        <v>1.7549999999999999</v>
      </c>
    </row>
    <row r="77" spans="1:28" s="23" customFormat="1" x14ac:dyDescent="0.25">
      <c r="A77" s="44">
        <v>41853</v>
      </c>
      <c r="B77" s="19">
        <v>24</v>
      </c>
      <c r="C77" s="20">
        <v>2</v>
      </c>
      <c r="D77" s="47">
        <f t="shared" si="2"/>
        <v>833.3721790202552</v>
      </c>
      <c r="E77" s="45">
        <v>156.28008923557763</v>
      </c>
      <c r="F77" s="45">
        <v>390.68863291294065</v>
      </c>
      <c r="G77" s="45">
        <v>170.144546280725</v>
      </c>
      <c r="H77" s="46">
        <v>116.25891059101198</v>
      </c>
      <c r="I77" s="48">
        <v>382.28847943167921</v>
      </c>
      <c r="J77" s="48">
        <v>8.7196055083043937</v>
      </c>
      <c r="K77" s="48">
        <v>43.842405378040851</v>
      </c>
      <c r="L77" s="32">
        <v>1.04630388772463</v>
      </c>
      <c r="M77" s="48">
        <v>70.232272102468585</v>
      </c>
      <c r="N77" s="48">
        <v>3.5256788131546308</v>
      </c>
      <c r="O77" s="48">
        <v>19.920212765957448</v>
      </c>
      <c r="P77" s="31">
        <v>2.2559999999999998</v>
      </c>
      <c r="Q77" s="48">
        <v>179.0135316007094</v>
      </c>
      <c r="R77" s="48">
        <v>1.4799285414742192</v>
      </c>
      <c r="S77" s="48">
        <v>120.96092925026399</v>
      </c>
      <c r="T77" s="31">
        <v>0.37880000000000003</v>
      </c>
      <c r="U77" s="48">
        <v>79.865850024172303</v>
      </c>
      <c r="V77" s="48">
        <v>1.6573780253205421</v>
      </c>
      <c r="W77" s="48">
        <v>48.188071039934293</v>
      </c>
      <c r="X77" s="31">
        <v>0.97409999999999997</v>
      </c>
      <c r="Y77" s="48">
        <v>53.176825704328884</v>
      </c>
      <c r="Z77" s="48">
        <v>2.0566201283550019</v>
      </c>
      <c r="AA77" s="48">
        <v>25.85641605426795</v>
      </c>
      <c r="AB77" s="31">
        <v>1.7689999999999999</v>
      </c>
    </row>
    <row r="78" spans="1:28" s="23" customFormat="1" x14ac:dyDescent="0.25">
      <c r="A78" s="44">
        <v>41853</v>
      </c>
      <c r="B78" s="19">
        <v>34</v>
      </c>
      <c r="C78" s="20">
        <v>2</v>
      </c>
      <c r="D78" s="47">
        <f t="shared" si="2"/>
        <v>799.63692178457097</v>
      </c>
      <c r="E78" s="45">
        <v>146.19966837400636</v>
      </c>
      <c r="F78" s="45">
        <v>389.58106630574281</v>
      </c>
      <c r="G78" s="45">
        <v>162.63662391803646</v>
      </c>
      <c r="H78" s="46">
        <v>101.21956318678532</v>
      </c>
      <c r="I78" s="48">
        <v>362.36168884824531</v>
      </c>
      <c r="J78" s="48">
        <v>7.2172003400923046</v>
      </c>
      <c r="K78" s="48">
        <v>50.208068471549574</v>
      </c>
      <c r="L78" s="32">
        <v>0.90255966720314607</v>
      </c>
      <c r="M78" s="48">
        <v>64.591013487636005</v>
      </c>
      <c r="N78" s="48">
        <v>2.807033632780922</v>
      </c>
      <c r="O78" s="48">
        <v>23.010416666666664</v>
      </c>
      <c r="P78" s="31">
        <v>1.92</v>
      </c>
      <c r="Q78" s="48">
        <v>176.16855818345689</v>
      </c>
      <c r="R78" s="48">
        <v>1.1913389007629616</v>
      </c>
      <c r="S78" s="48">
        <v>147.87442773054283</v>
      </c>
      <c r="T78" s="31">
        <v>0.30580000000000002</v>
      </c>
      <c r="U78" s="48">
        <v>75.658557446670571</v>
      </c>
      <c r="V78" s="48">
        <v>1.5193513406422965</v>
      </c>
      <c r="W78" s="48">
        <v>49.79661742667524</v>
      </c>
      <c r="X78" s="31">
        <v>0.93420000000000003</v>
      </c>
      <c r="Y78" s="48">
        <v>45.943559730481859</v>
      </c>
      <c r="Z78" s="48">
        <v>1.6994764659061254</v>
      </c>
      <c r="AA78" s="48">
        <v>27.033948779035143</v>
      </c>
      <c r="AB78" s="15">
        <v>1.679</v>
      </c>
    </row>
    <row r="79" spans="1:28" s="23" customFormat="1" x14ac:dyDescent="0.25">
      <c r="A79" s="44">
        <v>41853</v>
      </c>
      <c r="B79" s="19">
        <v>44</v>
      </c>
      <c r="C79" s="20">
        <v>2</v>
      </c>
      <c r="D79" s="47">
        <f t="shared" si="2"/>
        <v>816.38385213904405</v>
      </c>
      <c r="E79" s="45">
        <v>149.68517843851322</v>
      </c>
      <c r="F79" s="45">
        <v>388.37186559211631</v>
      </c>
      <c r="G79" s="45">
        <v>163.99793156121834</v>
      </c>
      <c r="H79" s="46">
        <v>114.32887654719617</v>
      </c>
      <c r="I79" s="48">
        <v>373.59455982603447</v>
      </c>
      <c r="J79" s="48">
        <v>8.5383614635198999</v>
      </c>
      <c r="K79" s="48">
        <v>43.754830645459911</v>
      </c>
      <c r="L79" s="32">
        <v>1.0458758390612646</v>
      </c>
      <c r="M79" s="48">
        <v>65.711793334507306</v>
      </c>
      <c r="N79" s="48">
        <v>3.2586463346064329</v>
      </c>
      <c r="O79" s="48">
        <v>20.16536518144235</v>
      </c>
      <c r="P79" s="31">
        <v>2.177</v>
      </c>
      <c r="Q79" s="48">
        <v>179.35012753043929</v>
      </c>
      <c r="R79" s="48">
        <v>1.5884409302717557</v>
      </c>
      <c r="S79" s="48">
        <v>112.90953545232273</v>
      </c>
      <c r="T79" s="31">
        <v>0.40899999999999997</v>
      </c>
      <c r="U79" s="48">
        <v>76.455835693839987</v>
      </c>
      <c r="V79" s="48">
        <v>1.6973785916586097</v>
      </c>
      <c r="W79" s="48">
        <v>45.043478260869563</v>
      </c>
      <c r="X79" s="31">
        <v>1.0349999999999999</v>
      </c>
      <c r="Y79" s="48">
        <v>52.076803267247854</v>
      </c>
      <c r="Z79" s="48">
        <v>1.9938956069831013</v>
      </c>
      <c r="AA79" s="48">
        <v>26.118119266055043</v>
      </c>
      <c r="AB79" s="31">
        <v>1.744</v>
      </c>
    </row>
    <row r="80" spans="1:28" s="23" customFormat="1" x14ac:dyDescent="0.25">
      <c r="A80" s="44">
        <v>41853</v>
      </c>
      <c r="B80" s="19">
        <v>11</v>
      </c>
      <c r="C80" s="20">
        <v>3</v>
      </c>
      <c r="D80" s="47">
        <f t="shared" si="2"/>
        <v>865.98220127830973</v>
      </c>
      <c r="E80" s="45">
        <v>161.08570451547726</v>
      </c>
      <c r="F80" s="45">
        <v>392.51296684096275</v>
      </c>
      <c r="G80" s="45">
        <v>183.91971805861186</v>
      </c>
      <c r="H80" s="46">
        <v>128.46381186325794</v>
      </c>
      <c r="I80" s="48">
        <v>397.64556279043569</v>
      </c>
      <c r="J80" s="48">
        <v>9.1081607854277227</v>
      </c>
      <c r="K80" s="48">
        <v>43.658162406029824</v>
      </c>
      <c r="L80" s="32">
        <v>1.0517722849248881</v>
      </c>
      <c r="M80" s="48">
        <v>72.472458461513227</v>
      </c>
      <c r="N80" s="48">
        <v>4.0496946115190982</v>
      </c>
      <c r="O80" s="48">
        <v>17.895783611774068</v>
      </c>
      <c r="P80" s="31">
        <v>2.5139999999999998</v>
      </c>
      <c r="Q80" s="48">
        <v>181.06623160373613</v>
      </c>
      <c r="R80" s="48">
        <v>1.444447717974743</v>
      </c>
      <c r="S80" s="48">
        <v>125.35326086956522</v>
      </c>
      <c r="T80" s="31">
        <v>0.36799999999999999</v>
      </c>
      <c r="U80" s="48">
        <v>85.154829461137282</v>
      </c>
      <c r="V80" s="48">
        <v>1.3337857953610532</v>
      </c>
      <c r="W80" s="48">
        <v>63.844456701599547</v>
      </c>
      <c r="X80" s="31">
        <v>0.72519999999999996</v>
      </c>
      <c r="Y80" s="48">
        <v>58.952043264049074</v>
      </c>
      <c r="Z80" s="48">
        <v>2.2802326605728283</v>
      </c>
      <c r="AA80" s="48">
        <v>25.853521126760569</v>
      </c>
      <c r="AB80" s="15">
        <v>1.7749999999999999</v>
      </c>
    </row>
    <row r="81" spans="1:28" s="23" customFormat="1" x14ac:dyDescent="0.25">
      <c r="A81" s="44">
        <v>41853</v>
      </c>
      <c r="B81" s="19">
        <v>23</v>
      </c>
      <c r="C81" s="20">
        <v>3</v>
      </c>
      <c r="D81" s="47">
        <f t="shared" si="2"/>
        <v>1028.5039676949434</v>
      </c>
      <c r="E81" s="45">
        <v>190.32696710019104</v>
      </c>
      <c r="F81" s="45">
        <v>452.41813566286231</v>
      </c>
      <c r="G81" s="45">
        <v>210.06050009292699</v>
      </c>
      <c r="H81" s="46">
        <v>175.69836483896302</v>
      </c>
      <c r="I81" s="48">
        <v>465.55624768878869</v>
      </c>
      <c r="J81" s="48">
        <v>12.574467475577418</v>
      </c>
      <c r="K81" s="48">
        <v>37.023933505972224</v>
      </c>
      <c r="L81" s="32">
        <v>1.2225978577174563</v>
      </c>
      <c r="M81" s="48">
        <v>85.628102498375952</v>
      </c>
      <c r="N81" s="48">
        <v>4.8133689979638312</v>
      </c>
      <c r="O81" s="48">
        <v>17.789640173981812</v>
      </c>
      <c r="P81" s="31">
        <v>2.5289999999999999</v>
      </c>
      <c r="Q81" s="48">
        <v>202.32139026843203</v>
      </c>
      <c r="R81" s="48">
        <v>2.7095322144848821</v>
      </c>
      <c r="S81" s="48">
        <v>74.670228752713314</v>
      </c>
      <c r="T81" s="31">
        <v>0.59889999999999999</v>
      </c>
      <c r="U81" s="48">
        <v>97.699138593220326</v>
      </c>
      <c r="V81" s="48">
        <v>2.2140376709794505</v>
      </c>
      <c r="W81" s="48">
        <v>44.127134724857676</v>
      </c>
      <c r="X81" s="31">
        <v>1.054</v>
      </c>
      <c r="Y81" s="48">
        <v>79.907616328760383</v>
      </c>
      <c r="Z81" s="48">
        <v>2.837528592149253</v>
      </c>
      <c r="AA81" s="48">
        <v>28.160990712074302</v>
      </c>
      <c r="AB81" s="31">
        <v>1.615</v>
      </c>
    </row>
    <row r="82" spans="1:28" s="23" customFormat="1" x14ac:dyDescent="0.25">
      <c r="A82" s="44">
        <v>41853</v>
      </c>
      <c r="B82" s="19">
        <v>38</v>
      </c>
      <c r="C82" s="20">
        <v>3</v>
      </c>
      <c r="D82" s="47">
        <f t="shared" si="2"/>
        <v>969.50459917693274</v>
      </c>
      <c r="E82" s="45">
        <v>178.01952199304978</v>
      </c>
      <c r="F82" s="45">
        <v>442.41159923714741</v>
      </c>
      <c r="G82" s="45">
        <v>212.29280440674469</v>
      </c>
      <c r="H82" s="46">
        <v>136.78067353999083</v>
      </c>
      <c r="I82" s="48">
        <v>441.93242999157201</v>
      </c>
      <c r="J82" s="48">
        <v>11.756955220495733</v>
      </c>
      <c r="K82" s="48">
        <v>37.589020431170603</v>
      </c>
      <c r="L82" s="32">
        <v>1.2126765804388011</v>
      </c>
      <c r="M82" s="48">
        <v>78.898252147319653</v>
      </c>
      <c r="N82" s="48">
        <v>4.6997153806165137</v>
      </c>
      <c r="O82" s="48">
        <v>16.787878787878789</v>
      </c>
      <c r="P82" s="31">
        <v>2.64</v>
      </c>
      <c r="Q82" s="48">
        <v>202.8899594101558</v>
      </c>
      <c r="R82" s="48">
        <v>2.3120430176133322</v>
      </c>
      <c r="S82" s="48">
        <v>87.753539992345964</v>
      </c>
      <c r="T82" s="20">
        <v>0.52259999999999995</v>
      </c>
      <c r="U82" s="48">
        <v>98.100504916356726</v>
      </c>
      <c r="V82" s="48">
        <v>2.3118686399894499</v>
      </c>
      <c r="W82" s="48">
        <v>42.433425160697887</v>
      </c>
      <c r="X82" s="20">
        <v>1.089</v>
      </c>
      <c r="Y82" s="48">
        <v>62.043713517739839</v>
      </c>
      <c r="Z82" s="48">
        <v>2.433328182276437</v>
      </c>
      <c r="AA82" s="48">
        <v>25.497470489038783</v>
      </c>
      <c r="AB82" s="20">
        <v>1.7789999999999999</v>
      </c>
    </row>
    <row r="83" spans="1:28" s="23" customFormat="1" x14ac:dyDescent="0.25">
      <c r="A83" s="44">
        <v>41853</v>
      </c>
      <c r="B83" s="19">
        <v>48</v>
      </c>
      <c r="C83" s="20">
        <v>3</v>
      </c>
      <c r="D83" s="47">
        <f t="shared" si="2"/>
        <v>844.23152201237815</v>
      </c>
      <c r="E83" s="45">
        <v>165.60202427821207</v>
      </c>
      <c r="F83" s="45">
        <v>396.14271817901249</v>
      </c>
      <c r="G83" s="45">
        <v>173.1181837389237</v>
      </c>
      <c r="H83" s="46">
        <v>109.3685958162299</v>
      </c>
      <c r="I83" s="48">
        <v>384.74539483069645</v>
      </c>
      <c r="J83" s="48">
        <v>8.3686005098509835</v>
      </c>
      <c r="K83" s="48">
        <v>45.974878879425383</v>
      </c>
      <c r="L83" s="32">
        <v>0.99126842479216071</v>
      </c>
      <c r="M83" s="48">
        <v>72.848330479985492</v>
      </c>
      <c r="N83" s="48">
        <v>3.5024828134841854</v>
      </c>
      <c r="O83" s="48">
        <v>20.799054373522459</v>
      </c>
      <c r="P83" s="31">
        <v>2.1150000000000002</v>
      </c>
      <c r="Q83" s="48">
        <v>182.06719327507415</v>
      </c>
      <c r="R83" s="48">
        <v>1.2482457049820683</v>
      </c>
      <c r="S83" s="48">
        <v>145.85845763249762</v>
      </c>
      <c r="T83" s="20">
        <v>0.31509999999999999</v>
      </c>
      <c r="U83" s="48">
        <v>80.06715997925221</v>
      </c>
      <c r="V83" s="48">
        <v>1.7640742922996324</v>
      </c>
      <c r="W83" s="48">
        <v>45.387634936211974</v>
      </c>
      <c r="X83" s="20">
        <v>1.0189999999999999</v>
      </c>
      <c r="Y83" s="48">
        <v>49.762711096384606</v>
      </c>
      <c r="Z83" s="48">
        <v>1.8537976990850968</v>
      </c>
      <c r="AA83" s="48">
        <v>26.843657817109143</v>
      </c>
      <c r="AB83" s="20">
        <v>1.6950000000000001</v>
      </c>
    </row>
    <row r="84" spans="1:28" s="23" customFormat="1" x14ac:dyDescent="0.25">
      <c r="A84" s="44">
        <v>41853</v>
      </c>
      <c r="B84" s="19">
        <v>18</v>
      </c>
      <c r="C84" s="20">
        <v>4</v>
      </c>
      <c r="D84" s="47">
        <f t="shared" si="2"/>
        <v>896.427522637523</v>
      </c>
      <c r="E84" s="45">
        <v>164.35045748945248</v>
      </c>
      <c r="F84" s="45">
        <v>400.06868621346337</v>
      </c>
      <c r="G84" s="45">
        <v>179.8433760598526</v>
      </c>
      <c r="H84" s="46">
        <v>152.16500287475463</v>
      </c>
      <c r="I84" s="48">
        <v>409.10133977449436</v>
      </c>
      <c r="J84" s="48">
        <v>10.682451807276315</v>
      </c>
      <c r="K84" s="48">
        <v>38.296577148687568</v>
      </c>
      <c r="L84" s="32">
        <v>1.1916693249049028</v>
      </c>
      <c r="M84" s="48">
        <v>74.582237608713541</v>
      </c>
      <c r="N84" s="48">
        <v>4.4571844071139513</v>
      </c>
      <c r="O84" s="48">
        <v>16.733038348082598</v>
      </c>
      <c r="P84" s="31">
        <v>2.7120000000000002</v>
      </c>
      <c r="Q84" s="48">
        <v>181.35113546056294</v>
      </c>
      <c r="R84" s="48">
        <v>2.0351494067678884</v>
      </c>
      <c r="S84" s="48">
        <v>89.109494790642799</v>
      </c>
      <c r="T84" s="20">
        <v>0.50870000000000004</v>
      </c>
      <c r="U84" s="48">
        <v>83.735075893467368</v>
      </c>
      <c r="V84" s="48">
        <v>1.7417830971396726</v>
      </c>
      <c r="W84" s="48">
        <v>48.074341765616929</v>
      </c>
      <c r="X84" s="20">
        <v>0.96850000000000003</v>
      </c>
      <c r="Y84" s="48">
        <v>69.432890811750539</v>
      </c>
      <c r="Z84" s="48">
        <v>2.4483348962548019</v>
      </c>
      <c r="AA84" s="48">
        <v>28.35922933499068</v>
      </c>
      <c r="AB84" s="20">
        <v>1.609</v>
      </c>
    </row>
    <row r="85" spans="1:28" s="23" customFormat="1" x14ac:dyDescent="0.25">
      <c r="A85" s="44">
        <v>41853</v>
      </c>
      <c r="B85" s="19">
        <v>28</v>
      </c>
      <c r="C85" s="20">
        <v>4</v>
      </c>
      <c r="D85" s="47">
        <f t="shared" si="2"/>
        <v>988.71641486480462</v>
      </c>
      <c r="E85" s="45">
        <v>190.71691449249465</v>
      </c>
      <c r="F85" s="45">
        <v>456.30463655489547</v>
      </c>
      <c r="G85" s="45">
        <v>201.69746687106385</v>
      </c>
      <c r="H85" s="46">
        <v>139.99739694635056</v>
      </c>
      <c r="I85" s="48">
        <v>448.70100214002008</v>
      </c>
      <c r="J85" s="48">
        <v>11.107988081681103</v>
      </c>
      <c r="K85" s="48">
        <v>40.394443965960114</v>
      </c>
      <c r="L85" s="32">
        <v>1.123475641213056</v>
      </c>
      <c r="M85" s="48">
        <v>81.893843083077201</v>
      </c>
      <c r="N85" s="48">
        <v>4.0088695426322367</v>
      </c>
      <c r="O85" s="48">
        <v>20.42816365366318</v>
      </c>
      <c r="P85" s="31">
        <v>2.1019999999999999</v>
      </c>
      <c r="Q85" s="48">
        <v>209.443828178697</v>
      </c>
      <c r="R85" s="48">
        <v>2.8176811307264797</v>
      </c>
      <c r="S85" s="48">
        <v>74.331983805668003</v>
      </c>
      <c r="T85" s="20">
        <v>0.61750000000000005</v>
      </c>
      <c r="U85" s="48">
        <v>93.930510321854442</v>
      </c>
      <c r="V85" s="48">
        <v>1.7922836906162734</v>
      </c>
      <c r="W85" s="48">
        <v>52.408282691874867</v>
      </c>
      <c r="X85" s="20">
        <v>0.88859999999999995</v>
      </c>
      <c r="Y85" s="48">
        <v>63.432820556391441</v>
      </c>
      <c r="Z85" s="48">
        <v>2.4891537177061132</v>
      </c>
      <c r="AA85" s="48">
        <v>25.483689538807649</v>
      </c>
      <c r="AB85" s="20">
        <v>1.778</v>
      </c>
    </row>
    <row r="86" spans="1:28" s="23" customFormat="1" x14ac:dyDescent="0.25">
      <c r="A86" s="44">
        <v>41853</v>
      </c>
      <c r="B86" s="19">
        <v>37</v>
      </c>
      <c r="C86" s="20">
        <v>4</v>
      </c>
      <c r="D86" s="47">
        <f t="shared" si="2"/>
        <v>955.71760132026611</v>
      </c>
      <c r="E86" s="45">
        <v>175.79941677765697</v>
      </c>
      <c r="F86" s="45">
        <v>420.65149263610203</v>
      </c>
      <c r="G86" s="45">
        <v>205.71243747364349</v>
      </c>
      <c r="H86" s="46">
        <v>153.55425443286362</v>
      </c>
      <c r="I86" s="48">
        <v>436.37090196965733</v>
      </c>
      <c r="J86" s="48">
        <v>12.251724454318069</v>
      </c>
      <c r="K86" s="48">
        <v>35.617100563819832</v>
      </c>
      <c r="L86" s="32">
        <v>1.2819398154217367</v>
      </c>
      <c r="M86" s="48">
        <v>79.267957025045533</v>
      </c>
      <c r="N86" s="48">
        <v>4.4899171045013588</v>
      </c>
      <c r="O86" s="48">
        <v>17.65465935787001</v>
      </c>
      <c r="P86" s="31">
        <v>2.5539999999999998</v>
      </c>
      <c r="Q86" s="48">
        <v>190.93371250752674</v>
      </c>
      <c r="R86" s="48">
        <v>2.8823040275425713</v>
      </c>
      <c r="S86" s="48">
        <v>66.243432574430827</v>
      </c>
      <c r="T86" s="15">
        <v>0.68520000000000003</v>
      </c>
      <c r="U86" s="48">
        <v>94.75114870036019</v>
      </c>
      <c r="V86" s="48">
        <v>2.0464273279878054</v>
      </c>
      <c r="W86" s="48">
        <v>46.300763972657819</v>
      </c>
      <c r="X86" s="31">
        <v>0.99480000000000002</v>
      </c>
      <c r="Y86" s="48">
        <v>71.418083736724867</v>
      </c>
      <c r="Z86" s="48">
        <v>2.8330759942863337</v>
      </c>
      <c r="AA86" s="48">
        <v>25.208672086720867</v>
      </c>
      <c r="AB86" s="31">
        <v>1.845</v>
      </c>
    </row>
    <row r="87" spans="1:28" s="23" customFormat="1" x14ac:dyDescent="0.25">
      <c r="A87" s="44">
        <v>41853</v>
      </c>
      <c r="B87" s="19">
        <v>46</v>
      </c>
      <c r="C87" s="20">
        <v>4</v>
      </c>
      <c r="D87" s="47">
        <f t="shared" si="2"/>
        <v>775.30664670188582</v>
      </c>
      <c r="E87" s="45">
        <v>144.34875346038558</v>
      </c>
      <c r="F87" s="45">
        <v>373.15449434634604</v>
      </c>
      <c r="G87" s="45">
        <v>155.18526031429937</v>
      </c>
      <c r="H87" s="46">
        <v>102.61813858085476</v>
      </c>
      <c r="I87" s="48">
        <v>352.41238734905357</v>
      </c>
      <c r="J87" s="48">
        <v>7.4085445499684397</v>
      </c>
      <c r="K87" s="48">
        <v>47.568369869700632</v>
      </c>
      <c r="L87" s="32">
        <v>0.95556314156263233</v>
      </c>
      <c r="M87" s="48">
        <v>64.292934791255746</v>
      </c>
      <c r="N87" s="48">
        <v>3.3099169168466416</v>
      </c>
      <c r="O87" s="48">
        <v>19.424334932402967</v>
      </c>
      <c r="P87" s="31">
        <v>2.2930000000000001</v>
      </c>
      <c r="Q87" s="48">
        <v>169.56140223097964</v>
      </c>
      <c r="R87" s="48">
        <v>1.2224541234786295</v>
      </c>
      <c r="S87" s="48">
        <v>138.70573870573872</v>
      </c>
      <c r="T87" s="31">
        <v>0.3276</v>
      </c>
      <c r="U87" s="48">
        <v>71.928368155677759</v>
      </c>
      <c r="V87" s="48">
        <v>1.3471632447884327</v>
      </c>
      <c r="W87" s="48">
        <v>53.392466305725151</v>
      </c>
      <c r="X87" s="31">
        <v>0.86809999999999998</v>
      </c>
      <c r="Y87" s="48">
        <v>46.629682171140402</v>
      </c>
      <c r="Z87" s="48">
        <v>1.5290102648547359</v>
      </c>
      <c r="AA87" s="48">
        <v>30.496644295302012</v>
      </c>
      <c r="AB87" s="31">
        <v>1.49</v>
      </c>
    </row>
    <row r="88" spans="1:28" s="23" customFormat="1" x14ac:dyDescent="0.25">
      <c r="A88" s="34">
        <v>41868</v>
      </c>
      <c r="B88" s="19">
        <v>13</v>
      </c>
      <c r="C88" s="20">
        <v>2</v>
      </c>
      <c r="D88" s="47">
        <f t="shared" si="2"/>
        <v>1058.6811003580135</v>
      </c>
      <c r="E88" s="41">
        <v>149.07465828219222</v>
      </c>
      <c r="F88" s="43">
        <v>326.34804514265591</v>
      </c>
      <c r="G88" s="43">
        <v>173.43974500435115</v>
      </c>
      <c r="H88" s="49">
        <v>409.81865192881429</v>
      </c>
      <c r="I88" s="23">
        <v>491.9287567782394</v>
      </c>
      <c r="J88" s="23">
        <v>10.665456228772124</v>
      </c>
      <c r="K88" s="23">
        <v>46.12355498222071</v>
      </c>
      <c r="L88" s="20">
        <v>1.0074286038699845</v>
      </c>
      <c r="M88" s="23">
        <v>67.769339655084579</v>
      </c>
      <c r="N88" s="23">
        <v>3.3198926399444204</v>
      </c>
      <c r="O88" s="23">
        <v>20.41311180960934</v>
      </c>
      <c r="P88" s="20">
        <v>2.2269999999999999</v>
      </c>
      <c r="Q88" s="23">
        <v>155.11322585630435</v>
      </c>
      <c r="R88" s="23">
        <v>1.4016648538877072</v>
      </c>
      <c r="S88" s="23">
        <v>110.66356228172293</v>
      </c>
      <c r="T88" s="20">
        <v>0.42949999999999999</v>
      </c>
      <c r="U88" s="23">
        <v>80.406665784017193</v>
      </c>
      <c r="V88" s="23">
        <v>0.9932894196399189</v>
      </c>
      <c r="W88" s="23">
        <v>80.949886502531882</v>
      </c>
      <c r="X88" s="20">
        <v>0.57269999999999999</v>
      </c>
      <c r="Y88" s="23">
        <v>188.63952548283322</v>
      </c>
      <c r="Z88" s="23">
        <v>4.9506093153000768</v>
      </c>
      <c r="AA88" s="23">
        <v>38.104304635761586</v>
      </c>
      <c r="AB88" s="20">
        <v>1.208</v>
      </c>
    </row>
    <row r="89" spans="1:28" s="23" customFormat="1" x14ac:dyDescent="0.25">
      <c r="A89" s="34">
        <v>41868</v>
      </c>
      <c r="B89" s="19">
        <v>24</v>
      </c>
      <c r="C89" s="20">
        <v>2</v>
      </c>
      <c r="D89" s="47">
        <f t="shared" si="2"/>
        <v>881.66569899455124</v>
      </c>
      <c r="E89" s="43">
        <v>121.7988044998263</v>
      </c>
      <c r="F89" s="43">
        <v>291.41531053122446</v>
      </c>
      <c r="G89" s="43">
        <v>130.07725317307847</v>
      </c>
      <c r="H89" s="49">
        <v>338.37433079042205</v>
      </c>
      <c r="I89" s="23">
        <v>409.55757361002952</v>
      </c>
      <c r="J89" s="23">
        <v>7.5704661488914509</v>
      </c>
      <c r="K89" s="23">
        <v>54.099386425497897</v>
      </c>
      <c r="L89" s="20">
        <v>0.8586549479609773</v>
      </c>
      <c r="M89" s="23">
        <v>54.529324774572238</v>
      </c>
      <c r="N89" s="23">
        <v>2.1095552939369915</v>
      </c>
      <c r="O89" s="23">
        <v>25.848729792147807</v>
      </c>
      <c r="P89" s="20">
        <v>1.732</v>
      </c>
      <c r="Q89" s="23">
        <v>138.53883862654411</v>
      </c>
      <c r="R89" s="23">
        <v>0.93456890087363675</v>
      </c>
      <c r="S89" s="23">
        <v>148.23822887433741</v>
      </c>
      <c r="T89" s="20">
        <v>0.32069999999999999</v>
      </c>
      <c r="U89" s="23">
        <v>60.668030879923798</v>
      </c>
      <c r="V89" s="23">
        <v>0.63503714999096916</v>
      </c>
      <c r="W89" s="23">
        <v>95.53461696026217</v>
      </c>
      <c r="X89" s="20">
        <v>0.48820000000000002</v>
      </c>
      <c r="Y89" s="23">
        <v>155.82137932898934</v>
      </c>
      <c r="Z89" s="23">
        <v>3.8913048040898537</v>
      </c>
      <c r="AA89" s="23">
        <v>40.043478260869563</v>
      </c>
      <c r="AB89" s="20">
        <v>1.1499999999999999</v>
      </c>
    </row>
    <row r="90" spans="1:28" s="23" customFormat="1" x14ac:dyDescent="0.25">
      <c r="A90" s="34">
        <v>41868</v>
      </c>
      <c r="B90" s="19">
        <v>34</v>
      </c>
      <c r="C90" s="20">
        <v>2</v>
      </c>
      <c r="D90" s="47">
        <f t="shared" si="2"/>
        <v>984.22533851177809</v>
      </c>
      <c r="E90" s="43">
        <v>136.05294047438787</v>
      </c>
      <c r="F90" s="43">
        <v>328.57483060202901</v>
      </c>
      <c r="G90" s="43">
        <v>148.08709751572169</v>
      </c>
      <c r="H90" s="49">
        <v>371.51046991963955</v>
      </c>
      <c r="I90" s="23">
        <v>455.23093558076232</v>
      </c>
      <c r="J90" s="23">
        <v>8.5863647637538456</v>
      </c>
      <c r="K90" s="23">
        <v>53.017889188968176</v>
      </c>
      <c r="L90" s="20">
        <v>0.87239826366765427</v>
      </c>
      <c r="M90" s="23">
        <v>61.441507918233555</v>
      </c>
      <c r="N90" s="23">
        <v>2.3346684585404955</v>
      </c>
      <c r="O90" s="23">
        <v>26.317016317016318</v>
      </c>
      <c r="P90" s="20">
        <v>1.716</v>
      </c>
      <c r="Q90" s="23">
        <v>155.02160507803728</v>
      </c>
      <c r="R90" s="23">
        <v>1.1999552813586101</v>
      </c>
      <c r="S90" s="23">
        <v>129.18948521358158</v>
      </c>
      <c r="T90" s="20">
        <v>0.36520000000000002</v>
      </c>
      <c r="U90" s="23">
        <v>68.653178408288582</v>
      </c>
      <c r="V90" s="23">
        <v>0.69763831639656493</v>
      </c>
      <c r="W90" s="23">
        <v>98.407981320314164</v>
      </c>
      <c r="X90" s="20">
        <v>0.47110000000000002</v>
      </c>
      <c r="Y90" s="23">
        <v>170.11464417620294</v>
      </c>
      <c r="Z90" s="23">
        <v>4.3541027074581757</v>
      </c>
      <c r="AA90" s="23">
        <v>39.069965870307165</v>
      </c>
      <c r="AB90" s="20">
        <v>1.1719999999999999</v>
      </c>
    </row>
    <row r="91" spans="1:28" s="23" customFormat="1" x14ac:dyDescent="0.25">
      <c r="A91" s="34">
        <v>41868</v>
      </c>
      <c r="B91" s="19">
        <v>44</v>
      </c>
      <c r="C91" s="20">
        <v>2</v>
      </c>
      <c r="D91" s="47">
        <f t="shared" si="2"/>
        <v>949.15148024999087</v>
      </c>
      <c r="E91" s="43">
        <v>131.71612241807767</v>
      </c>
      <c r="F91" s="43">
        <v>288.27834001884315</v>
      </c>
      <c r="G91" s="43">
        <v>146.16285946505093</v>
      </c>
      <c r="H91" s="49">
        <v>382.99415834801914</v>
      </c>
      <c r="I91" s="23">
        <v>439.46160336894775</v>
      </c>
      <c r="J91" s="23">
        <v>8.1012961813794497</v>
      </c>
      <c r="K91" s="23">
        <v>54.245838385595022</v>
      </c>
      <c r="L91" s="20">
        <v>0.85353037422916966</v>
      </c>
      <c r="M91" s="23">
        <v>58.653189312769989</v>
      </c>
      <c r="N91" s="23">
        <v>2.5631957422557914</v>
      </c>
      <c r="O91" s="23">
        <v>22.882836587872561</v>
      </c>
      <c r="P91" s="20">
        <v>1.946</v>
      </c>
      <c r="Q91" s="23">
        <v>137.56642385699195</v>
      </c>
      <c r="R91" s="23">
        <v>1.0268474471471194</v>
      </c>
      <c r="S91" s="23">
        <v>133.9696799550814</v>
      </c>
      <c r="T91" s="20">
        <v>0.35620000000000002</v>
      </c>
      <c r="U91" s="23">
        <v>67.907264507462656</v>
      </c>
      <c r="V91" s="23">
        <v>0.54343351149105945</v>
      </c>
      <c r="W91" s="23">
        <v>124.95965572888646</v>
      </c>
      <c r="X91" s="20">
        <v>0.37180000000000002</v>
      </c>
      <c r="Y91" s="23">
        <v>175.33472569172315</v>
      </c>
      <c r="Z91" s="23">
        <v>3.9678194804854789</v>
      </c>
      <c r="AA91" s="23">
        <v>44.189189189189179</v>
      </c>
      <c r="AB91" s="20">
        <v>1.036</v>
      </c>
    </row>
    <row r="92" spans="1:28" s="23" customFormat="1" x14ac:dyDescent="0.25">
      <c r="A92" s="34">
        <v>41868</v>
      </c>
      <c r="B92" s="19">
        <v>11</v>
      </c>
      <c r="C92" s="20">
        <v>3</v>
      </c>
      <c r="D92" s="47">
        <f t="shared" si="2"/>
        <v>959.03532908764271</v>
      </c>
      <c r="E92" s="45">
        <v>129.6639224733012</v>
      </c>
      <c r="F92" s="43">
        <v>306.8888539941758</v>
      </c>
      <c r="G92" s="43">
        <v>139.31307078469038</v>
      </c>
      <c r="H92" s="49">
        <v>383.16948183547538</v>
      </c>
      <c r="I92" s="23">
        <v>442.64359093098983</v>
      </c>
      <c r="J92" s="23">
        <v>7.1864215540358005</v>
      </c>
      <c r="K92" s="23">
        <v>61.594437176094544</v>
      </c>
      <c r="L92" s="20">
        <v>0.74933856304047175</v>
      </c>
      <c r="M92" s="23">
        <v>57.959773345565637</v>
      </c>
      <c r="N92" s="23">
        <v>1.9864512922909745</v>
      </c>
      <c r="O92" s="23">
        <v>29.177545691906005</v>
      </c>
      <c r="P92" s="20">
        <v>1.532</v>
      </c>
      <c r="Q92" s="23">
        <v>144.57533911665624</v>
      </c>
      <c r="R92" s="23">
        <v>0.96455166810369464</v>
      </c>
      <c r="S92" s="23">
        <v>149.88864142538975</v>
      </c>
      <c r="T92" s="20">
        <v>0.31430000000000002</v>
      </c>
      <c r="U92" s="23">
        <v>64.808440529037981</v>
      </c>
      <c r="V92" s="23">
        <v>0.6677275482710211</v>
      </c>
      <c r="W92" s="23">
        <v>97.058209889422088</v>
      </c>
      <c r="X92" s="20">
        <v>0.4793</v>
      </c>
      <c r="Y92" s="23">
        <v>175.30003793973</v>
      </c>
      <c r="Z92" s="23">
        <v>3.5676910453701112</v>
      </c>
      <c r="AA92" s="23">
        <v>49.135431210396312</v>
      </c>
      <c r="AB92" s="20">
        <v>0.93110000000000004</v>
      </c>
    </row>
    <row r="93" spans="1:28" s="23" customFormat="1" x14ac:dyDescent="0.25">
      <c r="A93" s="34">
        <v>41868</v>
      </c>
      <c r="B93" s="19">
        <v>23</v>
      </c>
      <c r="C93" s="20">
        <v>3</v>
      </c>
      <c r="D93" s="47">
        <f t="shared" si="2"/>
        <v>1109.3337790702121</v>
      </c>
      <c r="E93" s="43">
        <v>159.41175797846282</v>
      </c>
      <c r="F93" s="43">
        <v>349.90571468337811</v>
      </c>
      <c r="G93" s="43">
        <v>164.24977833604254</v>
      </c>
      <c r="H93" s="49">
        <v>435.76652807232853</v>
      </c>
      <c r="I93" s="23">
        <v>511.90329057550832</v>
      </c>
      <c r="J93" s="23">
        <v>10.676749658320844</v>
      </c>
      <c r="K93" s="23">
        <v>47.945611441452165</v>
      </c>
      <c r="L93" s="20">
        <v>0.96244699834792369</v>
      </c>
      <c r="M93" s="23">
        <v>72.245408715839346</v>
      </c>
      <c r="N93" s="23">
        <v>3.5580704380792905</v>
      </c>
      <c r="O93" s="23">
        <v>20.304659498207883</v>
      </c>
      <c r="P93" s="20">
        <v>2.2320000000000002</v>
      </c>
      <c r="Q93" s="23">
        <v>165.50540304523784</v>
      </c>
      <c r="R93" s="23">
        <v>1.6669508247516134</v>
      </c>
      <c r="S93" s="23">
        <v>99.286314021830393</v>
      </c>
      <c r="T93" s="20">
        <v>0.47639999999999999</v>
      </c>
      <c r="U93" s="23">
        <v>74.963598832569815</v>
      </c>
      <c r="V93" s="23">
        <v>0.60164693804492386</v>
      </c>
      <c r="W93" s="23">
        <v>124.59732459732459</v>
      </c>
      <c r="X93" s="20">
        <v>0.36630000000000001</v>
      </c>
      <c r="Y93" s="23">
        <v>199.18887998186136</v>
      </c>
      <c r="Z93" s="23">
        <v>4.8500814574450164</v>
      </c>
      <c r="AA93" s="23">
        <v>41.069182389937104</v>
      </c>
      <c r="AB93" s="20">
        <v>1.113</v>
      </c>
    </row>
    <row r="94" spans="1:28" s="23" customFormat="1" x14ac:dyDescent="0.25">
      <c r="A94" s="34">
        <v>41868</v>
      </c>
      <c r="B94" s="19">
        <v>38</v>
      </c>
      <c r="C94" s="20">
        <v>3</v>
      </c>
      <c r="D94" s="47">
        <f t="shared" si="2"/>
        <v>973.33678384851225</v>
      </c>
      <c r="E94" s="43">
        <v>149.25213100444461</v>
      </c>
      <c r="F94" s="43">
        <v>305.91451540760193</v>
      </c>
      <c r="G94" s="43">
        <v>154.63688619608226</v>
      </c>
      <c r="H94" s="49">
        <v>363.53325124038349</v>
      </c>
      <c r="I94" s="23">
        <v>450.9303614527326</v>
      </c>
      <c r="J94" s="23">
        <v>10.501004254567821</v>
      </c>
      <c r="K94" s="23">
        <v>42.941641629807251</v>
      </c>
      <c r="L94" s="20">
        <v>1.0788664754914032</v>
      </c>
      <c r="M94" s="23">
        <v>68.536578557240958</v>
      </c>
      <c r="N94" s="23">
        <v>3.3357851279493369</v>
      </c>
      <c r="O94" s="23">
        <v>20.545861297539147</v>
      </c>
      <c r="P94" s="20">
        <v>2.2349999999999999</v>
      </c>
      <c r="Q94" s="23">
        <v>144.48342562701038</v>
      </c>
      <c r="R94" s="23">
        <v>1.9263437035216695</v>
      </c>
      <c r="S94" s="23">
        <v>75.003970144513247</v>
      </c>
      <c r="T94" s="20">
        <v>0.62970000000000004</v>
      </c>
      <c r="U94" s="23">
        <v>71.303068225013533</v>
      </c>
      <c r="V94" s="23">
        <v>0.89101773826182606</v>
      </c>
      <c r="W94" s="23">
        <v>80.024297119055873</v>
      </c>
      <c r="X94" s="20">
        <v>0.57620000000000005</v>
      </c>
      <c r="Y94" s="23">
        <v>166.60728904346774</v>
      </c>
      <c r="Z94" s="23">
        <v>4.3478576848349864</v>
      </c>
      <c r="AA94" s="23">
        <v>38.319397993311036</v>
      </c>
      <c r="AB94" s="20">
        <v>1.196</v>
      </c>
    </row>
    <row r="95" spans="1:28" s="23" customFormat="1" x14ac:dyDescent="0.25">
      <c r="A95" s="34">
        <v>41868</v>
      </c>
      <c r="B95" s="19">
        <v>48</v>
      </c>
      <c r="C95" s="20">
        <v>3</v>
      </c>
      <c r="D95" s="47">
        <f t="shared" si="2"/>
        <v>1168.8430586932404</v>
      </c>
      <c r="E95" s="43">
        <v>173.42221214739334</v>
      </c>
      <c r="F95" s="43">
        <v>393.90974466586727</v>
      </c>
      <c r="G95" s="43">
        <v>176.26398305502192</v>
      </c>
      <c r="H95" s="49">
        <v>425.24711882495791</v>
      </c>
      <c r="I95" s="23">
        <v>543.2177040122059</v>
      </c>
      <c r="J95" s="23">
        <v>9.840365553760952</v>
      </c>
      <c r="K95" s="23">
        <v>55.203000441847415</v>
      </c>
      <c r="L95" s="20">
        <v>0.841889377754651</v>
      </c>
      <c r="M95" s="23">
        <v>78.14404879361544</v>
      </c>
      <c r="N95" s="23">
        <v>2.7574131731435543</v>
      </c>
      <c r="O95" s="23">
        <v>28.339622641509433</v>
      </c>
      <c r="P95" s="20">
        <v>1.59</v>
      </c>
      <c r="Q95" s="23">
        <v>186.47687312482159</v>
      </c>
      <c r="R95" s="23">
        <v>1.1907891581249168</v>
      </c>
      <c r="S95" s="23">
        <v>156.59940456500166</v>
      </c>
      <c r="T95" s="20">
        <v>0.30230000000000001</v>
      </c>
      <c r="U95" s="23">
        <v>82.68543445111078</v>
      </c>
      <c r="V95" s="23">
        <v>0.8784996915462292</v>
      </c>
      <c r="W95" s="23">
        <v>94.121187800963085</v>
      </c>
      <c r="X95" s="20">
        <v>0.49840000000000001</v>
      </c>
      <c r="Y95" s="23">
        <v>195.91134764265811</v>
      </c>
      <c r="Z95" s="23">
        <v>5.0136635309462534</v>
      </c>
      <c r="AA95" s="23">
        <v>39.075487701441901</v>
      </c>
      <c r="AB95" s="20">
        <v>1.179</v>
      </c>
    </row>
    <row r="96" spans="1:28" s="23" customFormat="1" x14ac:dyDescent="0.25">
      <c r="A96" s="34">
        <v>41868</v>
      </c>
      <c r="B96" s="19">
        <v>18</v>
      </c>
      <c r="C96" s="20">
        <v>4</v>
      </c>
      <c r="D96" s="47">
        <f t="shared" si="2"/>
        <v>1036.5427400970509</v>
      </c>
      <c r="E96" s="41">
        <v>147.66614014304673</v>
      </c>
      <c r="F96" s="43">
        <v>342.2446043653286</v>
      </c>
      <c r="G96" s="43">
        <v>143.73862141438022</v>
      </c>
      <c r="H96" s="49">
        <v>402.89337417429527</v>
      </c>
      <c r="I96" s="23">
        <v>477.62078014314483</v>
      </c>
      <c r="J96" s="23">
        <v>8.6221685200348137</v>
      </c>
      <c r="K96" s="23">
        <v>55.394507661654508</v>
      </c>
      <c r="L96" s="20">
        <v>0.83181987452128847</v>
      </c>
      <c r="M96" s="23">
        <v>66.58266259049978</v>
      </c>
      <c r="N96" s="23">
        <v>2.5295209806503904</v>
      </c>
      <c r="O96" s="23">
        <v>26.322241681260948</v>
      </c>
      <c r="P96" s="20">
        <v>1.7130000000000001</v>
      </c>
      <c r="Q96" s="23">
        <v>160.99186189345056</v>
      </c>
      <c r="R96" s="23">
        <v>1.1307761728230457</v>
      </c>
      <c r="S96" s="23">
        <v>142.37288135593221</v>
      </c>
      <c r="T96" s="20">
        <v>0.33040000000000003</v>
      </c>
      <c r="U96" s="23">
        <v>66.206009023463537</v>
      </c>
      <c r="V96" s="23">
        <v>0.59047825677027388</v>
      </c>
      <c r="W96" s="23">
        <v>112.12268743914316</v>
      </c>
      <c r="X96" s="20">
        <v>0.4108</v>
      </c>
      <c r="Y96" s="23">
        <v>183.84024663573095</v>
      </c>
      <c r="Z96" s="23">
        <v>4.3713931097911036</v>
      </c>
      <c r="AA96" s="23">
        <v>42.055299539170512</v>
      </c>
      <c r="AB96" s="20">
        <v>1.085</v>
      </c>
    </row>
    <row r="97" spans="1:28" s="23" customFormat="1" x14ac:dyDescent="0.25">
      <c r="A97" s="34">
        <v>41868</v>
      </c>
      <c r="B97" s="19">
        <v>28</v>
      </c>
      <c r="C97" s="20">
        <v>4</v>
      </c>
      <c r="D97" s="47">
        <f t="shared" si="2"/>
        <v>955.26423234936647</v>
      </c>
      <c r="E97" s="43">
        <v>138.59250403042637</v>
      </c>
      <c r="F97" s="43">
        <v>299.25717478920421</v>
      </c>
      <c r="G97" s="43">
        <v>135.03402738781341</v>
      </c>
      <c r="H97" s="49">
        <v>382.38052614192253</v>
      </c>
      <c r="I97" s="23">
        <v>440.01386309203735</v>
      </c>
      <c r="J97" s="23">
        <v>8.7133164181046947</v>
      </c>
      <c r="K97" s="23">
        <v>50.499011166146587</v>
      </c>
      <c r="L97" s="20">
        <v>0.9121367809067088</v>
      </c>
      <c r="M97" s="23">
        <v>62.408204564900998</v>
      </c>
      <c r="N97" s="23">
        <v>2.6304857264974926</v>
      </c>
      <c r="O97" s="23">
        <v>23.724973656480508</v>
      </c>
      <c r="P97" s="20">
        <v>1.8979999999999999</v>
      </c>
      <c r="Q97" s="23">
        <v>140.41146641109461</v>
      </c>
      <c r="R97" s="23">
        <v>1.3502483726488892</v>
      </c>
      <c r="S97" s="23">
        <v>103.98936170212767</v>
      </c>
      <c r="T97" s="20">
        <v>0.45119999999999999</v>
      </c>
      <c r="U97" s="23">
        <v>62.102149195655393</v>
      </c>
      <c r="V97" s="23">
        <v>0.42697759460026596</v>
      </c>
      <c r="W97" s="23">
        <v>145.44592030360533</v>
      </c>
      <c r="X97" s="20">
        <v>0.31619999999999998</v>
      </c>
      <c r="Y97" s="23">
        <v>175.09204292038632</v>
      </c>
      <c r="Z97" s="23">
        <v>4.3056047243580471</v>
      </c>
      <c r="AA97" s="23">
        <v>40.666074600355245</v>
      </c>
      <c r="AB97" s="20">
        <v>1.1259999999999999</v>
      </c>
    </row>
    <row r="98" spans="1:28" s="23" customFormat="1" x14ac:dyDescent="0.25">
      <c r="A98" s="34">
        <v>41868</v>
      </c>
      <c r="B98" s="19">
        <v>37</v>
      </c>
      <c r="C98" s="20">
        <v>4</v>
      </c>
      <c r="D98" s="47">
        <f t="shared" si="2"/>
        <v>993.91317287483116</v>
      </c>
      <c r="E98" s="43">
        <v>139.52492219718357</v>
      </c>
      <c r="F98" s="43">
        <v>308.95413157368813</v>
      </c>
      <c r="G98" s="43">
        <v>149.20303745299901</v>
      </c>
      <c r="H98" s="49">
        <v>396.23108165096056</v>
      </c>
      <c r="I98" s="23">
        <v>458.92299136883594</v>
      </c>
      <c r="J98" s="23">
        <v>10.432334926601539</v>
      </c>
      <c r="K98" s="23">
        <v>43.990438822916097</v>
      </c>
      <c r="L98" s="20">
        <v>1.0496223625275705</v>
      </c>
      <c r="M98" s="23">
        <v>62.730405019853734</v>
      </c>
      <c r="N98" s="23">
        <v>3.1686109830980387</v>
      </c>
      <c r="O98" s="23">
        <v>19.797446059004844</v>
      </c>
      <c r="P98" s="20">
        <v>2.2709999999999999</v>
      </c>
      <c r="Q98" s="23">
        <v>145.51739597120712</v>
      </c>
      <c r="R98" s="23">
        <v>1.7307610450758009</v>
      </c>
      <c r="S98" s="23">
        <v>84.077115315958594</v>
      </c>
      <c r="T98" s="20">
        <v>0.56020000000000003</v>
      </c>
      <c r="U98" s="23">
        <v>69.439093630625734</v>
      </c>
      <c r="V98" s="23">
        <v>0.87328537821240326</v>
      </c>
      <c r="W98" s="23">
        <v>79.514778745942237</v>
      </c>
      <c r="X98" s="20">
        <v>0.58530000000000004</v>
      </c>
      <c r="Y98" s="23">
        <v>181.23609674714936</v>
      </c>
      <c r="Z98" s="23">
        <v>4.659677520215296</v>
      </c>
      <c r="AA98" s="23">
        <v>38.894557823129254</v>
      </c>
      <c r="AB98" s="20">
        <v>1.1759999999999999</v>
      </c>
    </row>
    <row r="99" spans="1:28" s="23" customFormat="1" x14ac:dyDescent="0.25">
      <c r="A99" s="34">
        <v>41868</v>
      </c>
      <c r="B99" s="19">
        <v>46</v>
      </c>
      <c r="C99" s="20">
        <v>4</v>
      </c>
      <c r="D99" s="47">
        <f t="shared" si="2"/>
        <v>1079.7699230113442</v>
      </c>
      <c r="E99" s="43">
        <v>145.89141292052264</v>
      </c>
      <c r="F99" s="43">
        <v>340.00498819924246</v>
      </c>
      <c r="G99" s="43">
        <v>158.80828776907538</v>
      </c>
      <c r="H99" s="49">
        <v>435.0652341225038</v>
      </c>
      <c r="I99" s="23">
        <v>497.5888490754291</v>
      </c>
      <c r="J99" s="23">
        <v>8.7733868479177932</v>
      </c>
      <c r="K99" s="23">
        <v>56.715708277872523</v>
      </c>
      <c r="L99" s="20">
        <v>0.81252372944876139</v>
      </c>
      <c r="M99" s="23">
        <v>64.673663347667684</v>
      </c>
      <c r="N99" s="23">
        <v>2.3430160915035936</v>
      </c>
      <c r="O99" s="23">
        <v>27.602739726027398</v>
      </c>
      <c r="P99" s="20">
        <v>1.6060000000000001</v>
      </c>
      <c r="Q99" s="23">
        <v>161.26436590290069</v>
      </c>
      <c r="R99" s="23">
        <v>1.0577555182878433</v>
      </c>
      <c r="S99" s="23">
        <v>152.45901639344262</v>
      </c>
      <c r="T99" s="20">
        <v>0.31109999999999999</v>
      </c>
      <c r="U99" s="23">
        <v>72.95652740111322</v>
      </c>
      <c r="V99" s="23">
        <v>0.82183288920496511</v>
      </c>
      <c r="W99" s="23">
        <v>88.772946859903371</v>
      </c>
      <c r="X99" s="20">
        <v>0.51749999999999996</v>
      </c>
      <c r="Y99" s="23">
        <v>198.69429242374747</v>
      </c>
      <c r="Z99" s="23">
        <v>4.5507823489213903</v>
      </c>
      <c r="AA99" s="23">
        <v>43.661567877629054</v>
      </c>
      <c r="AB99" s="20">
        <v>1.046</v>
      </c>
    </row>
    <row r="100" spans="1:28" s="23" customFormat="1" x14ac:dyDescent="0.25">
      <c r="A100" s="50">
        <v>41890</v>
      </c>
      <c r="B100" s="19">
        <v>13</v>
      </c>
      <c r="C100" s="20">
        <v>2</v>
      </c>
      <c r="D100" s="47">
        <f t="shared" si="2"/>
        <v>1135.5500000000002</v>
      </c>
      <c r="E100" s="23">
        <v>120.9</v>
      </c>
      <c r="F100" s="23">
        <v>269.8</v>
      </c>
      <c r="G100" s="23">
        <v>132.20000000000002</v>
      </c>
      <c r="H100" s="20">
        <v>612.65</v>
      </c>
      <c r="I100" s="23">
        <v>531.15537500000005</v>
      </c>
      <c r="J100" s="23">
        <v>9.5923604000000005</v>
      </c>
      <c r="K100" s="23">
        <v>55.372750068898583</v>
      </c>
      <c r="L100" s="20">
        <v>0.84473254370129003</v>
      </c>
      <c r="M100" s="23">
        <v>54.24783</v>
      </c>
      <c r="N100" s="23">
        <v>1.3359449999999999</v>
      </c>
      <c r="O100" s="23">
        <v>40.606334841628964</v>
      </c>
      <c r="P100" s="20">
        <v>1.105</v>
      </c>
      <c r="Q100" s="23">
        <v>131.63542000000001</v>
      </c>
      <c r="R100" s="23">
        <v>1.0182252000000001</v>
      </c>
      <c r="S100" s="23">
        <v>129.27927927927928</v>
      </c>
      <c r="T100" s="20">
        <v>0.37740000000000001</v>
      </c>
      <c r="U100" s="23">
        <v>62.411620000000013</v>
      </c>
      <c r="V100" s="23">
        <v>0.57255820000000002</v>
      </c>
      <c r="W100" s="23">
        <v>109.00484876471948</v>
      </c>
      <c r="X100" s="20">
        <v>0.43309999999999998</v>
      </c>
      <c r="Y100" s="23">
        <v>282.86050499999999</v>
      </c>
      <c r="Z100" s="23">
        <v>6.6656320000000004</v>
      </c>
      <c r="AA100" s="23">
        <v>42.435661764705877</v>
      </c>
      <c r="AB100" s="20">
        <v>1.0880000000000001</v>
      </c>
    </row>
    <row r="101" spans="1:28" s="23" customFormat="1" x14ac:dyDescent="0.25">
      <c r="A101" s="50">
        <v>41890</v>
      </c>
      <c r="B101" s="19">
        <v>24</v>
      </c>
      <c r="C101" s="20">
        <v>2</v>
      </c>
      <c r="D101" s="47">
        <f t="shared" si="2"/>
        <v>1257.94</v>
      </c>
      <c r="E101" s="23">
        <v>132.9</v>
      </c>
      <c r="F101" s="23">
        <v>293.7</v>
      </c>
      <c r="G101" s="23">
        <v>150.39999999999998</v>
      </c>
      <c r="H101" s="20">
        <v>680.94</v>
      </c>
      <c r="I101" s="23">
        <v>584.91766199999995</v>
      </c>
      <c r="J101" s="23">
        <v>9.7616343600000022</v>
      </c>
      <c r="K101" s="23">
        <v>59.920054411872052</v>
      </c>
      <c r="L101" s="20">
        <v>0.77600158672114739</v>
      </c>
      <c r="M101" s="23">
        <v>58.861410000000006</v>
      </c>
      <c r="N101" s="23">
        <v>1.6625789999999998</v>
      </c>
      <c r="O101" s="23">
        <v>35.403677058353324</v>
      </c>
      <c r="P101" s="20">
        <v>1.2509999999999999</v>
      </c>
      <c r="Q101" s="23">
        <v>141.21096</v>
      </c>
      <c r="R101" s="23">
        <v>0.95658089999999996</v>
      </c>
      <c r="S101" s="23">
        <v>147.62050967147684</v>
      </c>
      <c r="T101" s="20">
        <v>0.32569999999999999</v>
      </c>
      <c r="U101" s="23">
        <v>70.387199999999979</v>
      </c>
      <c r="V101" s="23">
        <v>0.50399039999999995</v>
      </c>
      <c r="W101" s="23">
        <v>139.65980304386747</v>
      </c>
      <c r="X101" s="20">
        <v>0.33510000000000001</v>
      </c>
      <c r="Y101" s="23">
        <v>314.45809200000002</v>
      </c>
      <c r="Z101" s="23">
        <v>6.6384840600000015</v>
      </c>
      <c r="AA101" s="23">
        <v>47.368960919068613</v>
      </c>
      <c r="AB101" s="20">
        <v>0.97489999999999999</v>
      </c>
    </row>
    <row r="102" spans="1:28" s="23" customFormat="1" x14ac:dyDescent="0.25">
      <c r="A102" s="50">
        <v>41890</v>
      </c>
      <c r="B102" s="19">
        <v>34</v>
      </c>
      <c r="C102" s="20">
        <v>2</v>
      </c>
      <c r="D102" s="47">
        <f t="shared" si="2"/>
        <v>1250.9499999999998</v>
      </c>
      <c r="E102" s="23">
        <v>139.10000000000002</v>
      </c>
      <c r="F102" s="23">
        <v>322.09999999999997</v>
      </c>
      <c r="G102" s="23">
        <v>138.89999999999998</v>
      </c>
      <c r="H102" s="20">
        <v>650.85</v>
      </c>
      <c r="I102" s="23">
        <v>583.16558499999996</v>
      </c>
      <c r="J102" s="23">
        <v>8.990362450000001</v>
      </c>
      <c r="K102" s="23">
        <v>64.86563675750358</v>
      </c>
      <c r="L102" s="20">
        <v>0.71868279707422378</v>
      </c>
      <c r="M102" s="23">
        <v>61.982960000000013</v>
      </c>
      <c r="N102" s="23">
        <v>1.2446668000000003</v>
      </c>
      <c r="O102" s="23">
        <v>49.798837729101471</v>
      </c>
      <c r="P102" s="20">
        <v>0.89480000000000004</v>
      </c>
      <c r="Q102" s="23">
        <v>154.64020999999997</v>
      </c>
      <c r="R102" s="23">
        <v>0.9286143</v>
      </c>
      <c r="S102" s="23">
        <v>166.5279223031564</v>
      </c>
      <c r="T102" s="20">
        <v>0.2883</v>
      </c>
      <c r="U102" s="23">
        <v>65.394119999999987</v>
      </c>
      <c r="V102" s="23">
        <v>0.74269829999999981</v>
      </c>
      <c r="W102" s="23">
        <v>88.049373480456339</v>
      </c>
      <c r="X102" s="20">
        <v>0.53469999999999995</v>
      </c>
      <c r="Y102" s="23">
        <v>301.14829500000002</v>
      </c>
      <c r="Z102" s="23">
        <v>6.0743830500000007</v>
      </c>
      <c r="AA102" s="23">
        <v>49.576770598949963</v>
      </c>
      <c r="AB102" s="20">
        <v>0.93330000000000002</v>
      </c>
    </row>
    <row r="103" spans="1:28" s="23" customFormat="1" x14ac:dyDescent="0.25">
      <c r="A103" s="50">
        <v>41890</v>
      </c>
      <c r="B103" s="19">
        <v>44</v>
      </c>
      <c r="C103" s="20">
        <v>2</v>
      </c>
      <c r="D103" s="47">
        <f t="shared" si="2"/>
        <v>1294.5</v>
      </c>
      <c r="E103" s="23">
        <v>142.10000000000002</v>
      </c>
      <c r="F103" s="23">
        <v>337.2</v>
      </c>
      <c r="G103" s="23">
        <v>148.60000000000002</v>
      </c>
      <c r="H103" s="20">
        <v>666.6</v>
      </c>
      <c r="I103" s="23">
        <v>601.92632000000003</v>
      </c>
      <c r="J103" s="23">
        <v>10.8603094</v>
      </c>
      <c r="K103" s="23">
        <v>55.424417282255334</v>
      </c>
      <c r="L103" s="20">
        <v>0.83895785245268439</v>
      </c>
      <c r="M103" s="23">
        <v>62.325060000000008</v>
      </c>
      <c r="N103" s="23">
        <v>1.6838850000000005</v>
      </c>
      <c r="O103" s="23">
        <v>37.012658227848092</v>
      </c>
      <c r="P103" s="20">
        <v>1.1850000000000001</v>
      </c>
      <c r="Q103" s="23">
        <v>159.90024</v>
      </c>
      <c r="R103" s="23">
        <v>1.2739415999999999</v>
      </c>
      <c r="S103" s="23">
        <v>125.51614610905241</v>
      </c>
      <c r="T103" s="20">
        <v>0.37780000000000002</v>
      </c>
      <c r="U103" s="23">
        <v>70.198640000000012</v>
      </c>
      <c r="V103" s="23">
        <v>1.1364928000000003</v>
      </c>
      <c r="W103" s="23">
        <v>61.76778242677824</v>
      </c>
      <c r="X103" s="20">
        <v>0.76480000000000004</v>
      </c>
      <c r="Y103" s="23">
        <v>309.50238000000002</v>
      </c>
      <c r="Z103" s="23">
        <v>6.7659899999999995</v>
      </c>
      <c r="AA103" s="23">
        <v>45.743842364532028</v>
      </c>
      <c r="AB103" s="20">
        <v>1.0149999999999999</v>
      </c>
    </row>
    <row r="104" spans="1:28" s="23" customFormat="1" x14ac:dyDescent="0.25">
      <c r="A104" s="50">
        <v>41890</v>
      </c>
      <c r="B104" s="19">
        <v>11</v>
      </c>
      <c r="C104" s="20">
        <v>3</v>
      </c>
      <c r="D104" s="47">
        <f t="shared" si="2"/>
        <v>1237.3200000000002</v>
      </c>
      <c r="E104" s="23">
        <v>140.20000000000002</v>
      </c>
      <c r="F104" s="23">
        <v>285.89999999999998</v>
      </c>
      <c r="G104" s="23">
        <v>147</v>
      </c>
      <c r="H104" s="20">
        <v>664.22</v>
      </c>
      <c r="I104" s="23">
        <v>573.96572800000001</v>
      </c>
      <c r="J104" s="23">
        <v>10.127456</v>
      </c>
      <c r="K104" s="23">
        <v>56.674225787799024</v>
      </c>
      <c r="L104" s="20">
        <v>0.81849933727734125</v>
      </c>
      <c r="M104" s="23">
        <v>61.589860000000009</v>
      </c>
      <c r="N104" s="23">
        <v>1.5365920000000004</v>
      </c>
      <c r="O104" s="23">
        <v>40.082116788321166</v>
      </c>
      <c r="P104" s="20">
        <v>1.0960000000000001</v>
      </c>
      <c r="Q104" s="23">
        <v>137.54648999999998</v>
      </c>
      <c r="R104" s="23">
        <v>0.86227439999999977</v>
      </c>
      <c r="S104" s="23">
        <v>159.5159151193634</v>
      </c>
      <c r="T104" s="20">
        <v>0.30159999999999998</v>
      </c>
      <c r="U104" s="23">
        <v>69.354600000000005</v>
      </c>
      <c r="V104" s="23">
        <v>1.000041</v>
      </c>
      <c r="W104" s="23">
        <v>69.351756577980311</v>
      </c>
      <c r="X104" s="20">
        <v>0.68030000000000002</v>
      </c>
      <c r="Y104" s="23">
        <v>305.47477800000001</v>
      </c>
      <c r="Z104" s="23">
        <v>6.728548599999999</v>
      </c>
      <c r="AA104" s="23">
        <v>45.399802566633767</v>
      </c>
      <c r="AB104" s="20">
        <v>1.0129999999999999</v>
      </c>
    </row>
    <row r="105" spans="1:28" s="23" customFormat="1" x14ac:dyDescent="0.25">
      <c r="A105" s="50">
        <v>41890</v>
      </c>
      <c r="B105" s="19">
        <v>23</v>
      </c>
      <c r="C105" s="20">
        <v>3</v>
      </c>
      <c r="D105" s="47">
        <f t="shared" si="2"/>
        <v>1293.69</v>
      </c>
      <c r="E105" s="23">
        <v>136.60000000000002</v>
      </c>
      <c r="F105" s="23">
        <v>296.3</v>
      </c>
      <c r="G105" s="23">
        <v>141.5</v>
      </c>
      <c r="H105" s="20">
        <v>719.29</v>
      </c>
      <c r="I105" s="23">
        <v>599.1476090000001</v>
      </c>
      <c r="J105" s="23">
        <v>11.2496445</v>
      </c>
      <c r="K105" s="23">
        <v>53.259248236688734</v>
      </c>
      <c r="L105" s="20">
        <v>0.86957806738863253</v>
      </c>
      <c r="M105" s="23">
        <v>61.483660000000008</v>
      </c>
      <c r="N105" s="23">
        <v>1.7662380000000002</v>
      </c>
      <c r="O105" s="23">
        <v>34.810518174787319</v>
      </c>
      <c r="P105" s="20">
        <v>1.2929999999999999</v>
      </c>
      <c r="Q105" s="23">
        <v>141.77955000000003</v>
      </c>
      <c r="R105" s="23">
        <v>0.95201189999999991</v>
      </c>
      <c r="S105" s="23">
        <v>148.92623716153133</v>
      </c>
      <c r="T105" s="20">
        <v>0.32129999999999997</v>
      </c>
      <c r="U105" s="23">
        <v>66.377649999999988</v>
      </c>
      <c r="V105" s="23">
        <v>0.87814900000000007</v>
      </c>
      <c r="W105" s="23">
        <v>75.58814050918464</v>
      </c>
      <c r="X105" s="20">
        <v>0.62060000000000004</v>
      </c>
      <c r="Y105" s="23">
        <v>329.50674900000001</v>
      </c>
      <c r="Z105" s="23">
        <v>7.6532456</v>
      </c>
      <c r="AA105" s="23">
        <v>43.054511278195491</v>
      </c>
      <c r="AB105" s="20">
        <v>1.0640000000000001</v>
      </c>
    </row>
    <row r="106" spans="1:28" s="23" customFormat="1" x14ac:dyDescent="0.25">
      <c r="A106" s="50">
        <v>41890</v>
      </c>
      <c r="B106" s="19">
        <v>38</v>
      </c>
      <c r="C106" s="20">
        <v>3</v>
      </c>
      <c r="D106" s="47">
        <f t="shared" si="2"/>
        <v>1324.71</v>
      </c>
      <c r="E106" s="23">
        <v>147.60000000000002</v>
      </c>
      <c r="F106" s="23">
        <v>314.60000000000002</v>
      </c>
      <c r="G106" s="23">
        <v>157.30000000000001</v>
      </c>
      <c r="H106" s="20">
        <v>705.21</v>
      </c>
      <c r="I106" s="23">
        <v>615.26150600000005</v>
      </c>
      <c r="J106" s="23">
        <v>12.381880500000001</v>
      </c>
      <c r="K106" s="23">
        <v>49.690473591632546</v>
      </c>
      <c r="L106" s="20">
        <v>0.93468611998097706</v>
      </c>
      <c r="M106" s="23">
        <v>65.416320000000013</v>
      </c>
      <c r="N106" s="23">
        <v>2.1269160000000005</v>
      </c>
      <c r="O106" s="23">
        <v>30.756419153365716</v>
      </c>
      <c r="P106" s="20">
        <v>1.4410000000000001</v>
      </c>
      <c r="Q106" s="23">
        <v>148.61704000000003</v>
      </c>
      <c r="R106" s="23">
        <v>1.6006848000000002</v>
      </c>
      <c r="S106" s="23">
        <v>92.845911949685544</v>
      </c>
      <c r="T106" s="20">
        <v>0.50880000000000003</v>
      </c>
      <c r="U106" s="23">
        <v>74.292789999999997</v>
      </c>
      <c r="V106" s="23">
        <v>0.61488570000000009</v>
      </c>
      <c r="W106" s="23">
        <v>120.82374008697875</v>
      </c>
      <c r="X106" s="20">
        <v>0.39090000000000003</v>
      </c>
      <c r="Y106" s="23">
        <v>326.93535600000001</v>
      </c>
      <c r="Z106" s="23">
        <v>8.0393939999999997</v>
      </c>
      <c r="AA106" s="23">
        <v>40.666666666666671</v>
      </c>
      <c r="AB106" s="20">
        <v>1.1399999999999999</v>
      </c>
    </row>
    <row r="107" spans="1:28" s="23" customFormat="1" x14ac:dyDescent="0.25">
      <c r="A107" s="50">
        <v>41890</v>
      </c>
      <c r="B107" s="19">
        <v>48</v>
      </c>
      <c r="C107" s="20">
        <v>3</v>
      </c>
      <c r="D107" s="47">
        <f t="shared" si="2"/>
        <v>1275.81</v>
      </c>
      <c r="E107" s="23">
        <v>139.10000000000002</v>
      </c>
      <c r="F107" s="23">
        <v>312.7</v>
      </c>
      <c r="G107" s="23">
        <v>142.80000000000001</v>
      </c>
      <c r="H107" s="20">
        <v>681.21</v>
      </c>
      <c r="I107" s="23">
        <v>588.876848</v>
      </c>
      <c r="J107" s="23">
        <v>8.8884716200000007</v>
      </c>
      <c r="K107" s="23">
        <v>66.251755439592657</v>
      </c>
      <c r="L107" s="20">
        <v>0.69669242442056434</v>
      </c>
      <c r="M107" s="23">
        <v>60.814520000000009</v>
      </c>
      <c r="N107" s="23">
        <v>1.1900005000000002</v>
      </c>
      <c r="O107" s="23">
        <v>51.104617182933957</v>
      </c>
      <c r="P107" s="20">
        <v>0.85550000000000004</v>
      </c>
      <c r="Q107" s="23">
        <v>150.56504999999999</v>
      </c>
      <c r="R107" s="23">
        <v>0.80676600000000009</v>
      </c>
      <c r="S107" s="23">
        <v>186.62790697674416</v>
      </c>
      <c r="T107" s="20">
        <v>0.25800000000000001</v>
      </c>
      <c r="U107" s="23">
        <v>67.001760000000004</v>
      </c>
      <c r="V107" s="23">
        <v>0.76626479999999997</v>
      </c>
      <c r="W107" s="23">
        <v>87.439433469996288</v>
      </c>
      <c r="X107" s="20">
        <v>0.53659999999999997</v>
      </c>
      <c r="Y107" s="23">
        <v>310.495518</v>
      </c>
      <c r="Z107" s="23">
        <v>6.12544032</v>
      </c>
      <c r="AA107" s="23">
        <v>50.689501779359432</v>
      </c>
      <c r="AB107" s="20">
        <v>0.8992</v>
      </c>
    </row>
    <row r="108" spans="1:28" s="23" customFormat="1" x14ac:dyDescent="0.25">
      <c r="A108" s="50">
        <v>41890</v>
      </c>
      <c r="B108" s="19">
        <v>18</v>
      </c>
      <c r="C108" s="20">
        <v>4</v>
      </c>
      <c r="D108" s="47">
        <f t="shared" si="2"/>
        <v>1204.73</v>
      </c>
      <c r="E108" s="23">
        <v>141.5</v>
      </c>
      <c r="F108" s="23">
        <v>217.1</v>
      </c>
      <c r="G108" s="23">
        <v>146.80000000000001</v>
      </c>
      <c r="H108" s="20">
        <v>699.33</v>
      </c>
      <c r="I108" s="23">
        <v>546.00011700000005</v>
      </c>
      <c r="J108" s="23">
        <v>9.8937784099999995</v>
      </c>
      <c r="K108" s="23">
        <v>55.186208380019707</v>
      </c>
      <c r="L108" s="20">
        <v>0.8212444622446522</v>
      </c>
      <c r="M108" s="23">
        <v>62.472250000000003</v>
      </c>
      <c r="N108" s="23">
        <v>1.63574</v>
      </c>
      <c r="O108" s="23">
        <v>38.192041522491351</v>
      </c>
      <c r="P108" s="20">
        <v>1.1559999999999999</v>
      </c>
      <c r="Q108" s="23">
        <v>95.306899999999999</v>
      </c>
      <c r="R108" s="23">
        <v>0.54274999999999995</v>
      </c>
      <c r="S108" s="23">
        <v>175.60000000000002</v>
      </c>
      <c r="T108" s="20">
        <v>0.25</v>
      </c>
      <c r="U108" s="23">
        <v>67.99776</v>
      </c>
      <c r="V108" s="23">
        <v>1.0038183999999999</v>
      </c>
      <c r="W108" s="23">
        <v>67.73910500146242</v>
      </c>
      <c r="X108" s="20">
        <v>0.68379999999999996</v>
      </c>
      <c r="Y108" s="23">
        <v>320.223207</v>
      </c>
      <c r="Z108" s="23">
        <v>6.7114700100000002</v>
      </c>
      <c r="AA108" s="23">
        <v>47.712826925080755</v>
      </c>
      <c r="AB108" s="20">
        <v>0.9597</v>
      </c>
    </row>
    <row r="109" spans="1:28" s="23" customFormat="1" x14ac:dyDescent="0.25">
      <c r="A109" s="50">
        <v>41890</v>
      </c>
      <c r="B109" s="19">
        <v>28</v>
      </c>
      <c r="C109" s="20">
        <v>4</v>
      </c>
      <c r="D109" s="47">
        <f t="shared" si="2"/>
        <v>1358.6100000000001</v>
      </c>
      <c r="E109" s="23">
        <v>158</v>
      </c>
      <c r="F109" s="23">
        <v>330.8</v>
      </c>
      <c r="G109" s="23">
        <v>151.80000000000001</v>
      </c>
      <c r="H109" s="20">
        <v>718.01</v>
      </c>
      <c r="I109" s="23">
        <v>629.19116800000006</v>
      </c>
      <c r="J109" s="23">
        <v>13.693781900000001</v>
      </c>
      <c r="K109" s="23">
        <v>45.947216962758844</v>
      </c>
      <c r="L109" s="20">
        <v>1.0079258874879471</v>
      </c>
      <c r="M109" s="23">
        <v>69.061800000000005</v>
      </c>
      <c r="N109" s="23">
        <v>2.7302400000000002</v>
      </c>
      <c r="O109" s="23">
        <v>25.295138888888889</v>
      </c>
      <c r="P109" s="20">
        <v>1.728</v>
      </c>
      <c r="Q109" s="23">
        <v>157.56004000000001</v>
      </c>
      <c r="R109" s="23">
        <v>1.3314699999999999</v>
      </c>
      <c r="S109" s="23">
        <v>118.33540372670809</v>
      </c>
      <c r="T109" s="20">
        <v>0.40250000000000002</v>
      </c>
      <c r="U109" s="23">
        <v>71.71032000000001</v>
      </c>
      <c r="V109" s="23">
        <v>1.0231320000000002</v>
      </c>
      <c r="W109" s="23">
        <v>70.089020771513347</v>
      </c>
      <c r="X109" s="20">
        <v>0.67400000000000004</v>
      </c>
      <c r="Y109" s="23">
        <v>330.85900799999996</v>
      </c>
      <c r="Z109" s="23">
        <v>8.6089399000000011</v>
      </c>
      <c r="AA109" s="23">
        <v>38.432026688907413</v>
      </c>
      <c r="AB109" s="20">
        <v>1.1990000000000001</v>
      </c>
    </row>
    <row r="110" spans="1:28" s="23" customFormat="1" x14ac:dyDescent="0.25">
      <c r="A110" s="50">
        <v>41890</v>
      </c>
      <c r="B110" s="19">
        <v>37</v>
      </c>
      <c r="C110" s="20">
        <v>4</v>
      </c>
      <c r="D110" s="47">
        <f t="shared" si="2"/>
        <v>1341.54</v>
      </c>
      <c r="E110" s="23">
        <v>144.80000000000001</v>
      </c>
      <c r="F110" s="23">
        <v>294.2</v>
      </c>
      <c r="G110" s="23">
        <v>159.6</v>
      </c>
      <c r="H110" s="20">
        <v>742.94</v>
      </c>
      <c r="I110" s="23">
        <v>624.85137200000008</v>
      </c>
      <c r="J110" s="23">
        <v>12.371181799999999</v>
      </c>
      <c r="K110" s="23">
        <v>50.508624163942052</v>
      </c>
      <c r="L110" s="20">
        <v>0.92216272343724381</v>
      </c>
      <c r="M110" s="23">
        <v>65.507520000000014</v>
      </c>
      <c r="N110" s="23">
        <v>2.2820480000000001</v>
      </c>
      <c r="O110" s="23">
        <v>28.705583756345181</v>
      </c>
      <c r="P110" s="20">
        <v>1.5760000000000001</v>
      </c>
      <c r="Q110" s="23">
        <v>140.15688</v>
      </c>
      <c r="R110" s="23">
        <v>1.4954185999999998</v>
      </c>
      <c r="S110" s="23">
        <v>93.724178634664582</v>
      </c>
      <c r="T110" s="20">
        <v>0.50829999999999997</v>
      </c>
      <c r="U110" s="23">
        <v>76.097279999999998</v>
      </c>
      <c r="V110" s="23">
        <v>0.68883359999999993</v>
      </c>
      <c r="W110" s="23">
        <v>110.47265987025024</v>
      </c>
      <c r="X110" s="20">
        <v>0.43159999999999998</v>
      </c>
      <c r="Y110" s="23">
        <v>343.08969200000001</v>
      </c>
      <c r="Z110" s="23">
        <v>7.9048816000000004</v>
      </c>
      <c r="AA110" s="23">
        <v>43.402255639097746</v>
      </c>
      <c r="AB110" s="20">
        <v>1.0640000000000001</v>
      </c>
    </row>
    <row r="111" spans="1:28" s="23" customFormat="1" x14ac:dyDescent="0.25">
      <c r="A111" s="50">
        <v>41890</v>
      </c>
      <c r="B111" s="19">
        <v>46</v>
      </c>
      <c r="C111" s="20">
        <v>4</v>
      </c>
      <c r="D111" s="47">
        <f t="shared" si="2"/>
        <v>1388.6599999999999</v>
      </c>
      <c r="E111" s="23">
        <v>146.39999999999998</v>
      </c>
      <c r="F111" s="23">
        <v>341.8</v>
      </c>
      <c r="G111" s="23">
        <v>164.9</v>
      </c>
      <c r="H111" s="20">
        <v>735.56</v>
      </c>
      <c r="I111" s="23">
        <v>646.05965199999991</v>
      </c>
      <c r="J111" s="23">
        <v>10.13459752</v>
      </c>
      <c r="K111" s="23">
        <v>63.747933820266788</v>
      </c>
      <c r="L111" s="20">
        <v>0.72981129434130754</v>
      </c>
      <c r="M111" s="23">
        <v>64.503839999999997</v>
      </c>
      <c r="N111" s="23">
        <v>1.4449679999999998</v>
      </c>
      <c r="O111" s="23">
        <v>44.640324214792301</v>
      </c>
      <c r="P111" s="20">
        <v>0.98699999999999999</v>
      </c>
      <c r="Q111" s="23">
        <v>163.20949999999999</v>
      </c>
      <c r="R111" s="23">
        <v>0.8206618</v>
      </c>
      <c r="S111" s="23">
        <v>198.87546855476884</v>
      </c>
      <c r="T111" s="20">
        <v>0.24010000000000001</v>
      </c>
      <c r="U111" s="23">
        <v>77.634920000000008</v>
      </c>
      <c r="V111" s="23">
        <v>0.87232100000000012</v>
      </c>
      <c r="W111" s="23">
        <v>88.998109640831757</v>
      </c>
      <c r="X111" s="20">
        <v>0.52900000000000003</v>
      </c>
      <c r="Y111" s="23">
        <v>340.71139199999999</v>
      </c>
      <c r="Z111" s="23">
        <v>6.9966467199999993</v>
      </c>
      <c r="AA111" s="23">
        <v>48.696383515559297</v>
      </c>
      <c r="AB111" s="20">
        <v>0.95120000000000005</v>
      </c>
    </row>
    <row r="112" spans="1:28" s="23" customFormat="1" x14ac:dyDescent="0.25">
      <c r="A112" s="50">
        <v>41904</v>
      </c>
      <c r="B112" s="19">
        <v>13</v>
      </c>
      <c r="C112" s="20">
        <v>2</v>
      </c>
      <c r="D112" s="47">
        <f t="shared" si="2"/>
        <v>1344.42</v>
      </c>
      <c r="E112" s="36">
        <v>168.4</v>
      </c>
      <c r="F112" s="36">
        <v>344.3</v>
      </c>
      <c r="G112" s="36">
        <v>179.1</v>
      </c>
      <c r="H112" s="20">
        <v>652.62</v>
      </c>
      <c r="I112" s="23">
        <v>626.29453000000001</v>
      </c>
      <c r="J112" s="23">
        <v>10.441329100000001</v>
      </c>
      <c r="K112" s="23">
        <v>59.982261262122265</v>
      </c>
      <c r="L112" s="20">
        <v>0.77664190505943087</v>
      </c>
      <c r="M112" s="23">
        <v>73.102440000000001</v>
      </c>
      <c r="N112" s="23">
        <v>1.6072096</v>
      </c>
      <c r="O112" s="23">
        <v>45.484073763621126</v>
      </c>
      <c r="P112" s="20">
        <v>0.95440000000000003</v>
      </c>
      <c r="Q112" s="23">
        <v>164.81640999999999</v>
      </c>
      <c r="R112" s="23">
        <v>1.1124333</v>
      </c>
      <c r="S112" s="23">
        <v>148.15846487155679</v>
      </c>
      <c r="T112" s="20">
        <v>0.3231</v>
      </c>
      <c r="U112" s="24">
        <v>85.23369000000001</v>
      </c>
      <c r="V112" s="24">
        <v>0.76475699999999991</v>
      </c>
      <c r="W112" s="24">
        <v>111.45199063231853</v>
      </c>
      <c r="X112" s="32">
        <v>0.42699999999999999</v>
      </c>
      <c r="Y112" s="23">
        <v>303.14199000000002</v>
      </c>
      <c r="Z112" s="23">
        <v>6.9569292000000011</v>
      </c>
      <c r="AA112" s="23">
        <v>43.574108818011254</v>
      </c>
      <c r="AB112" s="20">
        <v>1.0660000000000001</v>
      </c>
    </row>
    <row r="113" spans="1:31" s="23" customFormat="1" x14ac:dyDescent="0.25">
      <c r="A113" s="50">
        <v>41904</v>
      </c>
      <c r="B113" s="19">
        <v>24</v>
      </c>
      <c r="C113" s="20">
        <v>2</v>
      </c>
      <c r="D113" s="47">
        <f t="shared" si="2"/>
        <v>1312.06</v>
      </c>
      <c r="E113" s="36">
        <v>175.3</v>
      </c>
      <c r="F113" s="36">
        <v>328.5</v>
      </c>
      <c r="G113" s="36">
        <v>167.5</v>
      </c>
      <c r="H113" s="20">
        <v>640.76</v>
      </c>
      <c r="I113" s="23">
        <v>610.93928399999993</v>
      </c>
      <c r="J113" s="23">
        <v>9.6421846599999999</v>
      </c>
      <c r="K113" s="23">
        <v>63.361085225264702</v>
      </c>
      <c r="L113" s="20">
        <v>0.73488900355166686</v>
      </c>
      <c r="M113" s="23">
        <v>76.939170000000004</v>
      </c>
      <c r="N113" s="23">
        <v>1.8897340000000005</v>
      </c>
      <c r="O113" s="23">
        <v>40.714285714285708</v>
      </c>
      <c r="P113" s="20">
        <v>1.0780000000000001</v>
      </c>
      <c r="Q113" s="23">
        <v>157.94280000000001</v>
      </c>
      <c r="R113" s="23">
        <v>0.91027349999999996</v>
      </c>
      <c r="S113" s="23">
        <v>173.51136773727899</v>
      </c>
      <c r="T113" s="20">
        <v>0.27710000000000001</v>
      </c>
      <c r="U113" s="24">
        <v>78.808749999999989</v>
      </c>
      <c r="V113" s="24">
        <v>0.74470500000000006</v>
      </c>
      <c r="W113" s="24">
        <v>105.82546108861897</v>
      </c>
      <c r="X113" s="32">
        <v>0.4446</v>
      </c>
      <c r="Y113" s="23">
        <v>297.24856399999999</v>
      </c>
      <c r="Z113" s="23">
        <v>6.0974721599999997</v>
      </c>
      <c r="AA113" s="23">
        <v>48.749474569146699</v>
      </c>
      <c r="AB113" s="20">
        <v>0.9516</v>
      </c>
    </row>
    <row r="114" spans="1:31" s="23" customFormat="1" x14ac:dyDescent="0.25">
      <c r="A114" s="50">
        <v>41904</v>
      </c>
      <c r="B114" s="19">
        <v>34</v>
      </c>
      <c r="C114" s="20">
        <v>2</v>
      </c>
      <c r="D114" s="47">
        <f t="shared" si="2"/>
        <v>1399.33</v>
      </c>
      <c r="E114" s="36">
        <v>176.5</v>
      </c>
      <c r="F114" s="36">
        <v>379.8</v>
      </c>
      <c r="G114" s="36">
        <v>182.8</v>
      </c>
      <c r="H114" s="20">
        <v>660.23</v>
      </c>
      <c r="I114" s="23">
        <v>648.29012599999999</v>
      </c>
      <c r="J114" s="23">
        <v>9.8893332899999997</v>
      </c>
      <c r="K114" s="23">
        <v>65.554482490295356</v>
      </c>
      <c r="L114" s="20">
        <v>0.70671916488605269</v>
      </c>
      <c r="M114" s="23">
        <v>78.048299999999998</v>
      </c>
      <c r="N114" s="23">
        <v>1.3258679999999998</v>
      </c>
      <c r="O114" s="23">
        <v>58.865814696485629</v>
      </c>
      <c r="P114" s="20">
        <v>0.75119999999999998</v>
      </c>
      <c r="Q114" s="23">
        <v>175.92336</v>
      </c>
      <c r="R114" s="23">
        <v>1.1443373999999999</v>
      </c>
      <c r="S114" s="23">
        <v>153.73382011284434</v>
      </c>
      <c r="T114" s="20">
        <v>0.30130000000000001</v>
      </c>
      <c r="U114" s="24">
        <v>86.519240000000011</v>
      </c>
      <c r="V114" s="24">
        <v>0.89407479999999995</v>
      </c>
      <c r="W114" s="24">
        <v>96.769576773665932</v>
      </c>
      <c r="X114" s="32">
        <v>0.48909999999999998</v>
      </c>
      <c r="Y114" s="23">
        <v>307.79922599999998</v>
      </c>
      <c r="Z114" s="23">
        <v>6.5250530900000001</v>
      </c>
      <c r="AA114" s="23">
        <v>47.171911362946467</v>
      </c>
      <c r="AB114" s="20">
        <v>0.98829999999999996</v>
      </c>
    </row>
    <row r="115" spans="1:31" s="23" customFormat="1" x14ac:dyDescent="0.25">
      <c r="A115" s="50">
        <v>41904</v>
      </c>
      <c r="B115" s="19">
        <v>44</v>
      </c>
      <c r="C115" s="20">
        <v>2</v>
      </c>
      <c r="D115" s="47">
        <f t="shared" si="2"/>
        <v>1219.1500000000001</v>
      </c>
      <c r="E115" s="36">
        <v>155.9</v>
      </c>
      <c r="F115" s="36">
        <v>311.8</v>
      </c>
      <c r="G115" s="36">
        <v>168.2</v>
      </c>
      <c r="H115" s="20">
        <v>583.25</v>
      </c>
      <c r="I115" s="51"/>
      <c r="J115" s="51"/>
      <c r="K115" s="51"/>
      <c r="L115" s="52"/>
      <c r="M115" s="51"/>
      <c r="N115" s="51"/>
      <c r="O115" s="51"/>
      <c r="P115" s="52"/>
      <c r="Q115" s="23">
        <v>149.78872000000001</v>
      </c>
      <c r="R115" s="23">
        <v>0.79477819999999999</v>
      </c>
      <c r="S115" s="23">
        <v>188.46606512357789</v>
      </c>
      <c r="T115" s="20">
        <v>0.25490000000000002</v>
      </c>
      <c r="U115" s="24">
        <v>79.508139999999997</v>
      </c>
      <c r="V115" s="24">
        <v>0.68272379999999999</v>
      </c>
      <c r="W115" s="24">
        <v>116.45725548164572</v>
      </c>
      <c r="X115" s="32">
        <v>0.40589999999999998</v>
      </c>
      <c r="Y115" s="23">
        <v>269.053225</v>
      </c>
      <c r="Z115" s="23">
        <v>5.9666474999999997</v>
      </c>
      <c r="AA115" s="23">
        <v>45.09286412512219</v>
      </c>
      <c r="AB115" s="20">
        <v>1.0229999999999999</v>
      </c>
    </row>
    <row r="116" spans="1:31" s="23" customFormat="1" x14ac:dyDescent="0.25">
      <c r="A116" s="50">
        <v>41904</v>
      </c>
      <c r="B116" s="19">
        <v>11</v>
      </c>
      <c r="C116" s="20">
        <v>3</v>
      </c>
      <c r="D116" s="47">
        <f t="shared" si="2"/>
        <v>1335.13</v>
      </c>
      <c r="E116" s="23">
        <v>164.9</v>
      </c>
      <c r="F116" s="36">
        <v>329.3</v>
      </c>
      <c r="G116" s="36">
        <v>178.20000000000002</v>
      </c>
      <c r="H116" s="20">
        <v>662.73</v>
      </c>
      <c r="I116" s="23">
        <v>618.15157699999997</v>
      </c>
      <c r="J116" s="23">
        <v>9.5241147899999987</v>
      </c>
      <c r="K116" s="23">
        <v>64.903835225614714</v>
      </c>
      <c r="L116" s="20">
        <v>0.71334737366398759</v>
      </c>
      <c r="M116" s="23">
        <v>70.906999999999996</v>
      </c>
      <c r="N116" s="23">
        <v>1.6935229999999999</v>
      </c>
      <c r="O116" s="23">
        <v>41.869522882181109</v>
      </c>
      <c r="P116" s="20">
        <v>1.0269999999999999</v>
      </c>
      <c r="Q116" s="23">
        <v>157.76763</v>
      </c>
      <c r="R116" s="23">
        <v>0.99942549999999997</v>
      </c>
      <c r="S116" s="23">
        <v>157.85831960461286</v>
      </c>
      <c r="T116" s="20">
        <v>0.30349999999999999</v>
      </c>
      <c r="U116" s="24">
        <v>83.36196000000001</v>
      </c>
      <c r="V116" s="24">
        <v>0.65916180000000002</v>
      </c>
      <c r="W116" s="24">
        <v>126.46661259799947</v>
      </c>
      <c r="X116" s="32">
        <v>0.36990000000000001</v>
      </c>
      <c r="Y116" s="23">
        <v>306.11498699999999</v>
      </c>
      <c r="Z116" s="23">
        <v>6.17200449</v>
      </c>
      <c r="AA116" s="23">
        <v>49.597337055728552</v>
      </c>
      <c r="AB116" s="20">
        <v>0.93130000000000002</v>
      </c>
    </row>
    <row r="117" spans="1:31" s="23" customFormat="1" x14ac:dyDescent="0.25">
      <c r="A117" s="50">
        <v>41904</v>
      </c>
      <c r="B117" s="19">
        <v>23</v>
      </c>
      <c r="C117" s="20">
        <v>3</v>
      </c>
      <c r="D117" s="47">
        <f t="shared" si="2"/>
        <v>1536.37</v>
      </c>
      <c r="E117" s="36">
        <v>196.7</v>
      </c>
      <c r="F117" s="36">
        <v>378.9</v>
      </c>
      <c r="G117" s="36">
        <v>189</v>
      </c>
      <c r="H117" s="20">
        <v>771.77</v>
      </c>
      <c r="I117" s="23">
        <v>716.9158000000001</v>
      </c>
      <c r="J117" s="23">
        <v>12.809869599999999</v>
      </c>
      <c r="K117" s="23">
        <v>55.96589367310969</v>
      </c>
      <c r="L117" s="20">
        <v>0.83377504116846857</v>
      </c>
      <c r="M117" s="23">
        <v>87.649519999999995</v>
      </c>
      <c r="N117" s="23">
        <v>2.3879379999999997</v>
      </c>
      <c r="O117" s="23">
        <v>36.705107084019772</v>
      </c>
      <c r="P117" s="20">
        <v>1.214</v>
      </c>
      <c r="Q117" s="23">
        <v>180.50796</v>
      </c>
      <c r="R117" s="23">
        <v>1.5803919</v>
      </c>
      <c r="S117" s="23">
        <v>114.21721409733877</v>
      </c>
      <c r="T117" s="20">
        <v>0.41710000000000003</v>
      </c>
      <c r="U117" s="24">
        <v>89.113500000000002</v>
      </c>
      <c r="V117" s="24">
        <v>0.57588300000000003</v>
      </c>
      <c r="W117" s="24">
        <v>154.7423695438136</v>
      </c>
      <c r="X117" s="32">
        <v>0.30470000000000003</v>
      </c>
      <c r="Y117" s="23">
        <v>359.64482000000004</v>
      </c>
      <c r="Z117" s="23">
        <v>8.2656566999999992</v>
      </c>
      <c r="AA117" s="23">
        <v>43.510737628384696</v>
      </c>
      <c r="AB117" s="20">
        <v>1.071</v>
      </c>
    </row>
    <row r="118" spans="1:31" s="23" customFormat="1" x14ac:dyDescent="0.25">
      <c r="A118" s="50">
        <v>41904</v>
      </c>
      <c r="B118" s="19">
        <v>38</v>
      </c>
      <c r="C118" s="20">
        <v>3</v>
      </c>
      <c r="D118" s="47">
        <f t="shared" si="2"/>
        <v>1404.1</v>
      </c>
      <c r="E118" s="36">
        <v>166.3</v>
      </c>
      <c r="F118" s="36">
        <v>342.3</v>
      </c>
      <c r="G118" s="36">
        <v>180.1</v>
      </c>
      <c r="H118" s="20">
        <v>715.4</v>
      </c>
      <c r="I118" s="23">
        <v>652.12291000000005</v>
      </c>
      <c r="J118" s="23">
        <v>10.969202800000001</v>
      </c>
      <c r="K118" s="23">
        <v>59.450346747167437</v>
      </c>
      <c r="L118" s="20">
        <v>0.78122660779146802</v>
      </c>
      <c r="M118" s="23">
        <v>73.25515</v>
      </c>
      <c r="N118" s="23">
        <v>1.8159960000000002</v>
      </c>
      <c r="O118" s="23">
        <v>40.338827838827832</v>
      </c>
      <c r="P118" s="20">
        <v>1.0920000000000001</v>
      </c>
      <c r="Q118" s="23">
        <v>164.26976999999999</v>
      </c>
      <c r="R118" s="23">
        <v>1.0310076000000001</v>
      </c>
      <c r="S118" s="23">
        <v>159.32934926958828</v>
      </c>
      <c r="T118" s="20">
        <v>0.30120000000000002</v>
      </c>
      <c r="U118" s="24">
        <v>83.296250000000001</v>
      </c>
      <c r="V118" s="24">
        <v>0.55326719999999996</v>
      </c>
      <c r="W118" s="24">
        <v>150.55338541666669</v>
      </c>
      <c r="X118" s="32">
        <v>0.30719999999999997</v>
      </c>
      <c r="Y118" s="23">
        <v>331.30174</v>
      </c>
      <c r="Z118" s="23">
        <v>7.5689320000000002</v>
      </c>
      <c r="AA118" s="23">
        <v>43.771266540642721</v>
      </c>
      <c r="AB118" s="20">
        <v>1.0580000000000001</v>
      </c>
    </row>
    <row r="119" spans="1:31" s="23" customFormat="1" x14ac:dyDescent="0.25">
      <c r="A119" s="50">
        <v>41904</v>
      </c>
      <c r="B119" s="19">
        <v>48</v>
      </c>
      <c r="C119" s="20">
        <v>3</v>
      </c>
      <c r="D119" s="47">
        <f t="shared" si="2"/>
        <v>1221.1799999999998</v>
      </c>
      <c r="E119" s="36">
        <v>163.9</v>
      </c>
      <c r="F119" s="36">
        <v>319.60000000000002</v>
      </c>
      <c r="G119" s="36">
        <v>153.9</v>
      </c>
      <c r="H119" s="20">
        <v>583.78</v>
      </c>
      <c r="I119" s="23">
        <v>559.23061799999994</v>
      </c>
      <c r="J119" s="23">
        <v>8.7395995399999986</v>
      </c>
      <c r="K119" s="23">
        <v>63.988128453766663</v>
      </c>
      <c r="L119" s="20">
        <v>0.71566841415679916</v>
      </c>
      <c r="M119" s="23">
        <v>61.921420000000005</v>
      </c>
      <c r="N119" s="23">
        <v>1.7291449999999999</v>
      </c>
      <c r="O119" s="23">
        <v>35.810426540284361</v>
      </c>
      <c r="P119" s="20">
        <v>1.0549999999999999</v>
      </c>
      <c r="Q119" s="23">
        <v>153.15232</v>
      </c>
      <c r="R119" s="23">
        <v>0.81338200000000005</v>
      </c>
      <c r="S119" s="23">
        <v>188.29076620825145</v>
      </c>
      <c r="T119" s="20">
        <v>0.2545</v>
      </c>
      <c r="U119" s="24">
        <v>72.640800000000013</v>
      </c>
      <c r="V119" s="24">
        <v>0.6231411</v>
      </c>
      <c r="W119" s="24">
        <v>116.57199308471229</v>
      </c>
      <c r="X119" s="32">
        <v>0.40489999999999998</v>
      </c>
      <c r="Y119" s="23">
        <v>271.51607799999994</v>
      </c>
      <c r="Z119" s="23">
        <v>5.5739314399999991</v>
      </c>
      <c r="AA119" s="23">
        <v>48.71177209886887</v>
      </c>
      <c r="AB119" s="20">
        <v>0.95479999999999998</v>
      </c>
    </row>
    <row r="120" spans="1:31" s="23" customFormat="1" x14ac:dyDescent="0.25">
      <c r="A120" s="50">
        <v>41904</v>
      </c>
      <c r="B120" s="19">
        <v>18</v>
      </c>
      <c r="C120" s="20">
        <v>4</v>
      </c>
      <c r="D120" s="47">
        <f t="shared" si="2"/>
        <v>1370.2800000000002</v>
      </c>
      <c r="E120" s="36">
        <v>181.4</v>
      </c>
      <c r="F120" s="36">
        <v>370.2</v>
      </c>
      <c r="G120" s="36">
        <v>184.8</v>
      </c>
      <c r="H120" s="20">
        <v>633.88</v>
      </c>
      <c r="I120" s="23">
        <v>639.80156799999997</v>
      </c>
      <c r="J120" s="23">
        <v>11.2936432</v>
      </c>
      <c r="K120" s="23">
        <v>56.651477000796341</v>
      </c>
      <c r="L120" s="20">
        <v>0.82418507166418542</v>
      </c>
      <c r="M120" s="23">
        <v>84.477980000000002</v>
      </c>
      <c r="N120" s="23">
        <v>1.1616856</v>
      </c>
      <c r="O120" s="23">
        <v>72.720174890693315</v>
      </c>
      <c r="P120" s="20">
        <v>0.64039999999999997</v>
      </c>
      <c r="Q120" s="23">
        <v>174.95651999999998</v>
      </c>
      <c r="R120" s="23">
        <v>1.9035683999999999</v>
      </c>
      <c r="S120" s="23">
        <v>91.90976273823415</v>
      </c>
      <c r="T120" s="20">
        <v>0.51419999999999999</v>
      </c>
      <c r="U120" s="24">
        <v>84.915600000000012</v>
      </c>
      <c r="V120" s="24">
        <v>0.79297680000000004</v>
      </c>
      <c r="W120" s="24">
        <v>107.08459566534609</v>
      </c>
      <c r="X120" s="32">
        <v>0.42909999999999998</v>
      </c>
      <c r="Y120" s="23">
        <v>295.45146800000003</v>
      </c>
      <c r="Z120" s="23">
        <v>7.4354124000000006</v>
      </c>
      <c r="AA120" s="23">
        <v>39.735720375106567</v>
      </c>
      <c r="AB120" s="20">
        <v>1.173</v>
      </c>
    </row>
    <row r="121" spans="1:31" s="23" customFormat="1" x14ac:dyDescent="0.25">
      <c r="A121" s="50">
        <v>41904</v>
      </c>
      <c r="B121" s="19">
        <v>28</v>
      </c>
      <c r="C121" s="20">
        <v>4</v>
      </c>
      <c r="D121" s="47">
        <f t="shared" si="2"/>
        <v>1479.7200000000003</v>
      </c>
      <c r="E121" s="23">
        <v>192.3</v>
      </c>
      <c r="F121" s="36">
        <v>401.3</v>
      </c>
      <c r="G121" s="36">
        <v>191.3</v>
      </c>
      <c r="H121" s="53">
        <v>694.82</v>
      </c>
      <c r="I121" s="23">
        <v>689.63497200000006</v>
      </c>
      <c r="J121" s="23">
        <v>13.9876617</v>
      </c>
      <c r="K121" s="23">
        <v>49.303092024308825</v>
      </c>
      <c r="L121" s="20">
        <v>0.94529111588678927</v>
      </c>
      <c r="M121" s="23">
        <v>84.400470000000013</v>
      </c>
      <c r="N121" s="23">
        <v>2.6229720000000003</v>
      </c>
      <c r="O121" s="23">
        <v>32.177419354838712</v>
      </c>
      <c r="P121" s="20">
        <v>1.3640000000000001</v>
      </c>
      <c r="Q121" s="23">
        <v>190.73788999999999</v>
      </c>
      <c r="R121" s="23">
        <v>1.9322595</v>
      </c>
      <c r="S121" s="23">
        <v>98.712357217030103</v>
      </c>
      <c r="T121" s="20">
        <v>0.48149999999999998</v>
      </c>
      <c r="U121" s="24">
        <v>90.293600000000012</v>
      </c>
      <c r="V121" s="24">
        <v>1.0112118000000001</v>
      </c>
      <c r="W121" s="24">
        <v>89.292470677260695</v>
      </c>
      <c r="X121" s="32">
        <v>0.52859999999999996</v>
      </c>
      <c r="Y121" s="23">
        <v>324.203012</v>
      </c>
      <c r="Z121" s="23">
        <v>8.421218399999999</v>
      </c>
      <c r="AA121" s="23">
        <v>38.4983498349835</v>
      </c>
      <c r="AB121" s="20">
        <v>1.212</v>
      </c>
    </row>
    <row r="122" spans="1:31" s="23" customFormat="1" x14ac:dyDescent="0.25">
      <c r="A122" s="50">
        <v>41904</v>
      </c>
      <c r="B122" s="19">
        <v>37</v>
      </c>
      <c r="C122" s="20">
        <v>4</v>
      </c>
      <c r="D122" s="47">
        <f t="shared" si="2"/>
        <v>1443.37</v>
      </c>
      <c r="E122" s="36">
        <v>178.7</v>
      </c>
      <c r="F122" s="36">
        <v>395.1</v>
      </c>
      <c r="G122" s="36">
        <v>186.4</v>
      </c>
      <c r="H122" s="20">
        <v>683.17</v>
      </c>
      <c r="I122" s="23">
        <v>668.14969599999995</v>
      </c>
      <c r="J122" s="23">
        <v>13.463933199999998</v>
      </c>
      <c r="K122" s="23">
        <v>49.625149358287075</v>
      </c>
      <c r="L122" s="20">
        <v>0.93281232116505119</v>
      </c>
      <c r="M122" s="23">
        <v>78.449299999999994</v>
      </c>
      <c r="N122" s="23">
        <v>2.5178829999999999</v>
      </c>
      <c r="O122" s="23">
        <v>31.156848828956704</v>
      </c>
      <c r="P122" s="20">
        <v>1.409</v>
      </c>
      <c r="Q122" s="23">
        <v>187.47495000000004</v>
      </c>
      <c r="R122" s="23">
        <v>2.3176565999999998</v>
      </c>
      <c r="S122" s="23">
        <v>80.889873849301082</v>
      </c>
      <c r="T122" s="20">
        <v>0.58660000000000001</v>
      </c>
      <c r="U122" s="24">
        <v>85.371200000000002</v>
      </c>
      <c r="V122" s="24">
        <v>0.75827519999999993</v>
      </c>
      <c r="W122" s="24">
        <v>112.58603736479844</v>
      </c>
      <c r="X122" s="32">
        <v>0.40679999999999999</v>
      </c>
      <c r="Y122" s="23">
        <v>316.85424599999999</v>
      </c>
      <c r="Z122" s="23">
        <v>7.8701183999999991</v>
      </c>
      <c r="AA122" s="23">
        <v>40.260416666666671</v>
      </c>
      <c r="AB122" s="20">
        <v>1.1519999999999999</v>
      </c>
    </row>
    <row r="123" spans="1:31" s="23" customFormat="1" x14ac:dyDescent="0.25">
      <c r="A123" s="50">
        <v>41904</v>
      </c>
      <c r="B123" s="19">
        <v>46</v>
      </c>
      <c r="C123" s="20">
        <v>4</v>
      </c>
      <c r="D123" s="47">
        <f t="shared" si="2"/>
        <v>1344.42</v>
      </c>
      <c r="E123" s="36">
        <v>175.5</v>
      </c>
      <c r="F123" s="36">
        <v>358.4</v>
      </c>
      <c r="G123" s="36">
        <v>171.8</v>
      </c>
      <c r="H123" s="20">
        <v>638.72</v>
      </c>
      <c r="I123" s="51"/>
      <c r="J123" s="51"/>
      <c r="K123" s="51"/>
      <c r="L123" s="52"/>
      <c r="M123" s="51"/>
      <c r="N123" s="51"/>
      <c r="O123" s="51"/>
      <c r="P123" s="52"/>
      <c r="Q123" s="23">
        <v>171.78111999999999</v>
      </c>
      <c r="R123" s="23">
        <v>0.98058239999999997</v>
      </c>
      <c r="S123" s="23">
        <v>175.18274853801168</v>
      </c>
      <c r="T123" s="20">
        <v>0.27360000000000001</v>
      </c>
      <c r="U123" s="24">
        <v>80.419580000000011</v>
      </c>
      <c r="V123" s="24">
        <v>0.70369280000000001</v>
      </c>
      <c r="W123" s="24">
        <v>114.28222656250001</v>
      </c>
      <c r="X123" s="32">
        <v>0.40960000000000002</v>
      </c>
      <c r="Y123" s="23">
        <v>294.38604800000002</v>
      </c>
      <c r="Z123" s="23">
        <v>6.0371814400000003</v>
      </c>
      <c r="AA123" s="23">
        <v>48.762166737198477</v>
      </c>
      <c r="AB123" s="20">
        <v>0.94520000000000004</v>
      </c>
    </row>
    <row r="124" spans="1:31" x14ac:dyDescent="0.25">
      <c r="J124" s="8"/>
      <c r="K124" s="8"/>
      <c r="N124" s="8"/>
      <c r="O124" s="8"/>
      <c r="R124" s="8"/>
      <c r="S124" s="8"/>
      <c r="V124" s="8"/>
      <c r="W124" s="8"/>
      <c r="Z124" s="8"/>
      <c r="AA124" s="8"/>
      <c r="AC124" s="8"/>
      <c r="AD124" s="8"/>
      <c r="AE124" s="8"/>
    </row>
    <row r="125" spans="1:31" x14ac:dyDescent="0.25">
      <c r="J125" s="8"/>
      <c r="K125" s="8"/>
      <c r="N125" s="8"/>
      <c r="O125" s="8"/>
      <c r="R125" s="8"/>
      <c r="S125" s="8"/>
      <c r="V125" s="8"/>
      <c r="W125" s="8"/>
      <c r="Z125" s="8"/>
      <c r="AA125" s="8"/>
      <c r="AC125" s="8"/>
      <c r="AD125" s="8"/>
      <c r="AE125" s="8"/>
    </row>
    <row r="126" spans="1:31" x14ac:dyDescent="0.25">
      <c r="J126" s="8"/>
      <c r="K126" s="8"/>
      <c r="N126" s="8"/>
      <c r="O126" s="8"/>
      <c r="R126" s="8"/>
      <c r="S126" s="8"/>
      <c r="V126" s="8"/>
      <c r="W126" s="8"/>
      <c r="Z126" s="8"/>
      <c r="AA126" s="8"/>
      <c r="AC126" s="8"/>
      <c r="AD126" s="8"/>
      <c r="AE126" s="8"/>
    </row>
    <row r="127" spans="1:31" x14ac:dyDescent="0.25">
      <c r="J127" s="8"/>
      <c r="K127" s="8"/>
      <c r="N127" s="8"/>
      <c r="O127" s="8"/>
      <c r="R127" s="8"/>
      <c r="S127" s="8"/>
      <c r="V127" s="8"/>
      <c r="W127" s="8"/>
      <c r="Z127" s="8"/>
      <c r="AA127" s="8"/>
      <c r="AC127" s="8"/>
      <c r="AD127" s="8"/>
      <c r="AE127" s="8"/>
    </row>
    <row r="128" spans="1:31" x14ac:dyDescent="0.25">
      <c r="J128" s="8"/>
      <c r="K128" s="8"/>
      <c r="N128" s="8"/>
      <c r="O128" s="8"/>
      <c r="R128" s="8"/>
      <c r="S128" s="8"/>
      <c r="V128" s="8"/>
      <c r="W128" s="8"/>
      <c r="Z128" s="8"/>
      <c r="AA128" s="8"/>
      <c r="AC128" s="8"/>
      <c r="AD128" s="8"/>
      <c r="AE128" s="8"/>
    </row>
    <row r="129" spans="10:31" x14ac:dyDescent="0.25">
      <c r="J129" s="8"/>
      <c r="K129" s="8"/>
      <c r="N129" s="8"/>
      <c r="O129" s="8"/>
      <c r="R129" s="8"/>
      <c r="S129" s="8"/>
      <c r="V129" s="8"/>
      <c r="W129" s="8"/>
      <c r="Z129" s="8"/>
      <c r="AA129" s="8"/>
      <c r="AC129" s="8"/>
      <c r="AD129" s="8"/>
      <c r="AE129" s="8"/>
    </row>
    <row r="130" spans="10:31" x14ac:dyDescent="0.25">
      <c r="J130" s="8"/>
      <c r="K130" s="8"/>
      <c r="N130" s="8"/>
      <c r="O130" s="8"/>
      <c r="R130" s="8"/>
      <c r="S130" s="8"/>
      <c r="V130" s="8"/>
      <c r="W130" s="8"/>
      <c r="Z130" s="8"/>
      <c r="AA130" s="8"/>
      <c r="AC130" s="8"/>
      <c r="AD130" s="8"/>
      <c r="AE130" s="8"/>
    </row>
    <row r="131" spans="10:31" x14ac:dyDescent="0.25">
      <c r="J131" s="8"/>
      <c r="K131" s="8"/>
      <c r="N131" s="8"/>
      <c r="O131" s="8"/>
      <c r="R131" s="8"/>
      <c r="S131" s="8"/>
      <c r="V131" s="8"/>
      <c r="W131" s="8"/>
      <c r="Z131" s="8"/>
      <c r="AA131" s="8"/>
      <c r="AC131" s="8"/>
      <c r="AD131" s="8"/>
      <c r="AE131" s="8"/>
    </row>
    <row r="132" spans="10:31" x14ac:dyDescent="0.25">
      <c r="J132" s="8"/>
      <c r="K132" s="8"/>
      <c r="N132" s="8"/>
      <c r="O132" s="8"/>
      <c r="R132" s="8"/>
      <c r="S132" s="8"/>
      <c r="V132" s="8"/>
      <c r="W132" s="8"/>
      <c r="Z132" s="8"/>
      <c r="AA132" s="8"/>
      <c r="AC132" s="8"/>
      <c r="AD132" s="8"/>
      <c r="AE132" s="8"/>
    </row>
    <row r="133" spans="10:31" x14ac:dyDescent="0.25">
      <c r="J133" s="8"/>
      <c r="K133" s="8"/>
      <c r="N133" s="8"/>
      <c r="O133" s="8"/>
      <c r="R133" s="8"/>
      <c r="S133" s="8"/>
      <c r="V133" s="8"/>
      <c r="W133" s="8"/>
      <c r="Z133" s="8"/>
      <c r="AA133" s="8"/>
      <c r="AC133" s="8"/>
      <c r="AD133" s="8"/>
      <c r="AE133" s="8"/>
    </row>
    <row r="134" spans="10:31" x14ac:dyDescent="0.25">
      <c r="J134" s="8"/>
      <c r="K134" s="8"/>
      <c r="N134" s="8"/>
      <c r="O134" s="8"/>
      <c r="R134" s="8"/>
      <c r="S134" s="8"/>
      <c r="V134" s="8"/>
      <c r="W134" s="8"/>
      <c r="Z134" s="8"/>
      <c r="AA134" s="8"/>
      <c r="AC134" s="8"/>
      <c r="AD134" s="8"/>
      <c r="AE134" s="8"/>
    </row>
    <row r="135" spans="10:31" x14ac:dyDescent="0.25">
      <c r="J135" s="8"/>
      <c r="K135" s="8"/>
      <c r="N135" s="8"/>
      <c r="O135" s="8"/>
      <c r="R135" s="8"/>
      <c r="S135" s="8"/>
      <c r="V135" s="8"/>
      <c r="W135" s="8"/>
      <c r="Z135" s="8"/>
      <c r="AA135" s="8"/>
      <c r="AC135" s="8"/>
      <c r="AD135" s="8"/>
      <c r="AE135" s="8"/>
    </row>
    <row r="136" spans="10:31" x14ac:dyDescent="0.25">
      <c r="J136" s="8"/>
      <c r="K136" s="8"/>
      <c r="N136" s="8"/>
      <c r="O136" s="8"/>
      <c r="R136" s="8"/>
      <c r="S136" s="8"/>
      <c r="V136" s="8"/>
      <c r="W136" s="8"/>
      <c r="Z136" s="8"/>
      <c r="AA136" s="8"/>
      <c r="AC136" s="8"/>
      <c r="AD136" s="8"/>
      <c r="AE136" s="8"/>
    </row>
    <row r="137" spans="10:31" x14ac:dyDescent="0.25">
      <c r="J137" s="8"/>
      <c r="K137" s="8"/>
      <c r="N137" s="8"/>
      <c r="O137" s="8"/>
      <c r="R137" s="8"/>
      <c r="S137" s="8"/>
      <c r="V137" s="8"/>
      <c r="W137" s="8"/>
      <c r="Z137" s="8"/>
      <c r="AA137" s="8"/>
      <c r="AC137" s="8"/>
      <c r="AD137" s="8"/>
      <c r="AE137" s="8"/>
    </row>
    <row r="138" spans="10:31" x14ac:dyDescent="0.25">
      <c r="J138" s="8"/>
      <c r="K138" s="8"/>
      <c r="N138" s="8"/>
      <c r="O138" s="8"/>
      <c r="R138" s="8"/>
      <c r="S138" s="8"/>
      <c r="V138" s="8"/>
      <c r="W138" s="8"/>
      <c r="Z138" s="8"/>
      <c r="AA138" s="8"/>
      <c r="AC138" s="8"/>
      <c r="AD138" s="8"/>
      <c r="AE138" s="8"/>
    </row>
    <row r="139" spans="10:31" x14ac:dyDescent="0.25">
      <c r="J139" s="8"/>
      <c r="K139" s="8"/>
      <c r="N139" s="8"/>
      <c r="O139" s="8"/>
      <c r="R139" s="8"/>
      <c r="S139" s="8"/>
      <c r="V139" s="8"/>
      <c r="W139" s="8"/>
      <c r="Z139" s="8"/>
      <c r="AA139" s="8"/>
      <c r="AC139" s="8"/>
      <c r="AD139" s="8"/>
      <c r="AE139" s="8"/>
    </row>
    <row r="140" spans="10:31" x14ac:dyDescent="0.25">
      <c r="J140" s="8"/>
      <c r="K140" s="8"/>
      <c r="N140" s="8"/>
      <c r="O140" s="8"/>
      <c r="R140" s="8"/>
      <c r="S140" s="8"/>
      <c r="V140" s="8"/>
      <c r="W140" s="8"/>
      <c r="Z140" s="8"/>
      <c r="AA140" s="8"/>
      <c r="AC140" s="8"/>
      <c r="AD140" s="8"/>
      <c r="AE140" s="8"/>
    </row>
    <row r="141" spans="10:31" x14ac:dyDescent="0.25">
      <c r="J141" s="8"/>
      <c r="K141" s="8"/>
      <c r="N141" s="8"/>
      <c r="O141" s="8"/>
      <c r="R141" s="8"/>
      <c r="S141" s="8"/>
      <c r="V141" s="8"/>
      <c r="W141" s="8"/>
      <c r="Z141" s="8"/>
      <c r="AA141" s="8"/>
      <c r="AC141" s="8"/>
      <c r="AD141" s="8"/>
      <c r="AE141" s="8"/>
    </row>
    <row r="142" spans="10:31" x14ac:dyDescent="0.25">
      <c r="J142" s="8"/>
      <c r="K142" s="8"/>
      <c r="N142" s="8"/>
      <c r="O142" s="8"/>
      <c r="R142" s="8"/>
      <c r="S142" s="8"/>
      <c r="V142" s="8"/>
      <c r="W142" s="8"/>
      <c r="Z142" s="8"/>
      <c r="AA142" s="8"/>
      <c r="AC142" s="8"/>
      <c r="AD142" s="8"/>
      <c r="AE142" s="8"/>
    </row>
    <row r="143" spans="10:31" x14ac:dyDescent="0.25">
      <c r="J143" s="8"/>
      <c r="K143" s="8"/>
      <c r="N143" s="8"/>
      <c r="O143" s="8"/>
      <c r="R143" s="8"/>
      <c r="S143" s="8"/>
      <c r="V143" s="8"/>
      <c r="W143" s="8"/>
      <c r="Z143" s="8"/>
      <c r="AA143" s="8"/>
      <c r="AC143" s="8"/>
      <c r="AD143" s="8"/>
      <c r="AE143" s="8"/>
    </row>
    <row r="144" spans="10:31" x14ac:dyDescent="0.25">
      <c r="J144" s="8"/>
      <c r="K144" s="8"/>
      <c r="N144" s="8"/>
      <c r="O144" s="8"/>
      <c r="R144" s="8"/>
      <c r="S144" s="8"/>
      <c r="V144" s="8"/>
      <c r="W144" s="8"/>
      <c r="Z144" s="8"/>
      <c r="AA144" s="8"/>
      <c r="AC144" s="8"/>
      <c r="AD144" s="8"/>
      <c r="AE144" s="8"/>
    </row>
    <row r="145" spans="10:31" x14ac:dyDescent="0.25">
      <c r="J145" s="8"/>
      <c r="K145" s="8"/>
      <c r="N145" s="8"/>
      <c r="O145" s="8"/>
      <c r="R145" s="8"/>
      <c r="S145" s="8"/>
      <c r="V145" s="8"/>
      <c r="W145" s="8"/>
      <c r="Z145" s="8"/>
      <c r="AA145" s="8"/>
      <c r="AC145" s="8"/>
      <c r="AD145" s="8"/>
      <c r="AE145" s="8"/>
    </row>
    <row r="146" spans="10:31" x14ac:dyDescent="0.25">
      <c r="J146" s="8"/>
      <c r="K146" s="8"/>
      <c r="N146" s="8"/>
      <c r="O146" s="8"/>
      <c r="R146" s="8"/>
      <c r="S146" s="8"/>
      <c r="V146" s="8"/>
      <c r="W146" s="8"/>
      <c r="Z146" s="8"/>
      <c r="AA146" s="8"/>
      <c r="AC146" s="8"/>
      <c r="AD146" s="8"/>
      <c r="AE146" s="8"/>
    </row>
    <row r="147" spans="10:31" x14ac:dyDescent="0.25">
      <c r="J147" s="8"/>
      <c r="K147" s="8"/>
      <c r="N147" s="8"/>
      <c r="O147" s="8"/>
      <c r="R147" s="8"/>
      <c r="S147" s="8"/>
      <c r="V147" s="8"/>
      <c r="W147" s="8"/>
      <c r="Z147" s="8"/>
      <c r="AA147" s="8"/>
      <c r="AC147" s="8"/>
      <c r="AD147" s="8"/>
      <c r="AE147" s="8"/>
    </row>
    <row r="148" spans="10:31" x14ac:dyDescent="0.25">
      <c r="J148" s="8"/>
      <c r="K148" s="8"/>
      <c r="N148" s="8"/>
      <c r="O148" s="8"/>
      <c r="R148" s="8"/>
      <c r="S148" s="8"/>
      <c r="V148" s="8"/>
      <c r="W148" s="8"/>
      <c r="Z148" s="8"/>
      <c r="AA148" s="8"/>
      <c r="AC148" s="8"/>
      <c r="AD148" s="8"/>
      <c r="AE148" s="8"/>
    </row>
    <row r="149" spans="10:31" x14ac:dyDescent="0.25">
      <c r="J149" s="8"/>
      <c r="K149" s="8"/>
      <c r="N149" s="8"/>
      <c r="O149" s="8"/>
      <c r="R149" s="8"/>
      <c r="S149" s="8"/>
      <c r="V149" s="8"/>
      <c r="W149" s="8"/>
      <c r="Z149" s="8"/>
      <c r="AA149" s="8"/>
      <c r="AC149" s="8"/>
      <c r="AD149" s="8"/>
      <c r="AE149" s="8"/>
    </row>
    <row r="150" spans="10:31" x14ac:dyDescent="0.25">
      <c r="J150" s="8"/>
      <c r="K150" s="8"/>
      <c r="N150" s="8"/>
      <c r="O150" s="8"/>
      <c r="R150" s="8"/>
      <c r="S150" s="8"/>
      <c r="V150" s="8"/>
      <c r="W150" s="8"/>
      <c r="Z150" s="8"/>
      <c r="AA150" s="8"/>
      <c r="AC150" s="8"/>
      <c r="AD150" s="8"/>
      <c r="AE150" s="8"/>
    </row>
    <row r="151" spans="10:31" x14ac:dyDescent="0.25">
      <c r="J151" s="8"/>
      <c r="K151" s="8"/>
      <c r="N151" s="8"/>
      <c r="O151" s="8"/>
      <c r="R151" s="8"/>
      <c r="S151" s="8"/>
      <c r="V151" s="8"/>
      <c r="W151" s="8"/>
      <c r="Z151" s="8"/>
      <c r="AA151" s="8"/>
      <c r="AC151" s="8"/>
      <c r="AD151" s="8"/>
      <c r="AE151" s="8"/>
    </row>
    <row r="152" spans="10:31" x14ac:dyDescent="0.25">
      <c r="J152" s="8"/>
      <c r="K152" s="8"/>
      <c r="N152" s="8"/>
      <c r="O152" s="8"/>
      <c r="R152" s="8"/>
      <c r="S152" s="8"/>
      <c r="V152" s="8"/>
      <c r="W152" s="8"/>
      <c r="Z152" s="8"/>
      <c r="AA152" s="8"/>
      <c r="AC152" s="8"/>
      <c r="AD152" s="8"/>
      <c r="AE152" s="8"/>
    </row>
    <row r="153" spans="10:31" x14ac:dyDescent="0.25">
      <c r="J153" s="8"/>
      <c r="K153" s="8"/>
      <c r="N153" s="8"/>
      <c r="O153" s="8"/>
      <c r="R153" s="8"/>
      <c r="S153" s="8"/>
      <c r="V153" s="8"/>
      <c r="W153" s="8"/>
      <c r="Z153" s="8"/>
      <c r="AA153" s="8"/>
      <c r="AC153" s="8"/>
      <c r="AD153" s="8"/>
      <c r="AE153" s="8"/>
    </row>
    <row r="154" spans="10:31" x14ac:dyDescent="0.25">
      <c r="J154" s="8"/>
      <c r="K154" s="8"/>
      <c r="N154" s="8"/>
      <c r="O154" s="8"/>
      <c r="R154" s="8"/>
      <c r="S154" s="8"/>
      <c r="V154" s="8"/>
      <c r="W154" s="8"/>
      <c r="Z154" s="8"/>
      <c r="AA154" s="8"/>
      <c r="AC154" s="8"/>
      <c r="AD154" s="8"/>
      <c r="AE154" s="8"/>
    </row>
    <row r="155" spans="10:31" x14ac:dyDescent="0.25">
      <c r="J155" s="8"/>
      <c r="K155" s="8"/>
      <c r="N155" s="8"/>
      <c r="O155" s="8"/>
      <c r="R155" s="8"/>
      <c r="S155" s="8"/>
      <c r="V155" s="8"/>
      <c r="W155" s="8"/>
      <c r="Z155" s="8"/>
      <c r="AA155" s="8"/>
      <c r="AC155" s="8"/>
      <c r="AD155" s="8"/>
      <c r="AE155" s="8"/>
    </row>
    <row r="156" spans="10:31" x14ac:dyDescent="0.25">
      <c r="J156" s="8"/>
      <c r="K156" s="8"/>
      <c r="N156" s="8"/>
      <c r="O156" s="8"/>
      <c r="R156" s="8"/>
      <c r="S156" s="8"/>
      <c r="V156" s="8"/>
      <c r="W156" s="8"/>
      <c r="Z156" s="8"/>
      <c r="AA156" s="8"/>
      <c r="AC156" s="8"/>
      <c r="AD156" s="8"/>
      <c r="AE156" s="8"/>
    </row>
    <row r="157" spans="10:31" x14ac:dyDescent="0.25">
      <c r="J157" s="8"/>
      <c r="K157" s="8"/>
      <c r="N157" s="8"/>
      <c r="O157" s="8"/>
      <c r="R157" s="8"/>
      <c r="S157" s="8"/>
      <c r="V157" s="8"/>
      <c r="W157" s="8"/>
      <c r="Z157" s="8"/>
      <c r="AA157" s="8"/>
      <c r="AC157" s="8"/>
      <c r="AD157" s="8"/>
      <c r="AE157" s="8"/>
    </row>
    <row r="158" spans="10:31" x14ac:dyDescent="0.25">
      <c r="J158" s="8"/>
      <c r="K158" s="8"/>
      <c r="N158" s="8"/>
      <c r="O158" s="8"/>
      <c r="R158" s="8"/>
      <c r="S158" s="8"/>
      <c r="V158" s="8"/>
      <c r="W158" s="8"/>
      <c r="Z158" s="8"/>
      <c r="AA158" s="8"/>
      <c r="AC158" s="8"/>
      <c r="AD158" s="8"/>
      <c r="AE158" s="8"/>
    </row>
    <row r="159" spans="10:31" x14ac:dyDescent="0.25">
      <c r="J159" s="8"/>
      <c r="K159" s="8"/>
      <c r="N159" s="8"/>
      <c r="O159" s="8"/>
      <c r="R159" s="8"/>
      <c r="S159" s="8"/>
      <c r="V159" s="8"/>
      <c r="W159" s="8"/>
      <c r="Z159" s="8"/>
      <c r="AA159" s="8"/>
      <c r="AC159" s="8"/>
      <c r="AD159" s="8"/>
      <c r="AE159" s="8"/>
    </row>
    <row r="160" spans="10:31" x14ac:dyDescent="0.25">
      <c r="J160" s="8"/>
      <c r="K160" s="8"/>
      <c r="N160" s="8"/>
      <c r="O160" s="8"/>
      <c r="R160" s="8"/>
      <c r="S160" s="8"/>
      <c r="V160" s="8"/>
      <c r="W160" s="8"/>
      <c r="Z160" s="8"/>
      <c r="AA160" s="8"/>
      <c r="AC160" s="8"/>
      <c r="AD160" s="8"/>
      <c r="AE160" s="8"/>
    </row>
    <row r="161" spans="10:31" x14ac:dyDescent="0.25">
      <c r="J161" s="8"/>
      <c r="K161" s="8"/>
      <c r="N161" s="8"/>
      <c r="O161" s="8"/>
      <c r="R161" s="8"/>
      <c r="S161" s="8"/>
      <c r="V161" s="8"/>
      <c r="W161" s="8"/>
      <c r="Z161" s="8"/>
      <c r="AA161" s="8"/>
      <c r="AC161" s="8"/>
      <c r="AD161" s="8"/>
      <c r="AE161" s="8"/>
    </row>
    <row r="162" spans="10:31" x14ac:dyDescent="0.25">
      <c r="J162" s="8"/>
      <c r="K162" s="8"/>
      <c r="N162" s="8"/>
      <c r="O162" s="8"/>
      <c r="R162" s="8"/>
      <c r="S162" s="8"/>
      <c r="V162" s="8"/>
      <c r="W162" s="8"/>
      <c r="Z162" s="8"/>
      <c r="AA162" s="8"/>
      <c r="AC162" s="8"/>
      <c r="AD162" s="8"/>
      <c r="AE162" s="8"/>
    </row>
    <row r="163" spans="10:31" x14ac:dyDescent="0.25">
      <c r="J163" s="8"/>
      <c r="K163" s="8"/>
      <c r="N163" s="8"/>
      <c r="O163" s="8"/>
      <c r="R163" s="8"/>
      <c r="S163" s="8"/>
      <c r="V163" s="8"/>
      <c r="W163" s="8"/>
      <c r="Z163" s="8"/>
      <c r="AA163" s="8"/>
      <c r="AC163" s="8"/>
      <c r="AD163" s="8"/>
      <c r="AE163" s="8"/>
    </row>
    <row r="164" spans="10:31" x14ac:dyDescent="0.25">
      <c r="J164" s="8"/>
      <c r="K164" s="8"/>
      <c r="N164" s="8"/>
      <c r="O164" s="8"/>
      <c r="R164" s="8"/>
      <c r="S164" s="8"/>
      <c r="V164" s="8"/>
      <c r="W164" s="8"/>
      <c r="Z164" s="8"/>
      <c r="AA164" s="8"/>
      <c r="AC164" s="8"/>
      <c r="AD164" s="8"/>
      <c r="AE164" s="8"/>
    </row>
    <row r="165" spans="10:31" x14ac:dyDescent="0.25">
      <c r="J165" s="8"/>
      <c r="K165" s="8"/>
      <c r="N165" s="8"/>
      <c r="O165" s="8"/>
      <c r="R165" s="8"/>
      <c r="S165" s="8"/>
      <c r="V165" s="8"/>
      <c r="W165" s="8"/>
      <c r="Z165" s="8"/>
      <c r="AA165" s="8"/>
      <c r="AC165" s="8"/>
      <c r="AD165" s="8"/>
      <c r="AE165" s="8"/>
    </row>
    <row r="166" spans="10:31" x14ac:dyDescent="0.25">
      <c r="J166" s="8"/>
      <c r="K166" s="8"/>
      <c r="N166" s="8"/>
      <c r="O166" s="8"/>
      <c r="R166" s="8"/>
      <c r="S166" s="8"/>
      <c r="V166" s="8"/>
      <c r="W166" s="8"/>
      <c r="Z166" s="8"/>
      <c r="AA166" s="8"/>
      <c r="AC166" s="8"/>
      <c r="AD166" s="8"/>
      <c r="AE166" s="8"/>
    </row>
    <row r="167" spans="10:31" x14ac:dyDescent="0.25">
      <c r="J167" s="8"/>
      <c r="K167" s="8"/>
      <c r="N167" s="8"/>
      <c r="O167" s="8"/>
      <c r="R167" s="8"/>
      <c r="S167" s="8"/>
      <c r="V167" s="8"/>
      <c r="W167" s="8"/>
      <c r="Z167" s="8"/>
      <c r="AA167" s="8"/>
      <c r="AC167" s="8"/>
      <c r="AD167" s="8"/>
      <c r="AE167" s="8"/>
    </row>
    <row r="168" spans="10:31" x14ac:dyDescent="0.25">
      <c r="J168" s="8"/>
      <c r="K168" s="8"/>
      <c r="N168" s="8"/>
      <c r="O168" s="8"/>
      <c r="R168" s="8"/>
      <c r="S168" s="8"/>
      <c r="V168" s="8"/>
      <c r="W168" s="8"/>
      <c r="Z168" s="8"/>
      <c r="AA168" s="8"/>
      <c r="AC168" s="8"/>
      <c r="AD168" s="8"/>
      <c r="AE168" s="8"/>
    </row>
    <row r="169" spans="10:31" x14ac:dyDescent="0.25">
      <c r="J169" s="8"/>
      <c r="K169" s="8"/>
      <c r="N169" s="8"/>
      <c r="O169" s="8"/>
      <c r="R169" s="8"/>
      <c r="S169" s="8"/>
      <c r="V169" s="8"/>
      <c r="W169" s="8"/>
      <c r="Z169" s="8"/>
      <c r="AA169" s="8"/>
      <c r="AC169" s="8"/>
      <c r="AD169" s="8"/>
      <c r="AE169" s="8"/>
    </row>
    <row r="170" spans="10:31" x14ac:dyDescent="0.25">
      <c r="J170" s="8"/>
      <c r="K170" s="8"/>
      <c r="N170" s="8"/>
      <c r="O170" s="8"/>
      <c r="R170" s="8"/>
      <c r="S170" s="8"/>
      <c r="V170" s="8"/>
      <c r="W170" s="8"/>
      <c r="Z170" s="8"/>
      <c r="AA170" s="8"/>
      <c r="AC170" s="8"/>
      <c r="AD170" s="8"/>
      <c r="AE170" s="8"/>
    </row>
    <row r="171" spans="10:31" x14ac:dyDescent="0.25">
      <c r="J171" s="8"/>
      <c r="K171" s="8"/>
      <c r="N171" s="8"/>
      <c r="O171" s="8"/>
      <c r="R171" s="8"/>
      <c r="S171" s="8"/>
      <c r="V171" s="8"/>
      <c r="W171" s="8"/>
      <c r="Z171" s="8"/>
      <c r="AA171" s="8"/>
      <c r="AC171" s="8"/>
      <c r="AD171" s="8"/>
      <c r="AE171" s="8"/>
    </row>
    <row r="172" spans="10:31" x14ac:dyDescent="0.25">
      <c r="J172" s="8"/>
      <c r="K172" s="8"/>
      <c r="N172" s="8"/>
      <c r="O172" s="8"/>
      <c r="R172" s="8"/>
      <c r="S172" s="8"/>
      <c r="V172" s="8"/>
      <c r="W172" s="8"/>
      <c r="Z172" s="8"/>
      <c r="AA172" s="8"/>
      <c r="AC172" s="8"/>
      <c r="AD172" s="8"/>
      <c r="AE172" s="8"/>
    </row>
    <row r="173" spans="10:31" x14ac:dyDescent="0.25">
      <c r="J173" s="8"/>
      <c r="K173" s="8"/>
      <c r="N173" s="8"/>
      <c r="O173" s="8"/>
      <c r="R173" s="8"/>
      <c r="S173" s="8"/>
      <c r="V173" s="8"/>
      <c r="W173" s="8"/>
      <c r="Z173" s="8"/>
      <c r="AA173" s="8"/>
      <c r="AC173" s="8"/>
      <c r="AD173" s="8"/>
      <c r="AE173" s="8"/>
    </row>
    <row r="174" spans="10:31" x14ac:dyDescent="0.25">
      <c r="J174" s="8"/>
      <c r="K174" s="8"/>
      <c r="N174" s="8"/>
      <c r="O174" s="8"/>
      <c r="R174" s="8"/>
      <c r="S174" s="8"/>
      <c r="V174" s="8"/>
      <c r="W174" s="8"/>
      <c r="Z174" s="8"/>
      <c r="AA174" s="8"/>
      <c r="AC174" s="8"/>
      <c r="AD174" s="8"/>
      <c r="AE174" s="8"/>
    </row>
    <row r="175" spans="10:31" x14ac:dyDescent="0.25">
      <c r="J175" s="8"/>
      <c r="K175" s="8"/>
      <c r="N175" s="8"/>
      <c r="O175" s="8"/>
      <c r="R175" s="8"/>
      <c r="S175" s="8"/>
      <c r="V175" s="8"/>
      <c r="W175" s="8"/>
      <c r="Z175" s="8"/>
      <c r="AA175" s="8"/>
      <c r="AC175" s="8"/>
      <c r="AD175" s="8"/>
      <c r="AE175" s="8"/>
    </row>
    <row r="176" spans="10:31" x14ac:dyDescent="0.25">
      <c r="J176" s="8"/>
      <c r="K176" s="8"/>
      <c r="N176" s="8"/>
      <c r="O176" s="8"/>
      <c r="R176" s="8"/>
      <c r="S176" s="8"/>
      <c r="V176" s="8"/>
      <c r="W176" s="8"/>
      <c r="Z176" s="8"/>
      <c r="AA176" s="8"/>
      <c r="AC176" s="8"/>
      <c r="AD176" s="8"/>
      <c r="AE176" s="8"/>
    </row>
    <row r="177" spans="10:31" x14ac:dyDescent="0.25">
      <c r="J177" s="8"/>
      <c r="K177" s="8"/>
      <c r="N177" s="8"/>
      <c r="O177" s="8"/>
      <c r="R177" s="8"/>
      <c r="S177" s="8"/>
      <c r="V177" s="8"/>
      <c r="W177" s="8"/>
      <c r="Z177" s="8"/>
      <c r="AA177" s="8"/>
      <c r="AC177" s="8"/>
      <c r="AD177" s="8"/>
      <c r="AE177" s="8"/>
    </row>
    <row r="178" spans="10:31" x14ac:dyDescent="0.25">
      <c r="J178" s="8"/>
      <c r="K178" s="8"/>
      <c r="N178" s="8"/>
      <c r="O178" s="8"/>
      <c r="R178" s="8"/>
      <c r="S178" s="8"/>
      <c r="V178" s="8"/>
      <c r="W178" s="8"/>
      <c r="Z178" s="8"/>
      <c r="AA178" s="8"/>
      <c r="AC178" s="8"/>
      <c r="AD178" s="8"/>
      <c r="AE178" s="8"/>
    </row>
    <row r="179" spans="10:31" x14ac:dyDescent="0.25">
      <c r="J179" s="8"/>
      <c r="K179" s="8"/>
      <c r="N179" s="8"/>
      <c r="O179" s="8"/>
      <c r="R179" s="8"/>
      <c r="S179" s="8"/>
      <c r="V179" s="8"/>
      <c r="W179" s="8"/>
      <c r="Z179" s="8"/>
      <c r="AA179" s="8"/>
      <c r="AC179" s="8"/>
      <c r="AD179" s="8"/>
      <c r="AE179" s="8"/>
    </row>
    <row r="180" spans="10:31" x14ac:dyDescent="0.25">
      <c r="J180" s="8"/>
      <c r="K180" s="8"/>
      <c r="N180" s="8"/>
      <c r="O180" s="8"/>
      <c r="R180" s="8"/>
      <c r="S180" s="8"/>
      <c r="V180" s="8"/>
      <c r="W180" s="8"/>
      <c r="Z180" s="8"/>
      <c r="AA180" s="8"/>
      <c r="AC180" s="8"/>
      <c r="AD180" s="8"/>
      <c r="AE180" s="8"/>
    </row>
    <row r="181" spans="10:31" x14ac:dyDescent="0.25">
      <c r="J181" s="8"/>
      <c r="K181" s="8"/>
      <c r="N181" s="8"/>
      <c r="O181" s="8"/>
      <c r="R181" s="8"/>
      <c r="S181" s="8"/>
      <c r="V181" s="8"/>
      <c r="W181" s="8"/>
      <c r="Z181" s="8"/>
      <c r="AA181" s="8"/>
      <c r="AC181" s="8"/>
      <c r="AD181" s="8"/>
      <c r="AE181" s="8"/>
    </row>
    <row r="182" spans="10:31" x14ac:dyDescent="0.25">
      <c r="J182" s="8"/>
      <c r="K182" s="8"/>
      <c r="N182" s="8"/>
      <c r="O182" s="8"/>
      <c r="R182" s="8"/>
      <c r="S182" s="8"/>
      <c r="V182" s="8"/>
      <c r="W182" s="8"/>
      <c r="Z182" s="8"/>
      <c r="AA182" s="8"/>
      <c r="AC182" s="8"/>
      <c r="AD182" s="8"/>
      <c r="AE182" s="8"/>
    </row>
    <row r="183" spans="10:31" x14ac:dyDescent="0.25">
      <c r="J183" s="8"/>
      <c r="K183" s="8"/>
      <c r="N183" s="8"/>
      <c r="O183" s="8"/>
      <c r="R183" s="8"/>
      <c r="S183" s="8"/>
      <c r="V183" s="8"/>
      <c r="W183" s="8"/>
      <c r="Z183" s="8"/>
      <c r="AA183" s="8"/>
      <c r="AC183" s="8"/>
      <c r="AD183" s="8"/>
      <c r="AE183" s="8"/>
    </row>
    <row r="184" spans="10:31" x14ac:dyDescent="0.25">
      <c r="J184" s="8"/>
      <c r="K184" s="8"/>
      <c r="N184" s="8"/>
      <c r="O184" s="8"/>
      <c r="R184" s="8"/>
      <c r="S184" s="8"/>
      <c r="V184" s="8"/>
      <c r="W184" s="8"/>
      <c r="Z184" s="8"/>
      <c r="AA184" s="8"/>
      <c r="AC184" s="8"/>
      <c r="AD184" s="8"/>
      <c r="AE184" s="8"/>
    </row>
    <row r="185" spans="10:31" x14ac:dyDescent="0.25">
      <c r="J185" s="8"/>
      <c r="K185" s="8"/>
      <c r="N185" s="8"/>
      <c r="O185" s="8"/>
      <c r="R185" s="8"/>
      <c r="S185" s="8"/>
      <c r="V185" s="8"/>
      <c r="W185" s="8"/>
      <c r="Z185" s="8"/>
      <c r="AA185" s="8"/>
      <c r="AC185" s="8"/>
      <c r="AD185" s="8"/>
      <c r="AE185" s="8"/>
    </row>
    <row r="186" spans="10:31" x14ac:dyDescent="0.25">
      <c r="J186" s="8"/>
      <c r="K186" s="8"/>
      <c r="N186" s="8"/>
      <c r="O186" s="8"/>
      <c r="R186" s="8"/>
      <c r="S186" s="8"/>
      <c r="V186" s="8"/>
      <c r="W186" s="8"/>
      <c r="Z186" s="8"/>
      <c r="AA186" s="8"/>
      <c r="AC186" s="8"/>
      <c r="AD186" s="8"/>
      <c r="AE186" s="8"/>
    </row>
    <row r="187" spans="10:31" x14ac:dyDescent="0.25">
      <c r="J187" s="8"/>
      <c r="K187" s="8"/>
      <c r="N187" s="8"/>
      <c r="O187" s="8"/>
      <c r="R187" s="8"/>
      <c r="S187" s="8"/>
      <c r="V187" s="8"/>
      <c r="W187" s="8"/>
      <c r="Z187" s="8"/>
      <c r="AA187" s="8"/>
      <c r="AC187" s="8"/>
      <c r="AD187" s="8"/>
      <c r="AE187" s="8"/>
    </row>
    <row r="188" spans="10:31" x14ac:dyDescent="0.25">
      <c r="J188" s="8"/>
      <c r="K188" s="8"/>
      <c r="N188" s="8"/>
      <c r="O188" s="8"/>
      <c r="R188" s="8"/>
      <c r="S188" s="8"/>
      <c r="V188" s="8"/>
      <c r="W188" s="8"/>
      <c r="Z188" s="8"/>
      <c r="AA188" s="8"/>
      <c r="AC188" s="8"/>
      <c r="AD188" s="8"/>
      <c r="AE188" s="8"/>
    </row>
    <row r="189" spans="10:31" x14ac:dyDescent="0.25">
      <c r="J189" s="8"/>
      <c r="K189" s="8"/>
      <c r="N189" s="8"/>
      <c r="O189" s="8"/>
      <c r="R189" s="8"/>
      <c r="S189" s="8"/>
      <c r="V189" s="8"/>
      <c r="W189" s="8"/>
      <c r="Z189" s="8"/>
      <c r="AA189" s="8"/>
      <c r="AC189" s="8"/>
      <c r="AD189" s="8"/>
      <c r="AE189" s="8"/>
    </row>
    <row r="190" spans="10:31" x14ac:dyDescent="0.25">
      <c r="J190" s="8"/>
      <c r="K190" s="8"/>
      <c r="N190" s="8"/>
      <c r="O190" s="8"/>
      <c r="R190" s="8"/>
      <c r="S190" s="8"/>
      <c r="V190" s="8"/>
      <c r="W190" s="8"/>
      <c r="Z190" s="8"/>
      <c r="AA190" s="8"/>
      <c r="AC190" s="8"/>
      <c r="AD190" s="8"/>
      <c r="AE190" s="8"/>
    </row>
    <row r="191" spans="10:31" x14ac:dyDescent="0.25">
      <c r="J191" s="8"/>
      <c r="K191" s="8"/>
      <c r="N191" s="8"/>
      <c r="O191" s="8"/>
      <c r="R191" s="8"/>
      <c r="S191" s="8"/>
      <c r="V191" s="8"/>
      <c r="W191" s="8"/>
      <c r="Z191" s="8"/>
      <c r="AA191" s="8"/>
      <c r="AC191" s="8"/>
      <c r="AD191" s="8"/>
      <c r="AE191" s="8"/>
    </row>
    <row r="192" spans="10:31" x14ac:dyDescent="0.25">
      <c r="J192" s="8"/>
      <c r="K192" s="8"/>
      <c r="N192" s="8"/>
      <c r="O192" s="8"/>
      <c r="R192" s="8"/>
      <c r="S192" s="8"/>
      <c r="V192" s="8"/>
      <c r="W192" s="8"/>
      <c r="Z192" s="8"/>
      <c r="AA192" s="8"/>
      <c r="AC192" s="8"/>
      <c r="AD192" s="8"/>
      <c r="AE192" s="8"/>
    </row>
    <row r="193" spans="10:31" x14ac:dyDescent="0.25">
      <c r="J193" s="8"/>
      <c r="K193" s="8"/>
      <c r="N193" s="8"/>
      <c r="O193" s="8"/>
      <c r="R193" s="8"/>
      <c r="S193" s="8"/>
      <c r="V193" s="8"/>
      <c r="W193" s="8"/>
      <c r="Z193" s="8"/>
      <c r="AA193" s="8"/>
      <c r="AC193" s="8"/>
      <c r="AD193" s="8"/>
      <c r="AE193" s="8"/>
    </row>
    <row r="194" spans="10:31" x14ac:dyDescent="0.25">
      <c r="J194" s="8"/>
      <c r="K194" s="8"/>
      <c r="N194" s="8"/>
      <c r="O194" s="8"/>
      <c r="R194" s="8"/>
      <c r="S194" s="8"/>
      <c r="V194" s="8"/>
      <c r="W194" s="8"/>
      <c r="Z194" s="8"/>
      <c r="AA194" s="8"/>
      <c r="AC194" s="8"/>
      <c r="AD194" s="8"/>
      <c r="AE194" s="8"/>
    </row>
    <row r="195" spans="10:31" x14ac:dyDescent="0.25">
      <c r="J195" s="8"/>
      <c r="K195" s="8"/>
      <c r="N195" s="8"/>
      <c r="O195" s="8"/>
      <c r="R195" s="8"/>
      <c r="S195" s="8"/>
      <c r="V195" s="8"/>
      <c r="W195" s="8"/>
      <c r="Z195" s="8"/>
      <c r="AA195" s="8"/>
      <c r="AC195" s="8"/>
      <c r="AD195" s="8"/>
      <c r="AE195" s="8"/>
    </row>
    <row r="196" spans="10:31" x14ac:dyDescent="0.25">
      <c r="J196" s="8"/>
      <c r="K196" s="8"/>
      <c r="N196" s="8"/>
      <c r="O196" s="8"/>
      <c r="R196" s="8"/>
      <c r="S196" s="8"/>
      <c r="V196" s="8"/>
      <c r="W196" s="8"/>
      <c r="Z196" s="8"/>
      <c r="AA196" s="8"/>
      <c r="AC196" s="8"/>
      <c r="AD196" s="8"/>
      <c r="AE196" s="8"/>
    </row>
    <row r="197" spans="10:31" x14ac:dyDescent="0.25">
      <c r="J197" s="8"/>
      <c r="K197" s="8"/>
      <c r="N197" s="8"/>
      <c r="O197" s="8"/>
      <c r="R197" s="8"/>
      <c r="S197" s="8"/>
      <c r="V197" s="8"/>
      <c r="W197" s="8"/>
      <c r="Z197" s="8"/>
      <c r="AA197" s="8"/>
      <c r="AC197" s="8"/>
      <c r="AD197" s="8"/>
      <c r="AE197" s="8"/>
    </row>
    <row r="198" spans="10:31" x14ac:dyDescent="0.25">
      <c r="J198" s="8"/>
      <c r="K198" s="8"/>
      <c r="N198" s="8"/>
      <c r="O198" s="8"/>
      <c r="R198" s="8"/>
      <c r="S198" s="8"/>
      <c r="V198" s="8"/>
      <c r="W198" s="8"/>
      <c r="Z198" s="8"/>
      <c r="AA198" s="8"/>
      <c r="AC198" s="8"/>
      <c r="AD198" s="8"/>
      <c r="AE198" s="8"/>
    </row>
    <row r="199" spans="10:31" x14ac:dyDescent="0.25">
      <c r="J199" s="8"/>
      <c r="K199" s="8"/>
      <c r="N199" s="8"/>
      <c r="O199" s="8"/>
      <c r="R199" s="8"/>
      <c r="S199" s="8"/>
      <c r="V199" s="8"/>
      <c r="W199" s="8"/>
      <c r="Z199" s="8"/>
      <c r="AA199" s="8"/>
      <c r="AC199" s="8"/>
      <c r="AD199" s="8"/>
      <c r="AE199" s="8"/>
    </row>
    <row r="200" spans="10:31" x14ac:dyDescent="0.25">
      <c r="J200" s="8"/>
      <c r="K200" s="8"/>
      <c r="N200" s="8"/>
      <c r="O200" s="8"/>
      <c r="R200" s="8"/>
      <c r="S200" s="8"/>
      <c r="V200" s="8"/>
      <c r="W200" s="8"/>
      <c r="Z200" s="8"/>
      <c r="AA200" s="8"/>
      <c r="AC200" s="8"/>
      <c r="AD200" s="8"/>
      <c r="AE200" s="8"/>
    </row>
    <row r="201" spans="10:31" x14ac:dyDescent="0.25">
      <c r="J201" s="8"/>
      <c r="K201" s="8"/>
      <c r="N201" s="8"/>
      <c r="O201" s="8"/>
      <c r="R201" s="8"/>
      <c r="S201" s="8"/>
      <c r="V201" s="8"/>
      <c r="W201" s="8"/>
      <c r="Z201" s="8"/>
      <c r="AA201" s="8"/>
      <c r="AC201" s="8"/>
      <c r="AD201" s="8"/>
      <c r="AE201" s="8"/>
    </row>
    <row r="202" spans="10:31" x14ac:dyDescent="0.25">
      <c r="J202" s="8"/>
      <c r="K202" s="8"/>
      <c r="N202" s="8"/>
      <c r="O202" s="8"/>
      <c r="R202" s="8"/>
      <c r="S202" s="8"/>
      <c r="V202" s="8"/>
      <c r="W202" s="8"/>
      <c r="Z202" s="8"/>
      <c r="AA202" s="8"/>
      <c r="AC202" s="8"/>
      <c r="AD202" s="8"/>
      <c r="AE202" s="8"/>
    </row>
    <row r="203" spans="10:31" x14ac:dyDescent="0.25">
      <c r="J203" s="8"/>
      <c r="K203" s="8"/>
      <c r="N203" s="8"/>
      <c r="O203" s="8"/>
      <c r="R203" s="8"/>
      <c r="S203" s="8"/>
      <c r="V203" s="8"/>
      <c r="W203" s="8"/>
      <c r="Z203" s="8"/>
      <c r="AA203" s="8"/>
      <c r="AC203" s="8"/>
      <c r="AD203" s="8"/>
      <c r="AE203" s="8"/>
    </row>
    <row r="204" spans="10:31" x14ac:dyDescent="0.25">
      <c r="J204" s="8"/>
      <c r="K204" s="8"/>
      <c r="N204" s="8"/>
      <c r="O204" s="8"/>
      <c r="R204" s="8"/>
      <c r="S204" s="8"/>
      <c r="V204" s="8"/>
      <c r="W204" s="8"/>
      <c r="Z204" s="8"/>
      <c r="AA204" s="8"/>
      <c r="AC204" s="8"/>
      <c r="AD204" s="8"/>
      <c r="AE204" s="8"/>
    </row>
    <row r="205" spans="10:31" x14ac:dyDescent="0.25">
      <c r="J205" s="8"/>
      <c r="K205" s="8"/>
      <c r="N205" s="8"/>
      <c r="O205" s="8"/>
      <c r="R205" s="8"/>
      <c r="S205" s="8"/>
      <c r="V205" s="8"/>
      <c r="W205" s="8"/>
      <c r="Z205" s="8"/>
      <c r="AA205" s="8"/>
      <c r="AC205" s="8"/>
      <c r="AD205" s="8"/>
      <c r="AE205" s="8"/>
    </row>
    <row r="206" spans="10:31" x14ac:dyDescent="0.25">
      <c r="J206" s="8"/>
      <c r="K206" s="8"/>
      <c r="N206" s="8"/>
      <c r="O206" s="8"/>
      <c r="R206" s="8"/>
      <c r="S206" s="8"/>
      <c r="V206" s="8"/>
      <c r="W206" s="8"/>
      <c r="Z206" s="8"/>
      <c r="AA206" s="8"/>
      <c r="AC206" s="8"/>
      <c r="AD206" s="8"/>
      <c r="AE206" s="8"/>
    </row>
    <row r="207" spans="10:31" x14ac:dyDescent="0.25">
      <c r="J207" s="8"/>
      <c r="K207" s="8"/>
      <c r="N207" s="8"/>
      <c r="O207" s="8"/>
      <c r="R207" s="8"/>
      <c r="S207" s="8"/>
      <c r="V207" s="8"/>
      <c r="W207" s="8"/>
      <c r="Z207" s="8"/>
      <c r="AA207" s="8"/>
      <c r="AC207" s="8"/>
      <c r="AD207" s="8"/>
      <c r="AE207" s="8"/>
    </row>
    <row r="208" spans="10:31" x14ac:dyDescent="0.25">
      <c r="J208" s="8"/>
      <c r="K208" s="8"/>
      <c r="N208" s="8"/>
      <c r="O208" s="8"/>
      <c r="R208" s="8"/>
      <c r="S208" s="8"/>
      <c r="V208" s="8"/>
      <c r="W208" s="8"/>
      <c r="Z208" s="8"/>
      <c r="AA208" s="8"/>
      <c r="AC208" s="8"/>
      <c r="AD208" s="8"/>
      <c r="AE208" s="8"/>
    </row>
    <row r="209" spans="10:31" x14ac:dyDescent="0.25">
      <c r="J209" s="8"/>
      <c r="K209" s="8"/>
      <c r="N209" s="8"/>
      <c r="O209" s="8"/>
      <c r="R209" s="8"/>
      <c r="S209" s="8"/>
      <c r="V209" s="8"/>
      <c r="W209" s="8"/>
      <c r="Z209" s="8"/>
      <c r="AA209" s="8"/>
      <c r="AC209" s="8"/>
      <c r="AD209" s="8"/>
      <c r="AE209" s="8"/>
    </row>
    <row r="210" spans="10:31" x14ac:dyDescent="0.25">
      <c r="J210" s="8"/>
      <c r="K210" s="8"/>
      <c r="N210" s="8"/>
      <c r="O210" s="8"/>
      <c r="R210" s="8"/>
      <c r="S210" s="8"/>
      <c r="V210" s="8"/>
      <c r="W210" s="8"/>
      <c r="Z210" s="8"/>
      <c r="AA210" s="8"/>
      <c r="AC210" s="8"/>
      <c r="AD210" s="8"/>
      <c r="AE210" s="8"/>
    </row>
    <row r="211" spans="10:31" x14ac:dyDescent="0.25">
      <c r="J211" s="8"/>
      <c r="K211" s="8"/>
      <c r="N211" s="8"/>
      <c r="O211" s="8"/>
      <c r="R211" s="8"/>
      <c r="S211" s="8"/>
      <c r="V211" s="8"/>
      <c r="W211" s="8"/>
      <c r="Z211" s="8"/>
      <c r="AA211" s="8"/>
      <c r="AC211" s="8"/>
      <c r="AD211" s="8"/>
      <c r="AE211" s="8"/>
    </row>
    <row r="212" spans="10:31" x14ac:dyDescent="0.25">
      <c r="J212" s="8"/>
      <c r="K212" s="8"/>
      <c r="N212" s="8"/>
      <c r="O212" s="8"/>
      <c r="R212" s="8"/>
      <c r="S212" s="8"/>
      <c r="V212" s="8"/>
      <c r="W212" s="8"/>
      <c r="Z212" s="8"/>
      <c r="AA212" s="8"/>
      <c r="AC212" s="8"/>
      <c r="AD212" s="8"/>
      <c r="AE212" s="8"/>
    </row>
    <row r="213" spans="10:31" x14ac:dyDescent="0.25">
      <c r="J213" s="8"/>
      <c r="K213" s="8"/>
      <c r="N213" s="8"/>
      <c r="O213" s="8"/>
      <c r="R213" s="8"/>
      <c r="S213" s="8"/>
      <c r="V213" s="8"/>
      <c r="W213" s="8"/>
      <c r="Z213" s="8"/>
      <c r="AA213" s="8"/>
      <c r="AC213" s="8"/>
      <c r="AD213" s="8"/>
      <c r="AE213" s="8"/>
    </row>
  </sheetData>
  <sortState ref="A4:AB123">
    <sortCondition ref="A4:A123"/>
    <sortCondition ref="C4:C123"/>
    <sortCondition ref="B4:B123"/>
  </sortState>
  <mergeCells count="6">
    <mergeCell ref="D2:H2"/>
    <mergeCell ref="Y2:AB2"/>
    <mergeCell ref="I2:L2"/>
    <mergeCell ref="M2:P2"/>
    <mergeCell ref="Q2:T2"/>
    <mergeCell ref="U2:X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Iowa State University Department of Agronomy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Osterholz, William [AGRON]</dc:creator>
  <cp:lastModifiedBy>Nichols, Virginia A</cp:lastModifiedBy>
  <cp:lastPrinted>2013-06-19T14:49:24Z</cp:lastPrinted>
  <dcterms:created xsi:type="dcterms:W3CDTF">2013-06-05T13:20:13Z</dcterms:created>
  <dcterms:modified xsi:type="dcterms:W3CDTF">2018-01-29T17:18:22Z</dcterms:modified>
</cp:coreProperties>
</file>