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anitha Nagliekar\Documents\Able jobs\Projects\Mini Project_2_Excel_Sales_Records (8)\"/>
    </mc:Choice>
  </mc:AlternateContent>
  <xr:revisionPtr revIDLastSave="0" documentId="8_{8D7AB4F9-B24D-4A1A-A728-B9CEBD82A3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ales_Channel" sheetId="2" r:id="rId2"/>
  </sheets>
  <definedNames>
    <definedName name="_xlnm._FilterDatabase" localSheetId="0" hidden="1">Sheet1!$A$1:$Q$1</definedName>
  </definedNames>
  <calcPr calcId="191029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2" i="1"/>
  <c r="Q3" i="1"/>
  <c r="Q4" i="1"/>
  <c r="Q5" i="1"/>
  <c r="Q8" i="1"/>
  <c r="Q7" i="1"/>
  <c r="Q2" i="1"/>
  <c r="Q6" i="1"/>
</calcChain>
</file>

<file path=xl/sharedStrings.xml><?xml version="1.0" encoding="utf-8"?>
<sst xmlns="http://schemas.openxmlformats.org/spreadsheetml/2006/main" count="289" uniqueCount="86">
  <si>
    <t>Region</t>
  </si>
  <si>
    <t>Item Type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</si>
  <si>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</si>
  <si>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</si>
  <si>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</si>
  <si>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</si>
  <si>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</si>
  <si>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</si>
  <si>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</si>
  <si>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</si>
  <si>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</si>
  <si>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Avg Profit</t>
  </si>
  <si>
    <t>Australia and Oceania</t>
  </si>
  <si>
    <t>Baby Food</t>
  </si>
  <si>
    <t>Central America and the Caribbean</t>
  </si>
  <si>
    <t>Cereal</t>
  </si>
  <si>
    <t>Europe</t>
  </si>
  <si>
    <t>Office Supplies</t>
  </si>
  <si>
    <t>Sub-Saharan Africa</t>
  </si>
  <si>
    <t>Fruits</t>
  </si>
  <si>
    <t>Asia</t>
  </si>
  <si>
    <t>Middle East and North Africa</t>
  </si>
  <si>
    <t>Household</t>
  </si>
  <si>
    <t>North America</t>
  </si>
  <si>
    <t>Vegetables</t>
  </si>
  <si>
    <t>Personal Care</t>
  </si>
  <si>
    <t>Clothes</t>
  </si>
  <si>
    <t>Cosmetics</t>
  </si>
  <si>
    <t>Beverages</t>
  </si>
  <si>
    <t>Meat</t>
  </si>
  <si>
    <t>Snacks</t>
  </si>
  <si>
    <t>Sales channel</t>
  </si>
  <si>
    <t>Online</t>
  </si>
  <si>
    <t>Offline</t>
  </si>
  <si>
    <t>Average Profit</t>
  </si>
  <si>
    <t>Remarks</t>
  </si>
  <si>
    <t>New segment</t>
  </si>
  <si>
    <t>Australia and Oceania-Baby Food</t>
  </si>
  <si>
    <t>Central America and the Caribbean-Cereal</t>
  </si>
  <si>
    <t>Europe-Office Supplies</t>
  </si>
  <si>
    <t>Sub-Saharan Africa-Fruits</t>
  </si>
  <si>
    <t>Sub-Saharan Africa-Office Supplies</t>
  </si>
  <si>
    <t>Sub-Saharan Africa-Household</t>
  </si>
  <si>
    <t>Sub-Saharan Africa-Vegetables</t>
  </si>
  <si>
    <t>Sub-Saharan Africa-Personal Care</t>
  </si>
  <si>
    <t>Sub-Saharan Africa-Cereal</t>
  </si>
  <si>
    <t>Asia-Vegetables</t>
  </si>
  <si>
    <t>Sub-Saharan Africa-Clothes</t>
  </si>
  <si>
    <t>Asia-Clothes</t>
  </si>
  <si>
    <t>Central America and the Caribbean-Household</t>
  </si>
  <si>
    <t>Asia-Personal Care</t>
  </si>
  <si>
    <t>Europe-Clothes</t>
  </si>
  <si>
    <t>Asia-Cosmetics</t>
  </si>
  <si>
    <t>Sub-Saharan Africa-Beverages</t>
  </si>
  <si>
    <t>Asia-Household</t>
  </si>
  <si>
    <t>Australia and Oceania-Meat</t>
  </si>
  <si>
    <t>Europe-Baby Food</t>
  </si>
  <si>
    <t>Central America and the Caribbean-Snacks</t>
  </si>
  <si>
    <t>Australia and Oceania-Fruits</t>
  </si>
  <si>
    <t>Europe-Personal Care</t>
  </si>
  <si>
    <t>Europe-Cosmetics</t>
  </si>
  <si>
    <t>Europe-Beverages</t>
  </si>
  <si>
    <t>Australia and Oceania-Office Supplies</t>
  </si>
  <si>
    <t>Sub-Saharan Africa-Snacks</t>
  </si>
  <si>
    <t>Central America and the Caribbean-Personal Care</t>
  </si>
  <si>
    <t>Middle East and North Africa-Fruits</t>
  </si>
  <si>
    <t>Sub-Saharan Africa-Meat</t>
  </si>
  <si>
    <t>Asia-Office Supplies</t>
  </si>
  <si>
    <t>Middle East and North Africa-Cosmetics</t>
  </si>
  <si>
    <t>Europe-Vegetables</t>
  </si>
  <si>
    <t>Middle East and North Africa-Cereal</t>
  </si>
  <si>
    <t>Australia and Oceania-Clothes</t>
  </si>
  <si>
    <t>Europe-Household</t>
  </si>
  <si>
    <t>Sub-Saharan Africa-Cosmetics</t>
  </si>
  <si>
    <t>Australia and Oceania-Cereal</t>
  </si>
  <si>
    <t>Middle East and North Africa-Clothes</t>
  </si>
  <si>
    <t>Central America and the Caribbean-Cosmetics</t>
  </si>
  <si>
    <t>Central America and the Caribbean-Clothes</t>
  </si>
  <si>
    <t>North America-Household</t>
  </si>
  <si>
    <t>Australia and Oceania-Beverages</t>
  </si>
  <si>
    <t>Australia and Oceania-Cosmetics</t>
  </si>
  <si>
    <t>North America-Personal Care</t>
  </si>
  <si>
    <t>Sub-Saharan Africa-Baby Food</t>
  </si>
  <si>
    <t>Middle East and North Africa-Office Supplies</t>
  </si>
  <si>
    <t>Central America and the Caribbean-Beverages</t>
  </si>
  <si>
    <t>Asia-Fruits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</si>
</sst>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\-m\-yyyy"/>
  </numFmts>
  <fonts count="7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0" fontId="0" fillId="0" borderId="1" xfId="0" applyBorder="1"/>
    <xf numFmtId="1" fontId="2" fillId="0" borderId="1" xfId="0" applyNumberFormat="1" applyFont="1" applyBorder="1"/>
    <xf numFmtId="165" fontId="1" fillId="0" borderId="1" xfId="0" applyNumberFormat="1" applyFont="1" applyBorder="1" applyAlignment="1">
      <alignment horizontal="right"/>
    </xf>
    <xf numFmtId="1" fontId="3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right"/>
    </xf>
    <xf numFmtId="1" fontId="0" fillId="0" borderId="1" xfId="0" applyNumberFormat="1" applyBorder="1"/>
    <xf numFmtId="1" fontId="6" fillId="0" borderId="1" xfId="0" applyNumberFormat="1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abSelected="1" topLeftCell="K1" workbookViewId="0">
      <pane ySplit="1" topLeftCell="A2" activePane="bottomLeft" state="frozen"/>
      <selection pane="bottomLeft" activeCell="P16" sqref="P16"/>
    </sheetView>
  </sheetViews>
  <sheetFormatPr defaultColWidth="12.6640625" defaultRowHeight="15.75" customHeight="1" x14ac:dyDescent="0.25"/>
  <cols>
    <col min="1" max="1" width="29.77734375" style="7" bestFit="1" customWidth="1"/>
    <col min="2" max="2" width="13.109375" style="7" bestFit="1" customWidth="1"/>
    <col min="3" max="3" width="10.33203125" style="7" bestFit="1" customWidth="1"/>
    <col min="4" max="4" width="12.5546875" style="12" bestFit="1" customWidth="1"/>
    <col min="5" max="5" width="10.33203125" style="7" bestFit="1" customWidth="1"/>
    <col min="6" max="6" width="9.109375" style="12" bestFit="1" customWidth="1"/>
    <col min="7" max="7" width="8.88671875" style="12" bestFit="1" customWidth="1"/>
    <col min="8" max="8" width="8.5546875" style="12" bestFit="1" customWidth="1"/>
    <col min="9" max="9" width="12.6640625" style="12" bestFit="1" customWidth="1"/>
    <col min="10" max="10" width="12.33203125" style="12" bestFit="1" customWidth="1"/>
    <col min="11" max="11" width="11" style="12" bestFit="1" customWidth="1"/>
    <col min="12" max="12" width="28.6640625" style="12" bestFit="1" customWidth="1"/>
    <col min="13" max="13" width="18" style="7" bestFit="1" customWidth="1"/>
    <col min="14" max="15" width="18" style="7" customWidth="1"/>
    <col min="16" max="16" width="29.77734375" style="7" bestFit="1" customWidth="1"/>
    <col min="17" max="17" width="8.88671875" style="7" bestFit="1" customWidth="1"/>
    <col min="18" max="18" width="12.6640625" style="7"/>
    <col min="19" max="19" width="42.88671875" style="7" bestFit="1" customWidth="1"/>
    <col min="20" max="16384" width="12.6640625" style="7"/>
  </cols>
  <sheetData>
    <row r="1" spans="1:20" s="3" customFormat="1" ht="15.75" customHeight="1" x14ac:dyDescent="0.25">
      <c r="A1" s="2" t="s">
        <v>0</v>
      </c>
      <c r="B1" s="2" t="s">
        <v>1</v>
      </c>
      <c r="C1" s="2" t="s">
        <v>2</v>
      </c>
      <c r="D1" s="10" t="s">
        <v>3</v>
      </c>
      <c r="E1" s="2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36</v>
      </c>
      <c r="M1" s="3" t="s">
        <v>34</v>
      </c>
      <c r="N1" s="3" t="s">
        <v>35</v>
      </c>
      <c r="O1" s="3" t="s">
        <v>31</v>
      </c>
      <c r="P1" s="2" t="s">
        <v>0</v>
      </c>
      <c r="Q1" s="4" t="s">
        <v>11</v>
      </c>
    </row>
    <row r="2" spans="1:20" ht="15.75" customHeight="1" x14ac:dyDescent="0.3">
      <c r="A2" s="5" t="s">
        <v>12</v>
      </c>
      <c r="B2" s="5" t="s">
        <v>13</v>
      </c>
      <c r="C2" s="6">
        <v>40326</v>
      </c>
      <c r="D2" s="11">
        <v>669165933</v>
      </c>
      <c r="E2" s="6">
        <v>40356</v>
      </c>
      <c r="F2" s="11">
        <v>9925</v>
      </c>
      <c r="G2" s="11">
        <v>255.28</v>
      </c>
      <c r="H2" s="11">
        <v>159.41999999999999</v>
      </c>
      <c r="I2" s="11">
        <v>2533654</v>
      </c>
      <c r="J2" s="11">
        <v>1582243.5</v>
      </c>
      <c r="K2" s="11">
        <v>951410.5</v>
      </c>
      <c r="L2" s="11" t="str">
        <f>_xlfn.CONCAT(A2, "-", B2)</f>
        <v>Australia and Oceania-Baby Food</v>
      </c>
      <c r="M2" s="7">
        <f>AVERAGEIF(L2:L101,L2,K2:K101)</f>
        <v>618249.07000000007</v>
      </c>
      <c r="N2" s="7" t="str">
        <f>IF(K2&gt;530000,"Good", IF(K2&gt;140000, "average", "Poor"))</f>
        <v>Good</v>
      </c>
      <c r="O2" s="7" t="str">
        <f>VLOOKUP(A2,Sales_Channel!$A$1:$B$8,2,0)</f>
        <v>Online</v>
      </c>
      <c r="P2" s="5" t="s">
        <v>12</v>
      </c>
      <c r="Q2" s="8">
        <f>AVERAGE(K2:K93)</f>
        <v>447847.30782608688</v>
      </c>
      <c r="S2" s="7" t="s">
        <v>37</v>
      </c>
      <c r="T2" s="7">
        <f>AVERAGEIF($S$2:$S$50,S2,K2:K101)</f>
        <v>951410.5</v>
      </c>
    </row>
    <row r="3" spans="1:20" ht="15.75" customHeight="1" x14ac:dyDescent="0.3">
      <c r="A3" s="5" t="s">
        <v>14</v>
      </c>
      <c r="B3" s="5" t="s">
        <v>15</v>
      </c>
      <c r="C3" s="6">
        <v>41143</v>
      </c>
      <c r="D3" s="11">
        <v>963881480</v>
      </c>
      <c r="E3" s="6">
        <v>41167</v>
      </c>
      <c r="F3" s="11">
        <v>2804</v>
      </c>
      <c r="G3" s="11">
        <v>205.7</v>
      </c>
      <c r="H3" s="11">
        <v>117.11</v>
      </c>
      <c r="I3" s="11">
        <v>576782.80000000005</v>
      </c>
      <c r="J3" s="11">
        <v>328376.44</v>
      </c>
      <c r="K3" s="11">
        <v>248406.36</v>
      </c>
      <c r="L3" s="11" t="str">
        <f t="shared" ref="L3:L66" si="0">_xlfn.CONCAT(A3, "-", B3)</f>
        <v>Central America and the Caribbean-Cereal</v>
      </c>
      <c r="M3" s="7">
        <f t="shared" ref="M3:M66" si="1">AVERAGEIF(L3:L102,L3,K3:K102)</f>
        <v>248406.36</v>
      </c>
      <c r="N3" s="7" t="str">
        <f t="shared" ref="N3:N66" si="2">IF(K3&gt;530000,"Good", IF(K3&gt;140000, "average", "Poor"))</f>
        <v>average</v>
      </c>
      <c r="O3" s="7" t="str">
        <f>VLOOKUP(A3,Sales_Channel!$A$1:$B$8,2,0)</f>
        <v>Online</v>
      </c>
      <c r="P3" s="5" t="s">
        <v>14</v>
      </c>
      <c r="Q3" s="12">
        <f>AVERAGE(K3:K96)</f>
        <v>446901.35882978729</v>
      </c>
      <c r="S3" s="7" t="s">
        <v>38</v>
      </c>
      <c r="T3" s="7">
        <f t="shared" ref="T3:T50" si="3">AVERAGEIF($S$2:$S$50,S3,K3:K102)</f>
        <v>224598.75</v>
      </c>
    </row>
    <row r="4" spans="1:20" ht="15.75" customHeight="1" x14ac:dyDescent="0.3">
      <c r="A4" s="5" t="s">
        <v>16</v>
      </c>
      <c r="B4" s="5" t="s">
        <v>17</v>
      </c>
      <c r="C4" s="6">
        <v>41761</v>
      </c>
      <c r="D4" s="11">
        <v>341417157</v>
      </c>
      <c r="E4" s="6">
        <v>41767</v>
      </c>
      <c r="F4" s="11">
        <v>1779</v>
      </c>
      <c r="G4" s="11">
        <v>651.21</v>
      </c>
      <c r="H4" s="11">
        <v>524.96</v>
      </c>
      <c r="I4" s="11">
        <v>1158502.5900000001</v>
      </c>
      <c r="J4" s="11">
        <v>933903.84</v>
      </c>
      <c r="K4" s="11">
        <v>224598.75</v>
      </c>
      <c r="L4" s="11" t="str">
        <f t="shared" si="0"/>
        <v>Europe-Office Supplies</v>
      </c>
      <c r="M4" s="7">
        <f t="shared" si="1"/>
        <v>591397.08333333337</v>
      </c>
      <c r="N4" s="7" t="str">
        <f t="shared" si="2"/>
        <v>average</v>
      </c>
      <c r="O4" s="7" t="str">
        <f>VLOOKUP(A4,Sales_Channel!$A$1:$B$8,2,0)</f>
        <v>Online</v>
      </c>
      <c r="P4" s="5" t="s">
        <v>16</v>
      </c>
      <c r="Q4" s="12">
        <f>AVERAGE(K4:K95)</f>
        <v>452528.24358695658</v>
      </c>
      <c r="S4" s="7" t="s">
        <v>39</v>
      </c>
      <c r="T4" s="7">
        <f t="shared" si="3"/>
        <v>639077.5</v>
      </c>
    </row>
    <row r="5" spans="1:20" ht="15.75" customHeight="1" x14ac:dyDescent="0.3">
      <c r="A5" s="5" t="s">
        <v>18</v>
      </c>
      <c r="B5" s="5" t="s">
        <v>19</v>
      </c>
      <c r="C5" s="6">
        <v>41810</v>
      </c>
      <c r="D5" s="11">
        <v>514321792</v>
      </c>
      <c r="E5" s="6">
        <v>41825</v>
      </c>
      <c r="F5" s="11">
        <v>8102</v>
      </c>
      <c r="G5" s="11">
        <v>9.33</v>
      </c>
      <c r="H5" s="11">
        <v>6.92</v>
      </c>
      <c r="I5" s="11">
        <v>75591.66</v>
      </c>
      <c r="J5" s="11">
        <v>56065.84</v>
      </c>
      <c r="K5" s="11">
        <v>19525.82</v>
      </c>
      <c r="L5" s="11" t="str">
        <f t="shared" si="0"/>
        <v>Sub-Saharan Africa-Fruits</v>
      </c>
      <c r="M5" s="7">
        <f t="shared" si="1"/>
        <v>18778.1175</v>
      </c>
      <c r="N5" s="7" t="str">
        <f t="shared" si="2"/>
        <v>Poor</v>
      </c>
      <c r="O5" s="7" t="str">
        <f>VLOOKUP(A5,Sales_Channel!$A$1:$B$8,2,0)</f>
        <v>Offline</v>
      </c>
      <c r="P5" s="5" t="s">
        <v>18</v>
      </c>
      <c r="Q5" s="12">
        <f>AVERAGE(K5:K101)</f>
        <v>440657.55453608249</v>
      </c>
      <c r="S5" s="7" t="s">
        <v>40</v>
      </c>
      <c r="T5" s="7">
        <f t="shared" si="3"/>
        <v>693911.51</v>
      </c>
    </row>
    <row r="6" spans="1:20" ht="15.75" customHeight="1" x14ac:dyDescent="0.3">
      <c r="A6" s="5" t="s">
        <v>18</v>
      </c>
      <c r="B6" s="5" t="s">
        <v>17</v>
      </c>
      <c r="C6" s="6">
        <v>41306</v>
      </c>
      <c r="D6" s="11">
        <v>115456712</v>
      </c>
      <c r="E6" s="6">
        <v>41311</v>
      </c>
      <c r="F6" s="11">
        <v>5062</v>
      </c>
      <c r="G6" s="11">
        <v>651.21</v>
      </c>
      <c r="H6" s="11">
        <v>524.96</v>
      </c>
      <c r="I6" s="11">
        <v>3296425.02</v>
      </c>
      <c r="J6" s="11">
        <v>2657347.52</v>
      </c>
      <c r="K6" s="11">
        <v>639077.5</v>
      </c>
      <c r="L6" s="11" t="str">
        <f t="shared" si="0"/>
        <v>Sub-Saharan Africa-Office Supplies</v>
      </c>
      <c r="M6" s="7">
        <f t="shared" si="1"/>
        <v>410337.75</v>
      </c>
      <c r="N6" s="7" t="str">
        <f t="shared" si="2"/>
        <v>Good</v>
      </c>
      <c r="O6" s="7" t="str">
        <f>VLOOKUP(A6,Sales_Channel!$A$1:$B$8,2,0)</f>
        <v>Offline</v>
      </c>
      <c r="P6" s="5" t="s">
        <v>20</v>
      </c>
      <c r="Q6" s="12">
        <f>AVERAGE(K12:K98)</f>
        <v>445195.78862068965</v>
      </c>
      <c r="S6" s="7" t="s">
        <v>41</v>
      </c>
      <c r="T6" s="7">
        <f t="shared" si="3"/>
        <v>152114.20000000001</v>
      </c>
    </row>
    <row r="7" spans="1:20" ht="15.75" customHeight="1" x14ac:dyDescent="0.3">
      <c r="A7" s="5" t="s">
        <v>12</v>
      </c>
      <c r="B7" s="5" t="s">
        <v>13</v>
      </c>
      <c r="C7" s="6">
        <v>42039</v>
      </c>
      <c r="D7" s="11">
        <v>547995746</v>
      </c>
      <c r="E7" s="6">
        <v>42056</v>
      </c>
      <c r="F7" s="11">
        <v>2974</v>
      </c>
      <c r="G7" s="11">
        <v>255.28</v>
      </c>
      <c r="H7" s="11">
        <v>159.41999999999999</v>
      </c>
      <c r="I7" s="11">
        <v>759202.72</v>
      </c>
      <c r="J7" s="11">
        <v>474115.08</v>
      </c>
      <c r="K7" s="11">
        <v>285087.64</v>
      </c>
      <c r="L7" s="11" t="str">
        <f t="shared" si="0"/>
        <v>Australia and Oceania-Baby Food</v>
      </c>
      <c r="M7" s="7">
        <f t="shared" si="1"/>
        <v>285087.64</v>
      </c>
      <c r="N7" s="7" t="str">
        <f t="shared" si="2"/>
        <v>average</v>
      </c>
      <c r="O7" s="7" t="str">
        <f>VLOOKUP(A7,Sales_Channel!$A$1:$B$8,2,0)</f>
        <v>Online</v>
      </c>
      <c r="P7" s="5" t="s">
        <v>21</v>
      </c>
      <c r="Q7" s="12">
        <f>AVERAGE(K38:K94)</f>
        <v>464236.67596491223</v>
      </c>
      <c r="S7" s="7" t="s">
        <v>42</v>
      </c>
      <c r="T7" s="7">
        <f t="shared" si="3"/>
        <v>7828.12</v>
      </c>
    </row>
    <row r="8" spans="1:20" ht="15.75" customHeight="1" x14ac:dyDescent="0.3">
      <c r="A8" s="5" t="s">
        <v>18</v>
      </c>
      <c r="B8" s="5" t="s">
        <v>22</v>
      </c>
      <c r="C8" s="6">
        <v>40656</v>
      </c>
      <c r="D8" s="11">
        <v>135425221</v>
      </c>
      <c r="E8" s="6">
        <v>40660</v>
      </c>
      <c r="F8" s="11">
        <v>4187</v>
      </c>
      <c r="G8" s="11">
        <v>668.27</v>
      </c>
      <c r="H8" s="11">
        <v>502.54</v>
      </c>
      <c r="I8" s="11">
        <v>2798046.49</v>
      </c>
      <c r="J8" s="11">
        <v>2104134.98</v>
      </c>
      <c r="K8" s="11">
        <v>693911.51</v>
      </c>
      <c r="L8" s="11" t="str">
        <f t="shared" si="0"/>
        <v>Sub-Saharan Africa-Household</v>
      </c>
      <c r="M8" s="7">
        <f t="shared" si="1"/>
        <v>658721.50666666671</v>
      </c>
      <c r="N8" s="7" t="str">
        <f t="shared" si="2"/>
        <v>Good</v>
      </c>
      <c r="O8" s="7" t="str">
        <f>VLOOKUP(A8,Sales_Channel!$A$1:$B$8,2,0)</f>
        <v>Offline</v>
      </c>
      <c r="P8" s="5" t="s">
        <v>23</v>
      </c>
      <c r="Q8" s="12">
        <f>AVERAGE(K77:K100)</f>
        <v>432379.52750000003</v>
      </c>
      <c r="S8" s="7" t="s">
        <v>43</v>
      </c>
      <c r="T8" s="7">
        <f t="shared" si="3"/>
        <v>606834.72</v>
      </c>
    </row>
    <row r="9" spans="1:20" ht="15.75" customHeight="1" x14ac:dyDescent="0.3">
      <c r="A9" s="5" t="s">
        <v>18</v>
      </c>
      <c r="B9" s="5" t="s">
        <v>24</v>
      </c>
      <c r="C9" s="6">
        <v>41107</v>
      </c>
      <c r="D9" s="11">
        <v>871543967</v>
      </c>
      <c r="E9" s="6">
        <v>41117</v>
      </c>
      <c r="F9" s="11">
        <v>8082</v>
      </c>
      <c r="G9" s="11">
        <v>154.06</v>
      </c>
      <c r="H9" s="11">
        <v>90.93</v>
      </c>
      <c r="I9" s="11">
        <v>1245112.92</v>
      </c>
      <c r="J9" s="11">
        <v>734896.26</v>
      </c>
      <c r="K9" s="11">
        <v>510216.66</v>
      </c>
      <c r="L9" s="11" t="str">
        <f t="shared" si="0"/>
        <v>Sub-Saharan Africa-Vegetables</v>
      </c>
      <c r="M9" s="7">
        <f t="shared" si="1"/>
        <v>337198.37333333335</v>
      </c>
      <c r="N9" s="7" t="str">
        <f t="shared" si="2"/>
        <v>average</v>
      </c>
      <c r="O9" s="7" t="str">
        <f>VLOOKUP(A9,Sales_Channel!$A$1:$B$8,2,0)</f>
        <v>Offline</v>
      </c>
      <c r="S9" s="7" t="s">
        <v>44</v>
      </c>
      <c r="T9" s="7">
        <f t="shared" si="3"/>
        <v>122819.06</v>
      </c>
    </row>
    <row r="10" spans="1:20" ht="15.75" customHeight="1" x14ac:dyDescent="0.3">
      <c r="A10" s="5" t="s">
        <v>18</v>
      </c>
      <c r="B10" s="5" t="s">
        <v>25</v>
      </c>
      <c r="C10" s="6">
        <v>42199</v>
      </c>
      <c r="D10" s="11">
        <v>770463311</v>
      </c>
      <c r="E10" s="6">
        <v>42241</v>
      </c>
      <c r="F10" s="11">
        <v>6070</v>
      </c>
      <c r="G10" s="11">
        <v>81.73</v>
      </c>
      <c r="H10" s="11">
        <v>56.67</v>
      </c>
      <c r="I10" s="11">
        <v>496101.1</v>
      </c>
      <c r="J10" s="11">
        <v>343986.9</v>
      </c>
      <c r="K10" s="11">
        <v>152114.20000000001</v>
      </c>
      <c r="L10" s="11" t="str">
        <f t="shared" si="0"/>
        <v>Sub-Saharan Africa-Personal Care</v>
      </c>
      <c r="M10" s="7">
        <f t="shared" si="1"/>
        <v>124460.48999999999</v>
      </c>
      <c r="N10" s="7" t="str">
        <f t="shared" si="2"/>
        <v>average</v>
      </c>
      <c r="O10" s="7" t="str">
        <f>VLOOKUP(A10,Sales_Channel!$A$1:$B$8,2,0)</f>
        <v>Offline</v>
      </c>
      <c r="S10" s="7" t="s">
        <v>45</v>
      </c>
      <c r="T10" s="7">
        <f t="shared" si="3"/>
        <v>1208744.24</v>
      </c>
    </row>
    <row r="11" spans="1:20" ht="15.75" customHeight="1" x14ac:dyDescent="0.3">
      <c r="A11" s="5" t="s">
        <v>18</v>
      </c>
      <c r="B11" s="5" t="s">
        <v>15</v>
      </c>
      <c r="C11" s="6">
        <v>41747</v>
      </c>
      <c r="D11" s="11">
        <v>616607081</v>
      </c>
      <c r="E11" s="6">
        <v>41789</v>
      </c>
      <c r="F11" s="11">
        <v>6593</v>
      </c>
      <c r="G11" s="11">
        <v>205.7</v>
      </c>
      <c r="H11" s="11">
        <v>117.11</v>
      </c>
      <c r="I11" s="11">
        <v>1356180.1</v>
      </c>
      <c r="J11" s="11">
        <v>772106.23</v>
      </c>
      <c r="K11" s="11">
        <v>584073.87</v>
      </c>
      <c r="L11" s="11" t="str">
        <f t="shared" si="0"/>
        <v>Sub-Saharan Africa-Cereal</v>
      </c>
      <c r="M11" s="7">
        <f t="shared" si="1"/>
        <v>405919.38</v>
      </c>
      <c r="N11" s="7" t="str">
        <f t="shared" si="2"/>
        <v>Good</v>
      </c>
      <c r="O11" s="7" t="str">
        <f>VLOOKUP(A11,Sales_Channel!$A$1:$B$8,2,0)</f>
        <v>Offline</v>
      </c>
      <c r="S11" s="7" t="s">
        <v>46</v>
      </c>
      <c r="T11" s="7">
        <f t="shared" si="3"/>
        <v>634745.9</v>
      </c>
    </row>
    <row r="12" spans="1:20" ht="15.75" customHeight="1" x14ac:dyDescent="0.3">
      <c r="A12" s="5" t="s">
        <v>20</v>
      </c>
      <c r="B12" s="5" t="s">
        <v>24</v>
      </c>
      <c r="C12" s="6">
        <v>40718</v>
      </c>
      <c r="D12" s="11">
        <v>814711606</v>
      </c>
      <c r="E12" s="6">
        <v>40736</v>
      </c>
      <c r="F12" s="11">
        <v>124</v>
      </c>
      <c r="G12" s="11">
        <v>154.06</v>
      </c>
      <c r="H12" s="11">
        <v>90.93</v>
      </c>
      <c r="I12" s="11">
        <v>19103.439999999999</v>
      </c>
      <c r="J12" s="11">
        <v>11275.32</v>
      </c>
      <c r="K12" s="11">
        <v>7828.12</v>
      </c>
      <c r="L12" s="11" t="str">
        <f t="shared" si="0"/>
        <v>Asia-Vegetables</v>
      </c>
      <c r="M12" s="7">
        <f t="shared" si="1"/>
        <v>121714.64</v>
      </c>
      <c r="N12" s="7" t="str">
        <f t="shared" si="2"/>
        <v>Poor</v>
      </c>
      <c r="O12" s="7" t="str">
        <f>VLOOKUP(A12,Sales_Channel!$A$1:$B$8,2,0)</f>
        <v>Online</v>
      </c>
      <c r="S12" s="7" t="s">
        <v>47</v>
      </c>
      <c r="T12" s="7">
        <f t="shared" si="3"/>
        <v>714157</v>
      </c>
    </row>
    <row r="13" spans="1:20" ht="15.75" customHeight="1" x14ac:dyDescent="0.3">
      <c r="A13" s="5" t="s">
        <v>18</v>
      </c>
      <c r="B13" s="5" t="s">
        <v>26</v>
      </c>
      <c r="C13" s="6">
        <v>41853</v>
      </c>
      <c r="D13" s="11">
        <v>939825713</v>
      </c>
      <c r="E13" s="6">
        <v>41870</v>
      </c>
      <c r="F13" s="11">
        <v>4168</v>
      </c>
      <c r="G13" s="11">
        <v>109.28</v>
      </c>
      <c r="H13" s="11">
        <v>35.840000000000003</v>
      </c>
      <c r="I13" s="11">
        <v>455479.03999999998</v>
      </c>
      <c r="J13" s="11">
        <v>149381.12</v>
      </c>
      <c r="K13" s="11">
        <v>306097.91999999998</v>
      </c>
      <c r="L13" s="11" t="str">
        <f t="shared" si="0"/>
        <v>Sub-Saharan Africa-Clothes</v>
      </c>
      <c r="M13" s="7">
        <f t="shared" si="1"/>
        <v>291556.8</v>
      </c>
      <c r="N13" s="7" t="str">
        <f t="shared" si="2"/>
        <v>average</v>
      </c>
      <c r="O13" s="7" t="str">
        <f>VLOOKUP(A13,Sales_Channel!$A$1:$B$8,2,0)</f>
        <v>Offline</v>
      </c>
      <c r="S13" s="7" t="s">
        <v>48</v>
      </c>
      <c r="T13" s="7">
        <f t="shared" si="3"/>
        <v>122686.5</v>
      </c>
    </row>
    <row r="14" spans="1:20" ht="15.75" customHeight="1" x14ac:dyDescent="0.3">
      <c r="A14" s="5" t="s">
        <v>20</v>
      </c>
      <c r="B14" s="5" t="s">
        <v>26</v>
      </c>
      <c r="C14" s="6">
        <v>42748</v>
      </c>
      <c r="D14" s="11">
        <v>187310731</v>
      </c>
      <c r="E14" s="6">
        <v>42795</v>
      </c>
      <c r="F14" s="11">
        <v>8263</v>
      </c>
      <c r="G14" s="11">
        <v>109.28</v>
      </c>
      <c r="H14" s="11">
        <v>35.840000000000003</v>
      </c>
      <c r="I14" s="11">
        <v>902980.64</v>
      </c>
      <c r="J14" s="11">
        <v>296145.91999999998</v>
      </c>
      <c r="K14" s="11">
        <v>606834.72</v>
      </c>
      <c r="L14" s="11" t="str">
        <f t="shared" si="0"/>
        <v>Asia-Clothes</v>
      </c>
      <c r="M14" s="7">
        <f t="shared" si="1"/>
        <v>521166.95999999996</v>
      </c>
      <c r="N14" s="7" t="str">
        <f t="shared" si="2"/>
        <v>Good</v>
      </c>
      <c r="O14" s="7" t="str">
        <f>VLOOKUP(A14,Sales_Channel!$A$1:$B$8,2,0)</f>
        <v>Online</v>
      </c>
      <c r="S14" s="7" t="s">
        <v>49</v>
      </c>
      <c r="T14" s="7">
        <f t="shared" si="3"/>
        <v>127054.2</v>
      </c>
    </row>
    <row r="15" spans="1:20" ht="15.75" customHeight="1" x14ac:dyDescent="0.3">
      <c r="A15" s="5" t="s">
        <v>14</v>
      </c>
      <c r="B15" s="5" t="s">
        <v>22</v>
      </c>
      <c r="C15" s="6">
        <v>42774</v>
      </c>
      <c r="D15" s="11">
        <v>522840487</v>
      </c>
      <c r="E15" s="6">
        <v>42779</v>
      </c>
      <c r="F15" s="11">
        <v>8974</v>
      </c>
      <c r="G15" s="11">
        <v>668.27</v>
      </c>
      <c r="H15" s="11">
        <v>502.54</v>
      </c>
      <c r="I15" s="11">
        <v>5997054.9800000004</v>
      </c>
      <c r="J15" s="11">
        <v>4509793.96</v>
      </c>
      <c r="K15" s="11">
        <v>1487261.02</v>
      </c>
      <c r="L15" s="11" t="str">
        <f t="shared" si="0"/>
        <v>Central America and the Caribbean-Household</v>
      </c>
      <c r="M15" s="7">
        <f t="shared" si="1"/>
        <v>1487261.02</v>
      </c>
      <c r="N15" s="7" t="str">
        <f t="shared" si="2"/>
        <v>Good</v>
      </c>
      <c r="O15" s="7" t="str">
        <f>VLOOKUP(A15,Sales_Channel!$A$1:$B$8,2,0)</f>
        <v>Online</v>
      </c>
      <c r="S15" s="7" t="s">
        <v>50</v>
      </c>
      <c r="T15" s="7">
        <f t="shared" si="3"/>
        <v>13009.18</v>
      </c>
    </row>
    <row r="16" spans="1:20" ht="15.75" customHeight="1" x14ac:dyDescent="0.3">
      <c r="A16" s="5" t="s">
        <v>20</v>
      </c>
      <c r="B16" s="5" t="s">
        <v>25</v>
      </c>
      <c r="C16" s="6">
        <v>41689</v>
      </c>
      <c r="D16" s="11">
        <v>832401311</v>
      </c>
      <c r="E16" s="6">
        <v>41693</v>
      </c>
      <c r="F16" s="11">
        <v>4901</v>
      </c>
      <c r="G16" s="11">
        <v>81.73</v>
      </c>
      <c r="H16" s="11">
        <v>56.67</v>
      </c>
      <c r="I16" s="11">
        <v>400558.73</v>
      </c>
      <c r="J16" s="11">
        <v>277739.67</v>
      </c>
      <c r="K16" s="11">
        <v>122819.06</v>
      </c>
      <c r="L16" s="11" t="str">
        <f t="shared" si="0"/>
        <v>Asia-Personal Care</v>
      </c>
      <c r="M16" s="7">
        <f t="shared" si="1"/>
        <v>122819.06</v>
      </c>
      <c r="N16" s="7" t="str">
        <f t="shared" si="2"/>
        <v>Poor</v>
      </c>
      <c r="O16" s="7" t="str">
        <f>VLOOKUP(A16,Sales_Channel!$A$1:$B$8,2,0)</f>
        <v>Online</v>
      </c>
      <c r="S16" s="7" t="s">
        <v>51</v>
      </c>
      <c r="T16" s="7">
        <f t="shared" si="3"/>
        <v>80241.84</v>
      </c>
    </row>
    <row r="17" spans="1:20" ht="15.75" customHeight="1" x14ac:dyDescent="0.3">
      <c r="A17" s="5" t="s">
        <v>16</v>
      </c>
      <c r="B17" s="5" t="s">
        <v>26</v>
      </c>
      <c r="C17" s="6">
        <v>41022</v>
      </c>
      <c r="D17" s="11">
        <v>972292029</v>
      </c>
      <c r="E17" s="6">
        <v>41063</v>
      </c>
      <c r="F17" s="11">
        <v>1673</v>
      </c>
      <c r="G17" s="11">
        <v>109.28</v>
      </c>
      <c r="H17" s="11">
        <v>35.840000000000003</v>
      </c>
      <c r="I17" s="11">
        <v>182825.44</v>
      </c>
      <c r="J17" s="11">
        <v>59960.32</v>
      </c>
      <c r="K17" s="11">
        <v>122865.12</v>
      </c>
      <c r="L17" s="11" t="str">
        <f t="shared" si="0"/>
        <v>Europe-Clothes</v>
      </c>
      <c r="M17" s="7">
        <f t="shared" si="1"/>
        <v>288472.32000000001</v>
      </c>
      <c r="N17" s="7" t="str">
        <f t="shared" si="2"/>
        <v>Poor</v>
      </c>
      <c r="O17" s="7" t="str">
        <f>VLOOKUP(A17,Sales_Channel!$A$1:$B$8,2,0)</f>
        <v>Online</v>
      </c>
      <c r="S17" s="7" t="s">
        <v>52</v>
      </c>
      <c r="T17" s="7">
        <f t="shared" si="3"/>
        <v>1505888.07</v>
      </c>
    </row>
    <row r="18" spans="1:20" ht="15.75" customHeight="1" x14ac:dyDescent="0.3">
      <c r="A18" s="5" t="s">
        <v>20</v>
      </c>
      <c r="B18" s="5" t="s">
        <v>27</v>
      </c>
      <c r="C18" s="9">
        <v>42693</v>
      </c>
      <c r="D18" s="11">
        <v>419123971</v>
      </c>
      <c r="E18" s="9">
        <v>42722</v>
      </c>
      <c r="F18" s="11">
        <v>6952</v>
      </c>
      <c r="G18" s="11">
        <v>437.2</v>
      </c>
      <c r="H18" s="11">
        <v>263.33</v>
      </c>
      <c r="I18" s="11">
        <v>3039414.4</v>
      </c>
      <c r="J18" s="11">
        <v>1830670.16</v>
      </c>
      <c r="K18" s="11">
        <v>1208744.24</v>
      </c>
      <c r="L18" s="11" t="str">
        <f t="shared" si="0"/>
        <v>Asia-Cosmetics</v>
      </c>
      <c r="M18" s="7">
        <f t="shared" si="1"/>
        <v>1208744.24</v>
      </c>
      <c r="N18" s="7" t="str">
        <f t="shared" si="2"/>
        <v>Good</v>
      </c>
      <c r="O18" s="7" t="str">
        <f>VLOOKUP(A18,Sales_Channel!$A$1:$B$8,2,0)</f>
        <v>Online</v>
      </c>
      <c r="S18" s="7" t="s">
        <v>53</v>
      </c>
      <c r="T18" s="7">
        <f t="shared" si="3"/>
        <v>369155</v>
      </c>
    </row>
    <row r="19" spans="1:20" ht="15.75" customHeight="1" x14ac:dyDescent="0.3">
      <c r="A19" s="5" t="s">
        <v>18</v>
      </c>
      <c r="B19" s="5" t="s">
        <v>28</v>
      </c>
      <c r="C19" s="6">
        <v>42095</v>
      </c>
      <c r="D19" s="11">
        <v>519820964</v>
      </c>
      <c r="E19" s="6">
        <v>42112</v>
      </c>
      <c r="F19" s="11">
        <v>5430</v>
      </c>
      <c r="G19" s="11">
        <v>47.45</v>
      </c>
      <c r="H19" s="11">
        <v>31.79</v>
      </c>
      <c r="I19" s="11">
        <v>257653.5</v>
      </c>
      <c r="J19" s="11">
        <v>172619.7</v>
      </c>
      <c r="K19" s="11">
        <v>85033.8</v>
      </c>
      <c r="L19" s="11" t="str">
        <f t="shared" si="0"/>
        <v>Sub-Saharan Africa-Beverages</v>
      </c>
      <c r="M19" s="7">
        <f t="shared" si="1"/>
        <v>104400</v>
      </c>
      <c r="N19" s="7" t="str">
        <f t="shared" si="2"/>
        <v>Poor</v>
      </c>
      <c r="O19" s="7" t="str">
        <f>VLOOKUP(A19,Sales_Channel!$A$1:$B$8,2,0)</f>
        <v>Offline</v>
      </c>
      <c r="S19" s="7" t="s">
        <v>54</v>
      </c>
      <c r="T19" s="7">
        <f t="shared" si="3"/>
        <v>404010.78</v>
      </c>
    </row>
    <row r="20" spans="1:20" ht="15.75" customHeight="1" x14ac:dyDescent="0.3">
      <c r="A20" s="5" t="s">
        <v>20</v>
      </c>
      <c r="B20" s="5" t="s">
        <v>22</v>
      </c>
      <c r="C20" s="9">
        <v>40542</v>
      </c>
      <c r="D20" s="11">
        <v>441619336</v>
      </c>
      <c r="E20" s="6">
        <v>40563</v>
      </c>
      <c r="F20" s="11">
        <v>3830</v>
      </c>
      <c r="G20" s="11">
        <v>668.27</v>
      </c>
      <c r="H20" s="11">
        <v>502.54</v>
      </c>
      <c r="I20" s="11">
        <v>2559474.1</v>
      </c>
      <c r="J20" s="11">
        <v>1924728.2</v>
      </c>
      <c r="K20" s="11">
        <v>634745.9</v>
      </c>
      <c r="L20" s="11" t="str">
        <f t="shared" si="0"/>
        <v>Asia-Household</v>
      </c>
      <c r="M20" s="7">
        <f t="shared" si="1"/>
        <v>1001009.2</v>
      </c>
      <c r="N20" s="7" t="str">
        <f t="shared" si="2"/>
        <v>Good</v>
      </c>
      <c r="O20" s="7" t="str">
        <f>VLOOKUP(A20,Sales_Channel!$A$1:$B$8,2,0)</f>
        <v>Online</v>
      </c>
      <c r="S20" s="7" t="s">
        <v>55</v>
      </c>
      <c r="T20" s="7">
        <f t="shared" si="3"/>
        <v>9119.44</v>
      </c>
    </row>
    <row r="21" spans="1:20" ht="15.75" customHeight="1" x14ac:dyDescent="0.3">
      <c r="A21" s="5" t="s">
        <v>12</v>
      </c>
      <c r="B21" s="5" t="s">
        <v>29</v>
      </c>
      <c r="C21" s="6">
        <v>41121</v>
      </c>
      <c r="D21" s="11">
        <v>322067916</v>
      </c>
      <c r="E21" s="6">
        <v>41163</v>
      </c>
      <c r="F21" s="11">
        <v>5908</v>
      </c>
      <c r="G21" s="11">
        <v>421.89</v>
      </c>
      <c r="H21" s="11">
        <v>364.69</v>
      </c>
      <c r="I21" s="11">
        <v>2492526.12</v>
      </c>
      <c r="J21" s="11">
        <v>2154588.52</v>
      </c>
      <c r="K21" s="11">
        <v>337937.6</v>
      </c>
      <c r="L21" s="11" t="str">
        <f t="shared" si="0"/>
        <v>Australia and Oceania-Meat</v>
      </c>
      <c r="M21" s="7">
        <f t="shared" si="1"/>
        <v>337937.6</v>
      </c>
      <c r="N21" s="7" t="str">
        <f t="shared" si="2"/>
        <v>average</v>
      </c>
      <c r="O21" s="7" t="str">
        <f>VLOOKUP(A21,Sales_Channel!$A$1:$B$8,2,0)</f>
        <v>Online</v>
      </c>
      <c r="S21" s="7" t="s">
        <v>56</v>
      </c>
      <c r="T21" s="7">
        <f t="shared" si="3"/>
        <v>846885</v>
      </c>
    </row>
    <row r="22" spans="1:20" ht="15.75" customHeight="1" x14ac:dyDescent="0.3">
      <c r="A22" s="5" t="s">
        <v>16</v>
      </c>
      <c r="B22" s="5" t="s">
        <v>13</v>
      </c>
      <c r="C22" s="6">
        <v>41773</v>
      </c>
      <c r="D22" s="11">
        <v>819028031</v>
      </c>
      <c r="E22" s="6">
        <v>41818</v>
      </c>
      <c r="F22" s="11">
        <v>7450</v>
      </c>
      <c r="G22" s="11">
        <v>255.28</v>
      </c>
      <c r="H22" s="11">
        <v>159.41999999999999</v>
      </c>
      <c r="I22" s="11">
        <v>1901836</v>
      </c>
      <c r="J22" s="11">
        <v>1187679</v>
      </c>
      <c r="K22" s="11">
        <v>714157</v>
      </c>
      <c r="L22" s="11" t="str">
        <f t="shared" si="0"/>
        <v>Europe-Baby Food</v>
      </c>
      <c r="M22" s="7">
        <f t="shared" si="1"/>
        <v>529314.95500000007</v>
      </c>
      <c r="N22" s="7" t="str">
        <f t="shared" si="2"/>
        <v>Good</v>
      </c>
      <c r="O22" s="7" t="str">
        <f>VLOOKUP(A22,Sales_Channel!$A$1:$B$8,2,0)</f>
        <v>Online</v>
      </c>
      <c r="S22" s="7" t="s">
        <v>57</v>
      </c>
      <c r="T22" s="7">
        <f t="shared" si="3"/>
        <v>75555.899999999994</v>
      </c>
    </row>
    <row r="23" spans="1:20" ht="15.75" customHeight="1" x14ac:dyDescent="0.3">
      <c r="A23" s="5" t="s">
        <v>16</v>
      </c>
      <c r="B23" s="5" t="s">
        <v>13</v>
      </c>
      <c r="C23" s="6">
        <v>42216</v>
      </c>
      <c r="D23" s="11">
        <v>860673511</v>
      </c>
      <c r="E23" s="6">
        <v>42250</v>
      </c>
      <c r="F23" s="11">
        <v>1273</v>
      </c>
      <c r="G23" s="11">
        <v>255.28</v>
      </c>
      <c r="H23" s="11">
        <v>159.41999999999999</v>
      </c>
      <c r="I23" s="11">
        <v>324971.44</v>
      </c>
      <c r="J23" s="11">
        <v>202941.66</v>
      </c>
      <c r="K23" s="11">
        <v>122029.78</v>
      </c>
      <c r="L23" s="11" t="str">
        <f t="shared" si="0"/>
        <v>Europe-Baby Food</v>
      </c>
      <c r="M23" s="7">
        <f t="shared" si="1"/>
        <v>467700.94</v>
      </c>
      <c r="N23" s="7" t="str">
        <f t="shared" si="2"/>
        <v>Poor</v>
      </c>
      <c r="O23" s="7" t="str">
        <f>VLOOKUP(A23,Sales_Channel!$A$1:$B$8,2,0)</f>
        <v>Online</v>
      </c>
      <c r="S23" s="7" t="s">
        <v>58</v>
      </c>
      <c r="T23" s="7">
        <f t="shared" si="3"/>
        <v>187545.03</v>
      </c>
    </row>
    <row r="24" spans="1:20" ht="15.75" customHeight="1" x14ac:dyDescent="0.3">
      <c r="A24" s="5" t="s">
        <v>14</v>
      </c>
      <c r="B24" s="5" t="s">
        <v>30</v>
      </c>
      <c r="C24" s="6">
        <v>42551</v>
      </c>
      <c r="D24" s="11">
        <v>795490682</v>
      </c>
      <c r="E24" s="6">
        <v>42577</v>
      </c>
      <c r="F24" s="11">
        <v>2225</v>
      </c>
      <c r="G24" s="11">
        <v>152.58000000000001</v>
      </c>
      <c r="H24" s="11">
        <v>97.44</v>
      </c>
      <c r="I24" s="11">
        <v>339490.5</v>
      </c>
      <c r="J24" s="11">
        <v>216804</v>
      </c>
      <c r="K24" s="11">
        <v>122686.5</v>
      </c>
      <c r="L24" s="11" t="str">
        <f t="shared" si="0"/>
        <v>Central America and the Caribbean-Snacks</v>
      </c>
      <c r="M24" s="7">
        <f t="shared" si="1"/>
        <v>122686.5</v>
      </c>
      <c r="N24" s="7" t="str">
        <f t="shared" si="2"/>
        <v>Poor</v>
      </c>
      <c r="O24" s="7" t="str">
        <f>VLOOKUP(A24,Sales_Channel!$A$1:$B$8,2,0)</f>
        <v>Online</v>
      </c>
      <c r="S24" s="7" t="s">
        <v>59</v>
      </c>
      <c r="T24" s="7">
        <f t="shared" si="3"/>
        <v>435499.2</v>
      </c>
    </row>
    <row r="25" spans="1:20" ht="15.75" customHeight="1" x14ac:dyDescent="0.3">
      <c r="A25" s="5" t="s">
        <v>12</v>
      </c>
      <c r="B25" s="5" t="s">
        <v>19</v>
      </c>
      <c r="C25" s="6">
        <v>41890</v>
      </c>
      <c r="D25" s="11">
        <v>142278373</v>
      </c>
      <c r="E25" s="6">
        <v>41916</v>
      </c>
      <c r="F25" s="11">
        <v>2187</v>
      </c>
      <c r="G25" s="11">
        <v>9.33</v>
      </c>
      <c r="H25" s="11">
        <v>6.92</v>
      </c>
      <c r="I25" s="11">
        <v>20404.71</v>
      </c>
      <c r="J25" s="11">
        <v>15134.04</v>
      </c>
      <c r="K25" s="11">
        <v>5270.67</v>
      </c>
      <c r="L25" s="11" t="str">
        <f t="shared" si="0"/>
        <v>Australia and Oceania-Fruits</v>
      </c>
      <c r="M25" s="7">
        <f t="shared" si="1"/>
        <v>9139.9249999999993</v>
      </c>
      <c r="N25" s="7" t="str">
        <f t="shared" si="2"/>
        <v>Poor</v>
      </c>
      <c r="O25" s="7" t="str">
        <f>VLOOKUP(A25,Sales_Channel!$A$1:$B$8,2,0)</f>
        <v>Online</v>
      </c>
      <c r="S25" s="7" t="s">
        <v>60</v>
      </c>
      <c r="T25" s="7">
        <f t="shared" si="3"/>
        <v>1541705.29</v>
      </c>
    </row>
    <row r="26" spans="1:20" ht="15.75" customHeight="1" x14ac:dyDescent="0.3">
      <c r="A26" s="5" t="s">
        <v>16</v>
      </c>
      <c r="B26" s="5" t="s">
        <v>25</v>
      </c>
      <c r="C26" s="6">
        <v>42497</v>
      </c>
      <c r="D26" s="11">
        <v>740147912</v>
      </c>
      <c r="E26" s="6">
        <v>42500</v>
      </c>
      <c r="F26" s="11">
        <v>5070</v>
      </c>
      <c r="G26" s="11">
        <v>81.73</v>
      </c>
      <c r="H26" s="11">
        <v>56.67</v>
      </c>
      <c r="I26" s="11">
        <v>414371.1</v>
      </c>
      <c r="J26" s="11">
        <v>287316.90000000002</v>
      </c>
      <c r="K26" s="11">
        <v>127054.2</v>
      </c>
      <c r="L26" s="11" t="str">
        <f t="shared" si="0"/>
        <v>Europe-Personal Care</v>
      </c>
      <c r="M26" s="7">
        <f t="shared" si="1"/>
        <v>66947.789999999994</v>
      </c>
      <c r="N26" s="7" t="str">
        <f t="shared" si="2"/>
        <v>Poor</v>
      </c>
      <c r="O26" s="7" t="str">
        <f>VLOOKUP(A26,Sales_Channel!$A$1:$B$8,2,0)</f>
        <v>Online</v>
      </c>
      <c r="S26" s="7" t="s">
        <v>61</v>
      </c>
      <c r="T26" s="7">
        <f t="shared" si="3"/>
        <v>575916.48</v>
      </c>
    </row>
    <row r="27" spans="1:20" ht="15.75" customHeight="1" x14ac:dyDescent="0.3">
      <c r="A27" s="5" t="s">
        <v>16</v>
      </c>
      <c r="B27" s="5" t="s">
        <v>27</v>
      </c>
      <c r="C27" s="6">
        <v>42877</v>
      </c>
      <c r="D27" s="11">
        <v>898523128</v>
      </c>
      <c r="E27" s="6">
        <v>42891</v>
      </c>
      <c r="F27" s="11">
        <v>1815</v>
      </c>
      <c r="G27" s="11">
        <v>437.2</v>
      </c>
      <c r="H27" s="11">
        <v>263.33</v>
      </c>
      <c r="I27" s="11">
        <v>793518</v>
      </c>
      <c r="J27" s="11">
        <v>477943.95</v>
      </c>
      <c r="K27" s="11">
        <v>315574.05</v>
      </c>
      <c r="L27" s="11" t="str">
        <f t="shared" si="0"/>
        <v>Europe-Cosmetics</v>
      </c>
      <c r="M27" s="7">
        <f t="shared" si="1"/>
        <v>1046697.4</v>
      </c>
      <c r="N27" s="7" t="str">
        <f t="shared" si="2"/>
        <v>average</v>
      </c>
      <c r="O27" s="7" t="str">
        <f>VLOOKUP(A27,Sales_Channel!$A$1:$B$8,2,0)</f>
        <v>Online</v>
      </c>
      <c r="S27" s="7" t="s">
        <v>62</v>
      </c>
      <c r="T27" s="7">
        <f t="shared" si="3"/>
        <v>166635.35999999999</v>
      </c>
    </row>
    <row r="28" spans="1:20" ht="14.4" x14ac:dyDescent="0.3">
      <c r="A28" s="5" t="s">
        <v>12</v>
      </c>
      <c r="B28" s="5" t="s">
        <v>19</v>
      </c>
      <c r="C28" s="9">
        <v>41925</v>
      </c>
      <c r="D28" s="11">
        <v>347140347</v>
      </c>
      <c r="E28" s="9">
        <v>41953</v>
      </c>
      <c r="F28" s="11">
        <v>5398</v>
      </c>
      <c r="G28" s="11">
        <v>9.33</v>
      </c>
      <c r="H28" s="11">
        <v>6.92</v>
      </c>
      <c r="I28" s="11">
        <v>50363.34</v>
      </c>
      <c r="J28" s="11">
        <v>37354.160000000003</v>
      </c>
      <c r="K28" s="11">
        <v>13009.18</v>
      </c>
      <c r="L28" s="11" t="str">
        <f t="shared" si="0"/>
        <v>Australia and Oceania-Fruits</v>
      </c>
      <c r="M28" s="7">
        <f t="shared" si="1"/>
        <v>13009.18</v>
      </c>
      <c r="N28" s="7" t="str">
        <f t="shared" si="2"/>
        <v>Poor</v>
      </c>
      <c r="O28" s="7" t="str">
        <f>VLOOKUP(A28,Sales_Channel!$A$1:$B$8,2,0)</f>
        <v>Online</v>
      </c>
      <c r="S28" s="7" t="s">
        <v>63</v>
      </c>
      <c r="T28" s="7">
        <f t="shared" si="3"/>
        <v>359941.17</v>
      </c>
    </row>
    <row r="29" spans="1:20" ht="14.4" x14ac:dyDescent="0.3">
      <c r="A29" s="5" t="s">
        <v>18</v>
      </c>
      <c r="B29" s="5" t="s">
        <v>19</v>
      </c>
      <c r="C29" s="6">
        <v>40305</v>
      </c>
      <c r="D29" s="11">
        <v>686048400</v>
      </c>
      <c r="E29" s="6">
        <v>40308</v>
      </c>
      <c r="F29" s="11">
        <v>5822</v>
      </c>
      <c r="G29" s="11">
        <v>9.33</v>
      </c>
      <c r="H29" s="11">
        <v>6.92</v>
      </c>
      <c r="I29" s="11">
        <v>54319.26</v>
      </c>
      <c r="J29" s="11">
        <v>40288.239999999998</v>
      </c>
      <c r="K29" s="11">
        <v>14031.02</v>
      </c>
      <c r="L29" s="11" t="str">
        <f t="shared" si="0"/>
        <v>Sub-Saharan Africa-Fruits</v>
      </c>
      <c r="M29" s="7">
        <f t="shared" si="1"/>
        <v>18528.883333333331</v>
      </c>
      <c r="N29" s="7" t="str">
        <f t="shared" si="2"/>
        <v>Poor</v>
      </c>
      <c r="O29" s="7" t="str">
        <f>VLOOKUP(A29,Sales_Channel!$A$1:$B$8,2,0)</f>
        <v>Offline</v>
      </c>
      <c r="S29" s="7" t="s">
        <v>64</v>
      </c>
      <c r="T29" s="7">
        <f t="shared" si="3"/>
        <v>18405.169999999998</v>
      </c>
    </row>
    <row r="30" spans="1:20" ht="14.4" x14ac:dyDescent="0.3">
      <c r="A30" s="5" t="s">
        <v>16</v>
      </c>
      <c r="B30" s="5" t="s">
        <v>28</v>
      </c>
      <c r="C30" s="6">
        <v>41838</v>
      </c>
      <c r="D30" s="11">
        <v>435608613</v>
      </c>
      <c r="E30" s="6">
        <v>41850</v>
      </c>
      <c r="F30" s="11">
        <v>5124</v>
      </c>
      <c r="G30" s="11">
        <v>47.45</v>
      </c>
      <c r="H30" s="11">
        <v>31.79</v>
      </c>
      <c r="I30" s="11">
        <v>243133.8</v>
      </c>
      <c r="J30" s="11">
        <v>162891.96</v>
      </c>
      <c r="K30" s="11">
        <v>80241.84</v>
      </c>
      <c r="L30" s="11" t="str">
        <f t="shared" si="0"/>
        <v>Europe-Beverages</v>
      </c>
      <c r="M30" s="7">
        <f t="shared" si="1"/>
        <v>76608.72</v>
      </c>
      <c r="N30" s="7" t="str">
        <f t="shared" si="2"/>
        <v>Poor</v>
      </c>
      <c r="O30" s="7" t="str">
        <f>VLOOKUP(A30,Sales_Channel!$A$1:$B$8,2,0)</f>
        <v>Online</v>
      </c>
      <c r="S30" s="7" t="s">
        <v>65</v>
      </c>
      <c r="T30" s="7">
        <f t="shared" si="3"/>
        <v>727423.2</v>
      </c>
    </row>
    <row r="31" spans="1:20" ht="14.4" x14ac:dyDescent="0.3">
      <c r="A31" s="5" t="s">
        <v>18</v>
      </c>
      <c r="B31" s="5" t="s">
        <v>22</v>
      </c>
      <c r="C31" s="6">
        <v>41055</v>
      </c>
      <c r="D31" s="11">
        <v>886494815</v>
      </c>
      <c r="E31" s="6">
        <v>41069</v>
      </c>
      <c r="F31" s="11">
        <v>2370</v>
      </c>
      <c r="G31" s="11">
        <v>668.27</v>
      </c>
      <c r="H31" s="11">
        <v>502.54</v>
      </c>
      <c r="I31" s="11">
        <v>1583799.9</v>
      </c>
      <c r="J31" s="11">
        <v>1191019.8</v>
      </c>
      <c r="K31" s="11">
        <v>392780.1</v>
      </c>
      <c r="L31" s="11" t="str">
        <f t="shared" si="0"/>
        <v>Sub-Saharan Africa-Household</v>
      </c>
      <c r="M31" s="7">
        <f t="shared" si="1"/>
        <v>641126.505</v>
      </c>
      <c r="N31" s="7" t="str">
        <f t="shared" si="2"/>
        <v>average</v>
      </c>
      <c r="O31" s="7" t="str">
        <f>VLOOKUP(A31,Sales_Channel!$A$1:$B$8,2,0)</f>
        <v>Offline</v>
      </c>
      <c r="S31" s="7" t="s">
        <v>66</v>
      </c>
      <c r="T31" s="7">
        <f t="shared" si="3"/>
        <v>46735.86</v>
      </c>
    </row>
    <row r="32" spans="1:20" ht="14.4" x14ac:dyDescent="0.3">
      <c r="A32" s="5" t="s">
        <v>16</v>
      </c>
      <c r="B32" s="5" t="s">
        <v>27</v>
      </c>
      <c r="C32" s="6">
        <v>41169</v>
      </c>
      <c r="D32" s="11">
        <v>249693334</v>
      </c>
      <c r="E32" s="9">
        <v>41202</v>
      </c>
      <c r="F32" s="11">
        <v>8661</v>
      </c>
      <c r="G32" s="11">
        <v>437.2</v>
      </c>
      <c r="H32" s="11">
        <v>263.33</v>
      </c>
      <c r="I32" s="11">
        <v>3786589.2</v>
      </c>
      <c r="J32" s="11">
        <v>2280701.13</v>
      </c>
      <c r="K32" s="11">
        <v>1505888.07</v>
      </c>
      <c r="L32" s="11" t="str">
        <f t="shared" si="0"/>
        <v>Europe-Cosmetics</v>
      </c>
      <c r="M32" s="7">
        <f t="shared" si="1"/>
        <v>1229478.2375</v>
      </c>
      <c r="N32" s="7" t="str">
        <f t="shared" si="2"/>
        <v>Good</v>
      </c>
      <c r="O32" s="7" t="str">
        <f>VLOOKUP(A32,Sales_Channel!$A$1:$B$8,2,0)</f>
        <v>Online</v>
      </c>
      <c r="S32" s="7" t="s">
        <v>67</v>
      </c>
      <c r="T32" s="7">
        <f t="shared" si="3"/>
        <v>60418.38</v>
      </c>
    </row>
    <row r="33" spans="1:20" ht="14.4" x14ac:dyDescent="0.3">
      <c r="A33" s="5" t="s">
        <v>18</v>
      </c>
      <c r="B33" s="5" t="s">
        <v>25</v>
      </c>
      <c r="C33" s="9">
        <v>41637</v>
      </c>
      <c r="D33" s="11">
        <v>406502997</v>
      </c>
      <c r="E33" s="6">
        <v>41667</v>
      </c>
      <c r="F33" s="11">
        <v>2125</v>
      </c>
      <c r="G33" s="11">
        <v>81.73</v>
      </c>
      <c r="H33" s="11">
        <v>56.67</v>
      </c>
      <c r="I33" s="11">
        <v>173676.25</v>
      </c>
      <c r="J33" s="11">
        <v>120423.75</v>
      </c>
      <c r="K33" s="11">
        <v>53252.5</v>
      </c>
      <c r="L33" s="11" t="str">
        <f t="shared" si="0"/>
        <v>Sub-Saharan Africa-Personal Care</v>
      </c>
      <c r="M33" s="7">
        <f t="shared" si="1"/>
        <v>115242.58666666667</v>
      </c>
      <c r="N33" s="7" t="str">
        <f t="shared" si="2"/>
        <v>Poor</v>
      </c>
      <c r="O33" s="7" t="str">
        <f>VLOOKUP(A33,Sales_Channel!$A$1:$B$8,2,0)</f>
        <v>Offline</v>
      </c>
      <c r="S33" s="7" t="s">
        <v>68</v>
      </c>
      <c r="T33" s="7">
        <f t="shared" si="3"/>
        <v>696647.5</v>
      </c>
    </row>
    <row r="34" spans="1:20" ht="14.4" x14ac:dyDescent="0.3">
      <c r="A34" s="5" t="s">
        <v>12</v>
      </c>
      <c r="B34" s="5" t="s">
        <v>17</v>
      </c>
      <c r="C34" s="9">
        <v>42304</v>
      </c>
      <c r="D34" s="11">
        <v>158535134</v>
      </c>
      <c r="E34" s="9">
        <v>42333</v>
      </c>
      <c r="F34" s="11">
        <v>2924</v>
      </c>
      <c r="G34" s="11">
        <v>651.21</v>
      </c>
      <c r="H34" s="11">
        <v>524.96</v>
      </c>
      <c r="I34" s="11">
        <v>1904138.04</v>
      </c>
      <c r="J34" s="11">
        <v>1534983.04</v>
      </c>
      <c r="K34" s="11">
        <v>369155</v>
      </c>
      <c r="L34" s="11" t="str">
        <f t="shared" si="0"/>
        <v>Australia and Oceania-Office Supplies</v>
      </c>
      <c r="M34" s="7">
        <f t="shared" si="1"/>
        <v>369155</v>
      </c>
      <c r="N34" s="7" t="str">
        <f t="shared" si="2"/>
        <v>average</v>
      </c>
      <c r="O34" s="7" t="str">
        <f>VLOOKUP(A34,Sales_Channel!$A$1:$B$8,2,0)</f>
        <v>Online</v>
      </c>
      <c r="S34" s="7" t="s">
        <v>69</v>
      </c>
      <c r="T34" s="7">
        <f t="shared" si="3"/>
        <v>296448.34999999998</v>
      </c>
    </row>
    <row r="35" spans="1:20" ht="14.4" x14ac:dyDescent="0.3">
      <c r="A35" s="5" t="s">
        <v>20</v>
      </c>
      <c r="B35" s="5" t="s">
        <v>22</v>
      </c>
      <c r="C35" s="6">
        <v>42020</v>
      </c>
      <c r="D35" s="11">
        <v>177713572</v>
      </c>
      <c r="E35" s="6">
        <v>42064</v>
      </c>
      <c r="F35" s="11">
        <v>8250</v>
      </c>
      <c r="G35" s="11">
        <v>668.27</v>
      </c>
      <c r="H35" s="11">
        <v>502.54</v>
      </c>
      <c r="I35" s="11">
        <v>5513227.5</v>
      </c>
      <c r="J35" s="11">
        <v>4145955</v>
      </c>
      <c r="K35" s="11">
        <v>1367272.5</v>
      </c>
      <c r="L35" s="11" t="str">
        <f t="shared" si="0"/>
        <v>Asia-Household</v>
      </c>
      <c r="M35" s="7">
        <f t="shared" si="1"/>
        <v>1367272.5</v>
      </c>
      <c r="N35" s="7" t="str">
        <f t="shared" si="2"/>
        <v>Good</v>
      </c>
      <c r="O35" s="7" t="str">
        <f>VLOOKUP(A35,Sales_Channel!$A$1:$B$8,2,0)</f>
        <v>Online</v>
      </c>
      <c r="S35" s="7" t="s">
        <v>70</v>
      </c>
      <c r="T35" s="7">
        <f t="shared" si="3"/>
        <v>216919.36</v>
      </c>
    </row>
    <row r="36" spans="1:20" ht="14.4" x14ac:dyDescent="0.3">
      <c r="A36" s="5" t="s">
        <v>18</v>
      </c>
      <c r="B36" s="5" t="s">
        <v>30</v>
      </c>
      <c r="C36" s="6">
        <v>42791</v>
      </c>
      <c r="D36" s="11">
        <v>756274640</v>
      </c>
      <c r="E36" s="6">
        <v>42791</v>
      </c>
      <c r="F36" s="11">
        <v>7327</v>
      </c>
      <c r="G36" s="11">
        <v>152.58000000000001</v>
      </c>
      <c r="H36" s="11">
        <v>97.44</v>
      </c>
      <c r="I36" s="11">
        <v>1117953.6599999999</v>
      </c>
      <c r="J36" s="11">
        <v>713942.88</v>
      </c>
      <c r="K36" s="11">
        <v>404010.78</v>
      </c>
      <c r="L36" s="11" t="str">
        <f t="shared" si="0"/>
        <v>Sub-Saharan Africa-Snacks</v>
      </c>
      <c r="M36" s="7">
        <f t="shared" si="1"/>
        <v>314628.84000000003</v>
      </c>
      <c r="N36" s="7" t="str">
        <f t="shared" si="2"/>
        <v>average</v>
      </c>
      <c r="O36" s="7" t="str">
        <f>VLOOKUP(A36,Sales_Channel!$A$1:$B$8,2,0)</f>
        <v>Offline</v>
      </c>
      <c r="S36" s="7" t="s">
        <v>71</v>
      </c>
      <c r="T36" s="7">
        <f t="shared" si="3"/>
        <v>1046233.75</v>
      </c>
    </row>
    <row r="37" spans="1:20" ht="14.4" x14ac:dyDescent="0.3">
      <c r="A37" s="5" t="s">
        <v>14</v>
      </c>
      <c r="B37" s="5" t="s">
        <v>25</v>
      </c>
      <c r="C37" s="6">
        <v>42863</v>
      </c>
      <c r="D37" s="11">
        <v>456767165</v>
      </c>
      <c r="E37" s="6">
        <v>42876</v>
      </c>
      <c r="F37" s="11">
        <v>6409</v>
      </c>
      <c r="G37" s="11">
        <v>81.73</v>
      </c>
      <c r="H37" s="11">
        <v>56.67</v>
      </c>
      <c r="I37" s="11">
        <v>523807.57</v>
      </c>
      <c r="J37" s="11">
        <v>363198.03</v>
      </c>
      <c r="K37" s="11">
        <v>160609.54</v>
      </c>
      <c r="L37" s="11" t="str">
        <f t="shared" si="0"/>
        <v>Central America and the Caribbean-Personal Care</v>
      </c>
      <c r="M37" s="7">
        <f t="shared" si="1"/>
        <v>160609.54</v>
      </c>
      <c r="N37" s="7" t="str">
        <f t="shared" si="2"/>
        <v>average</v>
      </c>
      <c r="O37" s="7" t="str">
        <f>VLOOKUP(A37,Sales_Channel!$A$1:$B$8,2,0)</f>
        <v>Online</v>
      </c>
      <c r="S37" s="7" t="s">
        <v>72</v>
      </c>
      <c r="T37" s="7">
        <f t="shared" si="3"/>
        <v>632512.5</v>
      </c>
    </row>
    <row r="38" spans="1:20" ht="14.4" x14ac:dyDescent="0.3">
      <c r="A38" s="5" t="s">
        <v>21</v>
      </c>
      <c r="B38" s="5" t="s">
        <v>19</v>
      </c>
      <c r="C38" s="9">
        <v>40869</v>
      </c>
      <c r="D38" s="11">
        <v>162052476</v>
      </c>
      <c r="E38" s="6">
        <v>40880</v>
      </c>
      <c r="F38" s="11">
        <v>3784</v>
      </c>
      <c r="G38" s="11">
        <v>9.33</v>
      </c>
      <c r="H38" s="11">
        <v>6.92</v>
      </c>
      <c r="I38" s="11">
        <v>35304.720000000001</v>
      </c>
      <c r="J38" s="11">
        <v>26185.279999999999</v>
      </c>
      <c r="K38" s="11">
        <v>9119.44</v>
      </c>
      <c r="L38" s="11" t="str">
        <f t="shared" si="0"/>
        <v>Middle East and North Africa-Fruits</v>
      </c>
      <c r="M38" s="7">
        <f t="shared" si="1"/>
        <v>3999.7966666666671</v>
      </c>
      <c r="N38" s="7" t="str">
        <f t="shared" si="2"/>
        <v>Poor</v>
      </c>
      <c r="O38" s="7" t="str">
        <f>VLOOKUP(A38,Sales_Channel!$A$1:$B$8,2,0)</f>
        <v>Offline</v>
      </c>
      <c r="S38" s="7" t="s">
        <v>73</v>
      </c>
      <c r="T38" s="7">
        <f t="shared" si="3"/>
        <v>89904.06</v>
      </c>
    </row>
    <row r="39" spans="1:20" ht="14.4" x14ac:dyDescent="0.3">
      <c r="A39" s="5" t="s">
        <v>18</v>
      </c>
      <c r="B39" s="5" t="s">
        <v>29</v>
      </c>
      <c r="C39" s="6">
        <v>42749</v>
      </c>
      <c r="D39" s="11">
        <v>825304400</v>
      </c>
      <c r="E39" s="6">
        <v>42758</v>
      </c>
      <c r="F39" s="11">
        <v>4767</v>
      </c>
      <c r="G39" s="11">
        <v>421.89</v>
      </c>
      <c r="H39" s="11">
        <v>364.69</v>
      </c>
      <c r="I39" s="11">
        <v>2011149.63</v>
      </c>
      <c r="J39" s="11">
        <v>1738477.23</v>
      </c>
      <c r="K39" s="11">
        <v>272672.40000000002</v>
      </c>
      <c r="L39" s="11" t="str">
        <f t="shared" si="0"/>
        <v>Sub-Saharan Africa-Meat</v>
      </c>
      <c r="M39" s="7">
        <f t="shared" si="1"/>
        <v>272672.40000000002</v>
      </c>
      <c r="N39" s="7" t="str">
        <f t="shared" si="2"/>
        <v>average</v>
      </c>
      <c r="O39" s="7" t="str">
        <f>VLOOKUP(A39,Sales_Channel!$A$1:$B$8,2,0)</f>
        <v>Offline</v>
      </c>
      <c r="S39" s="7" t="s">
        <v>74</v>
      </c>
      <c r="T39" s="7">
        <f t="shared" si="3"/>
        <v>1719922.04</v>
      </c>
    </row>
    <row r="40" spans="1:20" ht="14.4" x14ac:dyDescent="0.3">
      <c r="A40" s="5" t="s">
        <v>20</v>
      </c>
      <c r="B40" s="5" t="s">
        <v>17</v>
      </c>
      <c r="C40" s="6">
        <v>41000</v>
      </c>
      <c r="D40" s="11">
        <v>320009267</v>
      </c>
      <c r="E40" s="6">
        <v>41037</v>
      </c>
      <c r="F40" s="11">
        <v>6708</v>
      </c>
      <c r="G40" s="11">
        <v>651.21</v>
      </c>
      <c r="H40" s="11">
        <v>524.96</v>
      </c>
      <c r="I40" s="11">
        <v>4368316.68</v>
      </c>
      <c r="J40" s="11">
        <v>3521431.68</v>
      </c>
      <c r="K40" s="11">
        <v>846885</v>
      </c>
      <c r="L40" s="11" t="str">
        <f t="shared" si="0"/>
        <v>Asia-Office Supplies</v>
      </c>
      <c r="M40" s="7">
        <f t="shared" si="1"/>
        <v>739698.75</v>
      </c>
      <c r="N40" s="7" t="str">
        <f t="shared" si="2"/>
        <v>Good</v>
      </c>
      <c r="O40" s="7" t="str">
        <f>VLOOKUP(A40,Sales_Channel!$A$1:$B$8,2,0)</f>
        <v>Online</v>
      </c>
      <c r="S40" s="7" t="s">
        <v>75</v>
      </c>
      <c r="T40" s="7">
        <f t="shared" si="3"/>
        <v>146875.14000000001</v>
      </c>
    </row>
    <row r="41" spans="1:20" ht="14.4" x14ac:dyDescent="0.3">
      <c r="A41" s="5" t="s">
        <v>16</v>
      </c>
      <c r="B41" s="5" t="s">
        <v>17</v>
      </c>
      <c r="C41" s="6">
        <v>40955</v>
      </c>
      <c r="D41" s="11">
        <v>189965903</v>
      </c>
      <c r="E41" s="6">
        <v>40967</v>
      </c>
      <c r="F41" s="11">
        <v>3987</v>
      </c>
      <c r="G41" s="11">
        <v>651.21</v>
      </c>
      <c r="H41" s="11">
        <v>524.96</v>
      </c>
      <c r="I41" s="11">
        <v>2596374.27</v>
      </c>
      <c r="J41" s="11">
        <v>2093015.52</v>
      </c>
      <c r="K41" s="11">
        <v>503358.75</v>
      </c>
      <c r="L41" s="11" t="str">
        <f t="shared" si="0"/>
        <v>Europe-Office Supplies</v>
      </c>
      <c r="M41" s="7">
        <f t="shared" si="1"/>
        <v>774796.25</v>
      </c>
      <c r="N41" s="7" t="str">
        <f t="shared" si="2"/>
        <v>average</v>
      </c>
      <c r="O41" s="7" t="str">
        <f>VLOOKUP(A41,Sales_Channel!$A$1:$B$8,2,0)</f>
        <v>Online</v>
      </c>
      <c r="S41" s="7" t="s">
        <v>76</v>
      </c>
      <c r="T41" s="7">
        <f t="shared" si="3"/>
        <v>825738.04</v>
      </c>
    </row>
    <row r="42" spans="1:20" ht="14.4" x14ac:dyDescent="0.3">
      <c r="A42" s="5" t="s">
        <v>18</v>
      </c>
      <c r="B42" s="5" t="s">
        <v>25</v>
      </c>
      <c r="C42" s="6">
        <v>42805</v>
      </c>
      <c r="D42" s="11">
        <v>699285638</v>
      </c>
      <c r="E42" s="6">
        <v>42822</v>
      </c>
      <c r="F42" s="11">
        <v>3015</v>
      </c>
      <c r="G42" s="11">
        <v>81.73</v>
      </c>
      <c r="H42" s="11">
        <v>56.67</v>
      </c>
      <c r="I42" s="11">
        <v>246415.95</v>
      </c>
      <c r="J42" s="11">
        <v>170860.05</v>
      </c>
      <c r="K42" s="11">
        <v>75555.899999999994</v>
      </c>
      <c r="L42" s="11" t="str">
        <f t="shared" si="0"/>
        <v>Sub-Saharan Africa-Personal Care</v>
      </c>
      <c r="M42" s="7">
        <f t="shared" si="1"/>
        <v>146237.63</v>
      </c>
      <c r="N42" s="7" t="str">
        <f t="shared" si="2"/>
        <v>Poor</v>
      </c>
      <c r="O42" s="7" t="str">
        <f>VLOOKUP(A42,Sales_Channel!$A$1:$B$8,2,0)</f>
        <v>Offline</v>
      </c>
      <c r="S42" s="7" t="s">
        <v>77</v>
      </c>
      <c r="T42" s="7">
        <f t="shared" si="3"/>
        <v>747939.49</v>
      </c>
    </row>
    <row r="43" spans="1:20" ht="14.4" x14ac:dyDescent="0.3">
      <c r="A43" s="5" t="s">
        <v>21</v>
      </c>
      <c r="B43" s="5" t="s">
        <v>27</v>
      </c>
      <c r="C43" s="6">
        <v>40215</v>
      </c>
      <c r="D43" s="11">
        <v>382392299</v>
      </c>
      <c r="E43" s="6">
        <v>40234</v>
      </c>
      <c r="F43" s="11">
        <v>7234</v>
      </c>
      <c r="G43" s="11">
        <v>437.2</v>
      </c>
      <c r="H43" s="11">
        <v>263.33</v>
      </c>
      <c r="I43" s="11">
        <v>3162704.8</v>
      </c>
      <c r="J43" s="11">
        <v>1904929.22</v>
      </c>
      <c r="K43" s="11">
        <v>1257775.58</v>
      </c>
      <c r="L43" s="11" t="str">
        <f t="shared" si="0"/>
        <v>Middle East and North Africa-Cosmetics</v>
      </c>
      <c r="M43" s="7">
        <f t="shared" si="1"/>
        <v>1368646.6833333333</v>
      </c>
      <c r="N43" s="7" t="str">
        <f t="shared" si="2"/>
        <v>Good</v>
      </c>
      <c r="O43" s="7" t="str">
        <f>VLOOKUP(A43,Sales_Channel!$A$1:$B$8,2,0)</f>
        <v>Offline</v>
      </c>
      <c r="S43" s="7" t="s">
        <v>78</v>
      </c>
      <c r="T43" s="7">
        <f t="shared" si="3"/>
        <v>1128242.43</v>
      </c>
    </row>
    <row r="44" spans="1:20" ht="14.4" x14ac:dyDescent="0.3">
      <c r="A44" s="5" t="s">
        <v>18</v>
      </c>
      <c r="B44" s="5" t="s">
        <v>15</v>
      </c>
      <c r="C44" s="6">
        <v>41067</v>
      </c>
      <c r="D44" s="11">
        <v>994022214</v>
      </c>
      <c r="E44" s="6">
        <v>41068</v>
      </c>
      <c r="F44" s="11">
        <v>2117</v>
      </c>
      <c r="G44" s="11">
        <v>205.7</v>
      </c>
      <c r="H44" s="11">
        <v>117.11</v>
      </c>
      <c r="I44" s="11">
        <v>435466.9</v>
      </c>
      <c r="J44" s="11">
        <v>247921.87</v>
      </c>
      <c r="K44" s="11">
        <v>187545.03</v>
      </c>
      <c r="L44" s="11" t="str">
        <f t="shared" si="0"/>
        <v>Sub-Saharan Africa-Cereal</v>
      </c>
      <c r="M44" s="7">
        <f t="shared" si="1"/>
        <v>346534.55</v>
      </c>
      <c r="N44" s="7" t="str">
        <f t="shared" si="2"/>
        <v>average</v>
      </c>
      <c r="O44" s="7" t="str">
        <f>VLOOKUP(A44,Sales_Channel!$A$1:$B$8,2,0)</f>
        <v>Offline</v>
      </c>
      <c r="S44" s="7" t="s">
        <v>79</v>
      </c>
      <c r="T44" s="7">
        <f t="shared" si="3"/>
        <v>407630.41</v>
      </c>
    </row>
    <row r="45" spans="1:20" ht="14.4" x14ac:dyDescent="0.3">
      <c r="A45" s="5" t="s">
        <v>16</v>
      </c>
      <c r="B45" s="5" t="s">
        <v>24</v>
      </c>
      <c r="C45" s="6">
        <v>41188</v>
      </c>
      <c r="D45" s="11">
        <v>759224212</v>
      </c>
      <c r="E45" s="9">
        <v>41223</v>
      </c>
      <c r="F45" s="11">
        <v>171</v>
      </c>
      <c r="G45" s="11">
        <v>154.06</v>
      </c>
      <c r="H45" s="11">
        <v>90.93</v>
      </c>
      <c r="I45" s="11">
        <v>26344.26</v>
      </c>
      <c r="J45" s="11">
        <v>15549.03</v>
      </c>
      <c r="K45" s="11">
        <v>10795.23</v>
      </c>
      <c r="L45" s="11" t="str">
        <f t="shared" si="0"/>
        <v>Europe-Vegetables</v>
      </c>
      <c r="M45" s="7">
        <f t="shared" si="1"/>
        <v>10795.23</v>
      </c>
      <c r="N45" s="7" t="str">
        <f t="shared" si="2"/>
        <v>Poor</v>
      </c>
      <c r="O45" s="7" t="str">
        <f>VLOOKUP(A45,Sales_Channel!$A$1:$B$8,2,0)</f>
        <v>Online</v>
      </c>
      <c r="S45" s="7" t="s">
        <v>80</v>
      </c>
      <c r="T45" s="7">
        <f t="shared" si="3"/>
        <v>138262.14000000001</v>
      </c>
    </row>
    <row r="46" spans="1:20" ht="14.4" x14ac:dyDescent="0.3">
      <c r="A46" s="5" t="s">
        <v>20</v>
      </c>
      <c r="B46" s="5" t="s">
        <v>26</v>
      </c>
      <c r="C46" s="9">
        <v>42322</v>
      </c>
      <c r="D46" s="11">
        <v>223359620</v>
      </c>
      <c r="E46" s="9">
        <v>42326</v>
      </c>
      <c r="F46" s="11">
        <v>5930</v>
      </c>
      <c r="G46" s="11">
        <v>109.28</v>
      </c>
      <c r="H46" s="11">
        <v>35.840000000000003</v>
      </c>
      <c r="I46" s="11">
        <v>648030.4</v>
      </c>
      <c r="J46" s="11">
        <v>212531.20000000001</v>
      </c>
      <c r="K46" s="11">
        <v>435499.2</v>
      </c>
      <c r="L46" s="11" t="str">
        <f t="shared" si="0"/>
        <v>Asia-Clothes</v>
      </c>
      <c r="M46" s="7">
        <f t="shared" si="1"/>
        <v>435499.2</v>
      </c>
      <c r="N46" s="7" t="str">
        <f t="shared" si="2"/>
        <v>average</v>
      </c>
      <c r="O46" s="7" t="str">
        <f>VLOOKUP(A46,Sales_Channel!$A$1:$B$8,2,0)</f>
        <v>Online</v>
      </c>
      <c r="S46" s="7" t="s">
        <v>81</v>
      </c>
      <c r="T46" s="7">
        <f t="shared" si="3"/>
        <v>1258.02</v>
      </c>
    </row>
    <row r="47" spans="1:20" ht="14.4" x14ac:dyDescent="0.3">
      <c r="A47" s="5" t="s">
        <v>18</v>
      </c>
      <c r="B47" s="5" t="s">
        <v>15</v>
      </c>
      <c r="C47" s="6">
        <v>42458</v>
      </c>
      <c r="D47" s="11">
        <v>902102267</v>
      </c>
      <c r="E47" s="6">
        <v>42489</v>
      </c>
      <c r="F47" s="11">
        <v>962</v>
      </c>
      <c r="G47" s="11">
        <v>205.7</v>
      </c>
      <c r="H47" s="11">
        <v>117.11</v>
      </c>
      <c r="I47" s="11">
        <v>197883.4</v>
      </c>
      <c r="J47" s="11">
        <v>112659.82</v>
      </c>
      <c r="K47" s="11">
        <v>85223.58</v>
      </c>
      <c r="L47" s="11" t="str">
        <f t="shared" si="0"/>
        <v>Sub-Saharan Africa-Cereal</v>
      </c>
      <c r="M47" s="7">
        <f t="shared" si="1"/>
        <v>426029.31</v>
      </c>
      <c r="N47" s="7" t="str">
        <f t="shared" si="2"/>
        <v>Poor</v>
      </c>
      <c r="O47" s="7" t="str">
        <f>VLOOKUP(A47,Sales_Channel!$A$1:$B$8,2,0)</f>
        <v>Offline</v>
      </c>
      <c r="S47" s="7" t="s">
        <v>82</v>
      </c>
      <c r="T47" s="7">
        <f t="shared" si="3"/>
        <v>119685</v>
      </c>
    </row>
    <row r="48" spans="1:20" ht="14.4" x14ac:dyDescent="0.3">
      <c r="A48" s="5" t="s">
        <v>16</v>
      </c>
      <c r="B48" s="5" t="s">
        <v>27</v>
      </c>
      <c r="C48" s="9">
        <v>42735</v>
      </c>
      <c r="D48" s="11">
        <v>331438481</v>
      </c>
      <c r="E48" s="9">
        <v>42735</v>
      </c>
      <c r="F48" s="11">
        <v>8867</v>
      </c>
      <c r="G48" s="11">
        <v>437.2</v>
      </c>
      <c r="H48" s="11">
        <v>263.33</v>
      </c>
      <c r="I48" s="11">
        <v>3876652.4</v>
      </c>
      <c r="J48" s="11">
        <v>2334947.11</v>
      </c>
      <c r="K48" s="11">
        <v>1541705.29</v>
      </c>
      <c r="L48" s="11" t="str">
        <f t="shared" si="0"/>
        <v>Europe-Cosmetics</v>
      </c>
      <c r="M48" s="7">
        <f t="shared" si="1"/>
        <v>1137341.6266666667</v>
      </c>
      <c r="N48" s="7" t="str">
        <f t="shared" si="2"/>
        <v>Good</v>
      </c>
      <c r="O48" s="7" t="str">
        <f>VLOOKUP(A48,Sales_Channel!$A$1:$B$8,2,0)</f>
        <v>Online</v>
      </c>
      <c r="S48" s="7" t="s">
        <v>83</v>
      </c>
      <c r="T48" s="7">
        <f t="shared" si="3"/>
        <v>255151.25</v>
      </c>
    </row>
    <row r="49" spans="1:20" ht="14.4" x14ac:dyDescent="0.3">
      <c r="A49" s="5" t="s">
        <v>16</v>
      </c>
      <c r="B49" s="5" t="s">
        <v>25</v>
      </c>
      <c r="C49" s="9">
        <v>40535</v>
      </c>
      <c r="D49" s="11">
        <v>617667090</v>
      </c>
      <c r="E49" s="6">
        <v>40574</v>
      </c>
      <c r="F49" s="11">
        <v>273</v>
      </c>
      <c r="G49" s="11">
        <v>81.73</v>
      </c>
      <c r="H49" s="11">
        <v>56.67</v>
      </c>
      <c r="I49" s="11">
        <v>22312.29</v>
      </c>
      <c r="J49" s="11">
        <v>15470.91</v>
      </c>
      <c r="K49" s="11">
        <v>6841.38</v>
      </c>
      <c r="L49" s="11" t="str">
        <f t="shared" si="0"/>
        <v>Europe-Personal Care</v>
      </c>
      <c r="M49" s="7">
        <f t="shared" si="1"/>
        <v>6841.38</v>
      </c>
      <c r="N49" s="7" t="str">
        <f t="shared" si="2"/>
        <v>Poor</v>
      </c>
      <c r="O49" s="7" t="str">
        <f>VLOOKUP(A49,Sales_Channel!$A$1:$B$8,2,0)</f>
        <v>Online</v>
      </c>
      <c r="S49" s="7" t="s">
        <v>84</v>
      </c>
      <c r="T49" s="7">
        <f t="shared" si="3"/>
        <v>127722.96</v>
      </c>
    </row>
    <row r="50" spans="1:20" ht="14.4" x14ac:dyDescent="0.3">
      <c r="A50" s="5" t="s">
        <v>16</v>
      </c>
      <c r="B50" s="5" t="s">
        <v>26</v>
      </c>
      <c r="C50" s="9">
        <v>41926</v>
      </c>
      <c r="D50" s="11">
        <v>787399423</v>
      </c>
      <c r="E50" s="9">
        <v>41957</v>
      </c>
      <c r="F50" s="11">
        <v>7842</v>
      </c>
      <c r="G50" s="11">
        <v>109.28</v>
      </c>
      <c r="H50" s="11">
        <v>35.840000000000003</v>
      </c>
      <c r="I50" s="11">
        <v>856973.76</v>
      </c>
      <c r="J50" s="11">
        <v>281057.28000000003</v>
      </c>
      <c r="K50" s="11">
        <v>575916.48</v>
      </c>
      <c r="L50" s="11" t="str">
        <f t="shared" si="0"/>
        <v>Europe-Clothes</v>
      </c>
      <c r="M50" s="7">
        <f t="shared" si="1"/>
        <v>371275.92</v>
      </c>
      <c r="N50" s="7" t="str">
        <f t="shared" si="2"/>
        <v>Good</v>
      </c>
      <c r="O50" s="7" t="str">
        <f>VLOOKUP(A50,Sales_Channel!$A$1:$B$8,2,0)</f>
        <v>Online</v>
      </c>
      <c r="S50" s="7" t="s">
        <v>85</v>
      </c>
      <c r="T50" s="7">
        <f t="shared" si="3"/>
        <v>15103.47</v>
      </c>
    </row>
    <row r="51" spans="1:20" ht="14.4" x14ac:dyDescent="0.3">
      <c r="A51" s="5" t="s">
        <v>18</v>
      </c>
      <c r="B51" s="5" t="s">
        <v>17</v>
      </c>
      <c r="C51" s="6">
        <v>40919</v>
      </c>
      <c r="D51" s="11">
        <v>837559306</v>
      </c>
      <c r="E51" s="6">
        <v>40921</v>
      </c>
      <c r="F51" s="11">
        <v>1266</v>
      </c>
      <c r="G51" s="11">
        <v>651.21</v>
      </c>
      <c r="H51" s="11">
        <v>524.96</v>
      </c>
      <c r="I51" s="11">
        <v>824431.86</v>
      </c>
      <c r="J51" s="11">
        <v>664599.36</v>
      </c>
      <c r="K51" s="11">
        <v>159832.5</v>
      </c>
      <c r="L51" s="11" t="str">
        <f t="shared" si="0"/>
        <v>Sub-Saharan Africa-Office Supplies</v>
      </c>
      <c r="M51" s="7">
        <f t="shared" si="1"/>
        <v>353152.8125</v>
      </c>
      <c r="N51" s="7" t="str">
        <f t="shared" si="2"/>
        <v>average</v>
      </c>
      <c r="O51" s="7" t="str">
        <f>VLOOKUP(A51,Sales_Channel!$A$1:$B$8,2,0)</f>
        <v>Offline</v>
      </c>
      <c r="S51"/>
    </row>
    <row r="52" spans="1:20" ht="14.4" x14ac:dyDescent="0.3">
      <c r="A52" s="5" t="s">
        <v>16</v>
      </c>
      <c r="B52" s="5" t="s">
        <v>26</v>
      </c>
      <c r="C52" s="6">
        <v>40211</v>
      </c>
      <c r="D52" s="11">
        <v>385383069</v>
      </c>
      <c r="E52" s="6">
        <v>40255</v>
      </c>
      <c r="F52" s="11">
        <v>2269</v>
      </c>
      <c r="G52" s="11">
        <v>109.28</v>
      </c>
      <c r="H52" s="11">
        <v>35.840000000000003</v>
      </c>
      <c r="I52" s="11">
        <v>247956.32</v>
      </c>
      <c r="J52" s="11">
        <v>81320.960000000006</v>
      </c>
      <c r="K52" s="11">
        <v>166635.35999999999</v>
      </c>
      <c r="L52" s="11" t="str">
        <f t="shared" si="0"/>
        <v>Europe-Clothes</v>
      </c>
      <c r="M52" s="7">
        <f t="shared" si="1"/>
        <v>166635.35999999999</v>
      </c>
      <c r="N52" s="7" t="str">
        <f t="shared" si="2"/>
        <v>average</v>
      </c>
      <c r="O52" s="7" t="str">
        <f>VLOOKUP(A52,Sales_Channel!$A$1:$B$8,2,0)</f>
        <v>Online</v>
      </c>
      <c r="S52"/>
    </row>
    <row r="53" spans="1:20" ht="14.4" x14ac:dyDescent="0.3">
      <c r="A53" s="5" t="s">
        <v>18</v>
      </c>
      <c r="B53" s="5" t="s">
        <v>19</v>
      </c>
      <c r="C53" s="6">
        <v>41504</v>
      </c>
      <c r="D53" s="11">
        <v>918419539</v>
      </c>
      <c r="E53" s="6">
        <v>41535</v>
      </c>
      <c r="F53" s="11">
        <v>9606</v>
      </c>
      <c r="G53" s="11">
        <v>9.33</v>
      </c>
      <c r="H53" s="11">
        <v>6.92</v>
      </c>
      <c r="I53" s="11">
        <v>89623.98</v>
      </c>
      <c r="J53" s="11">
        <v>66473.52</v>
      </c>
      <c r="K53" s="11">
        <v>23150.46</v>
      </c>
      <c r="L53" s="11" t="str">
        <f t="shared" si="0"/>
        <v>Sub-Saharan Africa-Fruits</v>
      </c>
      <c r="M53" s="7">
        <f t="shared" si="1"/>
        <v>20777.814999999999</v>
      </c>
      <c r="N53" s="7" t="str">
        <f t="shared" si="2"/>
        <v>Poor</v>
      </c>
      <c r="O53" s="7" t="str">
        <f>VLOOKUP(A53,Sales_Channel!$A$1:$B$8,2,0)</f>
        <v>Offline</v>
      </c>
      <c r="S53"/>
    </row>
    <row r="54" spans="1:20" ht="14.4" x14ac:dyDescent="0.3">
      <c r="A54" s="5" t="s">
        <v>21</v>
      </c>
      <c r="B54" s="5" t="s">
        <v>15</v>
      </c>
      <c r="C54" s="6">
        <v>41358</v>
      </c>
      <c r="D54" s="11">
        <v>844530045</v>
      </c>
      <c r="E54" s="6">
        <v>41361</v>
      </c>
      <c r="F54" s="11">
        <v>4063</v>
      </c>
      <c r="G54" s="11">
        <v>205.7</v>
      </c>
      <c r="H54" s="11">
        <v>117.11</v>
      </c>
      <c r="I54" s="11">
        <v>835759.1</v>
      </c>
      <c r="J54" s="11">
        <v>475817.93</v>
      </c>
      <c r="K54" s="11">
        <v>359941.17</v>
      </c>
      <c r="L54" s="11" t="str">
        <f t="shared" si="0"/>
        <v>Middle East and North Africa-Cereal</v>
      </c>
      <c r="M54" s="7">
        <f t="shared" si="1"/>
        <v>359941.17</v>
      </c>
      <c r="N54" s="7" t="str">
        <f t="shared" si="2"/>
        <v>average</v>
      </c>
      <c r="O54" s="7" t="str">
        <f>VLOOKUP(A54,Sales_Channel!$A$1:$B$8,2,0)</f>
        <v>Offline</v>
      </c>
      <c r="S54"/>
    </row>
    <row r="55" spans="1:20" ht="14.4" x14ac:dyDescent="0.3">
      <c r="A55" s="5" t="s">
        <v>18</v>
      </c>
      <c r="B55" s="5" t="s">
        <v>17</v>
      </c>
      <c r="C55" s="9">
        <v>40873</v>
      </c>
      <c r="D55" s="11">
        <v>441888415</v>
      </c>
      <c r="E55" s="6">
        <v>40915</v>
      </c>
      <c r="F55" s="11">
        <v>3457</v>
      </c>
      <c r="G55" s="11">
        <v>651.21</v>
      </c>
      <c r="H55" s="11">
        <v>524.96</v>
      </c>
      <c r="I55" s="11">
        <v>2251232.9700000002</v>
      </c>
      <c r="J55" s="11">
        <v>1814786.72</v>
      </c>
      <c r="K55" s="11">
        <v>436446.25</v>
      </c>
      <c r="L55" s="11" t="str">
        <f t="shared" si="0"/>
        <v>Sub-Saharan Africa-Office Supplies</v>
      </c>
      <c r="M55" s="7">
        <f t="shared" si="1"/>
        <v>417592.91666666669</v>
      </c>
      <c r="N55" s="7" t="str">
        <f t="shared" si="2"/>
        <v>average</v>
      </c>
      <c r="O55" s="7" t="str">
        <f>VLOOKUP(A55,Sales_Channel!$A$1:$B$8,2,0)</f>
        <v>Offline</v>
      </c>
      <c r="S55"/>
    </row>
    <row r="56" spans="1:20" ht="14.4" x14ac:dyDescent="0.3">
      <c r="A56" s="5" t="s">
        <v>18</v>
      </c>
      <c r="B56" s="5" t="s">
        <v>19</v>
      </c>
      <c r="C56" s="6">
        <v>41534</v>
      </c>
      <c r="D56" s="11">
        <v>508980977</v>
      </c>
      <c r="E56" s="9">
        <v>41571</v>
      </c>
      <c r="F56" s="11">
        <v>7637</v>
      </c>
      <c r="G56" s="11">
        <v>9.33</v>
      </c>
      <c r="H56" s="11">
        <v>6.92</v>
      </c>
      <c r="I56" s="11">
        <v>71253.210000000006</v>
      </c>
      <c r="J56" s="11">
        <v>52848.04</v>
      </c>
      <c r="K56" s="11">
        <v>18405.169999999998</v>
      </c>
      <c r="L56" s="11" t="str">
        <f t="shared" si="0"/>
        <v>Sub-Saharan Africa-Fruits</v>
      </c>
      <c r="M56" s="7">
        <f t="shared" si="1"/>
        <v>18405.169999999998</v>
      </c>
      <c r="N56" s="7" t="str">
        <f t="shared" si="2"/>
        <v>Poor</v>
      </c>
      <c r="O56" s="7" t="str">
        <f>VLOOKUP(A56,Sales_Channel!$A$1:$B$8,2,0)</f>
        <v>Offline</v>
      </c>
      <c r="S56"/>
    </row>
    <row r="57" spans="1:20" ht="14.4" x14ac:dyDescent="0.3">
      <c r="A57" s="5" t="s">
        <v>18</v>
      </c>
      <c r="B57" s="5" t="s">
        <v>26</v>
      </c>
      <c r="C57" s="6">
        <v>41068</v>
      </c>
      <c r="D57" s="11">
        <v>114606559</v>
      </c>
      <c r="E57" s="6">
        <v>41087</v>
      </c>
      <c r="F57" s="11">
        <v>3482</v>
      </c>
      <c r="G57" s="11">
        <v>109.28</v>
      </c>
      <c r="H57" s="11">
        <v>35.840000000000003</v>
      </c>
      <c r="I57" s="11">
        <v>380512.96</v>
      </c>
      <c r="J57" s="11">
        <v>124794.88</v>
      </c>
      <c r="K57" s="11">
        <v>255718.08</v>
      </c>
      <c r="L57" s="11" t="str">
        <f t="shared" si="0"/>
        <v>Sub-Saharan Africa-Clothes</v>
      </c>
      <c r="M57" s="7">
        <f t="shared" si="1"/>
        <v>286709.75999999995</v>
      </c>
      <c r="N57" s="7" t="str">
        <f t="shared" si="2"/>
        <v>average</v>
      </c>
      <c r="O57" s="7" t="str">
        <f>VLOOKUP(A57,Sales_Channel!$A$1:$B$8,2,0)</f>
        <v>Offline</v>
      </c>
      <c r="S57"/>
    </row>
    <row r="58" spans="1:20" ht="14.4" x14ac:dyDescent="0.3">
      <c r="A58" s="5" t="s">
        <v>12</v>
      </c>
      <c r="B58" s="5" t="s">
        <v>26</v>
      </c>
      <c r="C58" s="6">
        <v>40359</v>
      </c>
      <c r="D58" s="11">
        <v>647876489</v>
      </c>
      <c r="E58" s="6">
        <v>40391</v>
      </c>
      <c r="F58" s="11">
        <v>9905</v>
      </c>
      <c r="G58" s="11">
        <v>109.28</v>
      </c>
      <c r="H58" s="11">
        <v>35.840000000000003</v>
      </c>
      <c r="I58" s="11">
        <v>1082418.3999999999</v>
      </c>
      <c r="J58" s="11">
        <v>354995.20000000001</v>
      </c>
      <c r="K58" s="11">
        <v>727423.2</v>
      </c>
      <c r="L58" s="11" t="str">
        <f t="shared" si="0"/>
        <v>Australia and Oceania-Clothes</v>
      </c>
      <c r="M58" s="7">
        <f t="shared" si="1"/>
        <v>727423.2</v>
      </c>
      <c r="N58" s="7" t="str">
        <f t="shared" si="2"/>
        <v>Good</v>
      </c>
      <c r="O58" s="7" t="str">
        <f>VLOOKUP(A58,Sales_Channel!$A$1:$B$8,2,0)</f>
        <v>Online</v>
      </c>
      <c r="S58"/>
    </row>
    <row r="59" spans="1:20" ht="14.4" x14ac:dyDescent="0.3">
      <c r="A59" s="5" t="s">
        <v>16</v>
      </c>
      <c r="B59" s="5" t="s">
        <v>27</v>
      </c>
      <c r="C59" s="6">
        <v>42058</v>
      </c>
      <c r="D59" s="11">
        <v>868214595</v>
      </c>
      <c r="E59" s="6">
        <v>42065</v>
      </c>
      <c r="F59" s="11">
        <v>2847</v>
      </c>
      <c r="G59" s="11">
        <v>437.2</v>
      </c>
      <c r="H59" s="11">
        <v>263.33</v>
      </c>
      <c r="I59" s="11">
        <v>1244708.3999999999</v>
      </c>
      <c r="J59" s="11">
        <v>749700.51</v>
      </c>
      <c r="K59" s="11">
        <v>495007.89</v>
      </c>
      <c r="L59" s="11" t="str">
        <f t="shared" si="0"/>
        <v>Europe-Cosmetics</v>
      </c>
      <c r="M59" s="7">
        <f t="shared" si="1"/>
        <v>935159.79499999993</v>
      </c>
      <c r="N59" s="7" t="str">
        <f t="shared" si="2"/>
        <v>average</v>
      </c>
      <c r="O59" s="7" t="str">
        <f>VLOOKUP(A59,Sales_Channel!$A$1:$B$8,2,0)</f>
        <v>Online</v>
      </c>
      <c r="S59"/>
    </row>
    <row r="60" spans="1:20" ht="14.4" x14ac:dyDescent="0.3">
      <c r="A60" s="5" t="s">
        <v>16</v>
      </c>
      <c r="B60" s="5" t="s">
        <v>22</v>
      </c>
      <c r="C60" s="6">
        <v>40913</v>
      </c>
      <c r="D60" s="11">
        <v>955357205</v>
      </c>
      <c r="E60" s="6">
        <v>40953</v>
      </c>
      <c r="F60" s="11">
        <v>282</v>
      </c>
      <c r="G60" s="11">
        <v>668.27</v>
      </c>
      <c r="H60" s="11">
        <v>502.54</v>
      </c>
      <c r="I60" s="11">
        <v>188452.14</v>
      </c>
      <c r="J60" s="11">
        <v>141716.28</v>
      </c>
      <c r="K60" s="11">
        <v>46735.86</v>
      </c>
      <c r="L60" s="11" t="str">
        <f t="shared" si="0"/>
        <v>Europe-Household</v>
      </c>
      <c r="M60" s="7">
        <f t="shared" si="1"/>
        <v>397337.67499999999</v>
      </c>
      <c r="N60" s="7" t="str">
        <f t="shared" si="2"/>
        <v>Poor</v>
      </c>
      <c r="O60" s="7" t="str">
        <f>VLOOKUP(A60,Sales_Channel!$A$1:$B$8,2,0)</f>
        <v>Online</v>
      </c>
      <c r="S60"/>
    </row>
    <row r="61" spans="1:20" ht="14.4" x14ac:dyDescent="0.3">
      <c r="A61" s="5" t="s">
        <v>18</v>
      </c>
      <c r="B61" s="5" t="s">
        <v>27</v>
      </c>
      <c r="C61" s="6">
        <v>41736</v>
      </c>
      <c r="D61" s="11">
        <v>259353148</v>
      </c>
      <c r="E61" s="6">
        <v>41748</v>
      </c>
      <c r="F61" s="11">
        <v>7215</v>
      </c>
      <c r="G61" s="11">
        <v>437.2</v>
      </c>
      <c r="H61" s="11">
        <v>263.33</v>
      </c>
      <c r="I61" s="11">
        <v>3154398</v>
      </c>
      <c r="J61" s="11">
        <v>1899925.95</v>
      </c>
      <c r="K61" s="11">
        <v>1254472.05</v>
      </c>
      <c r="L61" s="11" t="str">
        <f t="shared" si="0"/>
        <v>Sub-Saharan Africa-Cosmetics</v>
      </c>
      <c r="M61" s="7">
        <f t="shared" si="1"/>
        <v>1016444.02</v>
      </c>
      <c r="N61" s="7" t="str">
        <f t="shared" si="2"/>
        <v>Good</v>
      </c>
      <c r="O61" s="7" t="str">
        <f>VLOOKUP(A61,Sales_Channel!$A$1:$B$8,2,0)</f>
        <v>Offline</v>
      </c>
      <c r="S61"/>
    </row>
    <row r="62" spans="1:20" ht="14.4" x14ac:dyDescent="0.3">
      <c r="A62" s="5" t="s">
        <v>12</v>
      </c>
      <c r="B62" s="5" t="s">
        <v>15</v>
      </c>
      <c r="C62" s="6">
        <v>41434</v>
      </c>
      <c r="D62" s="11">
        <v>450563752</v>
      </c>
      <c r="E62" s="6">
        <v>41457</v>
      </c>
      <c r="F62" s="11">
        <v>682</v>
      </c>
      <c r="G62" s="11">
        <v>205.7</v>
      </c>
      <c r="H62" s="11">
        <v>117.11</v>
      </c>
      <c r="I62" s="11">
        <v>140287.4</v>
      </c>
      <c r="J62" s="11">
        <v>79869.02</v>
      </c>
      <c r="K62" s="11">
        <v>60418.38</v>
      </c>
      <c r="L62" s="11" t="str">
        <f t="shared" si="0"/>
        <v>Australia and Oceania-Cereal</v>
      </c>
      <c r="M62" s="7">
        <f t="shared" si="1"/>
        <v>60418.38</v>
      </c>
      <c r="N62" s="7" t="str">
        <f t="shared" si="2"/>
        <v>Poor</v>
      </c>
      <c r="O62" s="7" t="str">
        <f>VLOOKUP(A62,Sales_Channel!$A$1:$B$8,2,0)</f>
        <v>Online</v>
      </c>
      <c r="S62"/>
    </row>
    <row r="63" spans="1:20" ht="14.4" x14ac:dyDescent="0.3">
      <c r="A63" s="5" t="s">
        <v>16</v>
      </c>
      <c r="B63" s="5" t="s">
        <v>13</v>
      </c>
      <c r="C63" s="6">
        <v>41451</v>
      </c>
      <c r="D63" s="11">
        <v>569662845</v>
      </c>
      <c r="E63" s="6">
        <v>41456</v>
      </c>
      <c r="F63" s="11">
        <v>4750</v>
      </c>
      <c r="G63" s="11">
        <v>255.28</v>
      </c>
      <c r="H63" s="11">
        <v>159.41999999999999</v>
      </c>
      <c r="I63" s="11">
        <v>1212580</v>
      </c>
      <c r="J63" s="11">
        <v>757245</v>
      </c>
      <c r="K63" s="11">
        <v>455335</v>
      </c>
      <c r="L63" s="11" t="str">
        <f t="shared" si="0"/>
        <v>Europe-Baby Food</v>
      </c>
      <c r="M63" s="7">
        <f t="shared" si="1"/>
        <v>640536.52</v>
      </c>
      <c r="N63" s="7" t="str">
        <f t="shared" si="2"/>
        <v>average</v>
      </c>
      <c r="O63" s="7" t="str">
        <f>VLOOKUP(A63,Sales_Channel!$A$1:$B$8,2,0)</f>
        <v>Online</v>
      </c>
      <c r="S63"/>
    </row>
    <row r="64" spans="1:20" ht="14.4" x14ac:dyDescent="0.3">
      <c r="A64" s="5" t="s">
        <v>18</v>
      </c>
      <c r="B64" s="5" t="s">
        <v>17</v>
      </c>
      <c r="C64" s="6">
        <v>40854</v>
      </c>
      <c r="D64" s="11">
        <v>177636754</v>
      </c>
      <c r="E64" s="9">
        <v>40862</v>
      </c>
      <c r="F64" s="11">
        <v>5518</v>
      </c>
      <c r="G64" s="11">
        <v>651.21</v>
      </c>
      <c r="H64" s="11">
        <v>524.96</v>
      </c>
      <c r="I64" s="11">
        <v>3593376.78</v>
      </c>
      <c r="J64" s="11">
        <v>2896729.28</v>
      </c>
      <c r="K64" s="11">
        <v>696647.5</v>
      </c>
      <c r="L64" s="11" t="str">
        <f t="shared" si="0"/>
        <v>Sub-Saharan Africa-Office Supplies</v>
      </c>
      <c r="M64" s="7">
        <f t="shared" si="1"/>
        <v>408166.25</v>
      </c>
      <c r="N64" s="7" t="str">
        <f t="shared" si="2"/>
        <v>Good</v>
      </c>
      <c r="O64" s="7" t="str">
        <f>VLOOKUP(A64,Sales_Channel!$A$1:$B$8,2,0)</f>
        <v>Offline</v>
      </c>
      <c r="S64"/>
    </row>
    <row r="65" spans="1:19" ht="14.4" x14ac:dyDescent="0.3">
      <c r="A65" s="5" t="s">
        <v>21</v>
      </c>
      <c r="B65" s="5" t="s">
        <v>26</v>
      </c>
      <c r="C65" s="9">
        <v>40481</v>
      </c>
      <c r="D65" s="11">
        <v>705784308</v>
      </c>
      <c r="E65" s="9">
        <v>40499</v>
      </c>
      <c r="F65" s="11">
        <v>6116</v>
      </c>
      <c r="G65" s="11">
        <v>109.28</v>
      </c>
      <c r="H65" s="11">
        <v>35.840000000000003</v>
      </c>
      <c r="I65" s="11">
        <v>668356.48</v>
      </c>
      <c r="J65" s="11">
        <v>219197.44</v>
      </c>
      <c r="K65" s="11">
        <v>449159.04</v>
      </c>
      <c r="L65" s="11" t="str">
        <f t="shared" si="0"/>
        <v>Middle East and North Africa-Clothes</v>
      </c>
      <c r="M65" s="7">
        <f t="shared" si="1"/>
        <v>514080</v>
      </c>
      <c r="N65" s="7" t="str">
        <f t="shared" si="2"/>
        <v>average</v>
      </c>
      <c r="O65" s="7" t="str">
        <f>VLOOKUP(A65,Sales_Channel!$A$1:$B$8,2,0)</f>
        <v>Offline</v>
      </c>
      <c r="S65"/>
    </row>
    <row r="66" spans="1:19" ht="14.4" x14ac:dyDescent="0.3">
      <c r="A66" s="5" t="s">
        <v>14</v>
      </c>
      <c r="B66" s="5" t="s">
        <v>27</v>
      </c>
      <c r="C66" s="9">
        <v>41560</v>
      </c>
      <c r="D66" s="11">
        <v>505716836</v>
      </c>
      <c r="E66" s="9">
        <v>41594</v>
      </c>
      <c r="F66" s="11">
        <v>1705</v>
      </c>
      <c r="G66" s="11">
        <v>437.2</v>
      </c>
      <c r="H66" s="11">
        <v>263.33</v>
      </c>
      <c r="I66" s="11">
        <v>745426</v>
      </c>
      <c r="J66" s="11">
        <v>448977.65</v>
      </c>
      <c r="K66" s="11">
        <v>296448.34999999998</v>
      </c>
      <c r="L66" s="11" t="str">
        <f t="shared" si="0"/>
        <v>Central America and the Caribbean-Cosmetics</v>
      </c>
      <c r="M66" s="7">
        <f t="shared" si="1"/>
        <v>296448.34999999998</v>
      </c>
      <c r="N66" s="7" t="str">
        <f t="shared" si="2"/>
        <v>average</v>
      </c>
      <c r="O66" s="7" t="str">
        <f>VLOOKUP(A66,Sales_Channel!$A$1:$B$8,2,0)</f>
        <v>Online</v>
      </c>
      <c r="S66"/>
    </row>
    <row r="67" spans="1:19" ht="14.4" x14ac:dyDescent="0.3">
      <c r="A67" s="5" t="s">
        <v>18</v>
      </c>
      <c r="B67" s="5" t="s">
        <v>27</v>
      </c>
      <c r="C67" s="9">
        <v>41558</v>
      </c>
      <c r="D67" s="11">
        <v>699358165</v>
      </c>
      <c r="E67" s="9">
        <v>41603</v>
      </c>
      <c r="F67" s="11">
        <v>4477</v>
      </c>
      <c r="G67" s="11">
        <v>437.2</v>
      </c>
      <c r="H67" s="11">
        <v>263.33</v>
      </c>
      <c r="I67" s="11">
        <v>1957344.4</v>
      </c>
      <c r="J67" s="11">
        <v>1178928.4099999999</v>
      </c>
      <c r="K67" s="11">
        <v>778415.99</v>
      </c>
      <c r="L67" s="11" t="str">
        <f t="shared" ref="L67:L101" si="4">_xlfn.CONCAT(A67, "-", B67)</f>
        <v>Sub-Saharan Africa-Cosmetics</v>
      </c>
      <c r="M67" s="7">
        <f t="shared" ref="M67:M101" si="5">AVERAGEIF(L67:L166,L67,K67:K166)</f>
        <v>778415.99</v>
      </c>
      <c r="N67" s="7" t="str">
        <f t="shared" ref="N67:N101" si="6">IF(K67&gt;530000,"Good", IF(K67&gt;140000, "average", "Poor"))</f>
        <v>Good</v>
      </c>
      <c r="O67" s="7" t="str">
        <f>VLOOKUP(A67,Sales_Channel!$A$1:$B$8,2,0)</f>
        <v>Offline</v>
      </c>
      <c r="S67"/>
    </row>
    <row r="68" spans="1:19" ht="14.4" x14ac:dyDescent="0.3">
      <c r="A68" s="5" t="s">
        <v>18</v>
      </c>
      <c r="B68" s="5" t="s">
        <v>25</v>
      </c>
      <c r="C68" s="6">
        <v>41098</v>
      </c>
      <c r="D68" s="11">
        <v>228944623</v>
      </c>
      <c r="E68" s="6">
        <v>41099</v>
      </c>
      <c r="F68" s="11">
        <v>8656</v>
      </c>
      <c r="G68" s="11">
        <v>81.73</v>
      </c>
      <c r="H68" s="11">
        <v>56.67</v>
      </c>
      <c r="I68" s="11">
        <v>707454.88</v>
      </c>
      <c r="J68" s="11">
        <v>490535.52</v>
      </c>
      <c r="K68" s="11">
        <v>216919.36</v>
      </c>
      <c r="L68" s="11" t="str">
        <f t="shared" si="4"/>
        <v>Sub-Saharan Africa-Personal Care</v>
      </c>
      <c r="M68" s="7">
        <f t="shared" si="5"/>
        <v>216919.36</v>
      </c>
      <c r="N68" s="7" t="str">
        <f t="shared" si="6"/>
        <v>average</v>
      </c>
      <c r="O68" s="7" t="str">
        <f>VLOOKUP(A68,Sales_Channel!$A$1:$B$8,2,0)</f>
        <v>Offline</v>
      </c>
      <c r="S68"/>
    </row>
    <row r="69" spans="1:19" ht="14.4" x14ac:dyDescent="0.3">
      <c r="A69" s="5" t="s">
        <v>14</v>
      </c>
      <c r="B69" s="5" t="s">
        <v>26</v>
      </c>
      <c r="C69" s="6">
        <v>42576</v>
      </c>
      <c r="D69" s="11">
        <v>807025039</v>
      </c>
      <c r="E69" s="6">
        <v>42620</v>
      </c>
      <c r="F69" s="11">
        <v>5498</v>
      </c>
      <c r="G69" s="11">
        <v>109.28</v>
      </c>
      <c r="H69" s="11">
        <v>35.840000000000003</v>
      </c>
      <c r="I69" s="11">
        <v>600821.43999999994</v>
      </c>
      <c r="J69" s="11">
        <v>197048.32000000001</v>
      </c>
      <c r="K69" s="11">
        <v>403773.12</v>
      </c>
      <c r="L69" s="11" t="str">
        <f t="shared" si="4"/>
        <v>Central America and the Caribbean-Clothes</v>
      </c>
      <c r="M69" s="7">
        <f t="shared" si="5"/>
        <v>403773.12</v>
      </c>
      <c r="N69" s="7" t="str">
        <f t="shared" si="6"/>
        <v>average</v>
      </c>
      <c r="O69" s="7" t="str">
        <f>VLOOKUP(A69,Sales_Channel!$A$1:$B$8,2,0)</f>
        <v>Online</v>
      </c>
      <c r="S69"/>
    </row>
    <row r="70" spans="1:19" ht="14.4" x14ac:dyDescent="0.3">
      <c r="A70" s="5" t="s">
        <v>16</v>
      </c>
      <c r="B70" s="5" t="s">
        <v>17</v>
      </c>
      <c r="C70" s="9">
        <v>40475</v>
      </c>
      <c r="D70" s="11">
        <v>166460740</v>
      </c>
      <c r="E70" s="9">
        <v>40499</v>
      </c>
      <c r="F70" s="11">
        <v>8287</v>
      </c>
      <c r="G70" s="11">
        <v>651.21</v>
      </c>
      <c r="H70" s="11">
        <v>524.96</v>
      </c>
      <c r="I70" s="11">
        <v>5396577.2699999996</v>
      </c>
      <c r="J70" s="11">
        <v>4350343.5199999996</v>
      </c>
      <c r="K70" s="11">
        <v>1046233.75</v>
      </c>
      <c r="L70" s="11" t="str">
        <f t="shared" si="4"/>
        <v>Europe-Office Supplies</v>
      </c>
      <c r="M70" s="7">
        <f t="shared" si="5"/>
        <v>1046233.75</v>
      </c>
      <c r="N70" s="7" t="str">
        <f t="shared" si="6"/>
        <v>Good</v>
      </c>
      <c r="O70" s="7" t="str">
        <f>VLOOKUP(A70,Sales_Channel!$A$1:$B$8,2,0)</f>
        <v>Online</v>
      </c>
      <c r="S70"/>
    </row>
    <row r="71" spans="1:19" ht="14.4" x14ac:dyDescent="0.3">
      <c r="A71" s="5" t="s">
        <v>18</v>
      </c>
      <c r="B71" s="5" t="s">
        <v>26</v>
      </c>
      <c r="C71" s="6">
        <v>42119</v>
      </c>
      <c r="D71" s="11">
        <v>610425555</v>
      </c>
      <c r="E71" s="6">
        <v>42152</v>
      </c>
      <c r="F71" s="11">
        <v>7342</v>
      </c>
      <c r="G71" s="11">
        <v>109.28</v>
      </c>
      <c r="H71" s="11">
        <v>35.840000000000003</v>
      </c>
      <c r="I71" s="11">
        <v>802333.76</v>
      </c>
      <c r="J71" s="11">
        <v>263137.28000000003</v>
      </c>
      <c r="K71" s="11">
        <v>539196.48</v>
      </c>
      <c r="L71" s="11" t="str">
        <f t="shared" si="4"/>
        <v>Sub-Saharan Africa-Clothes</v>
      </c>
      <c r="M71" s="7">
        <f t="shared" si="5"/>
        <v>302205.59999999998</v>
      </c>
      <c r="N71" s="7" t="str">
        <f t="shared" si="6"/>
        <v>Good</v>
      </c>
      <c r="O71" s="7" t="str">
        <f>VLOOKUP(A71,Sales_Channel!$A$1:$B$8,2,0)</f>
        <v>Offline</v>
      </c>
      <c r="S71"/>
    </row>
    <row r="72" spans="1:19" ht="14.4" x14ac:dyDescent="0.3">
      <c r="A72" s="5" t="s">
        <v>20</v>
      </c>
      <c r="B72" s="5" t="s">
        <v>17</v>
      </c>
      <c r="C72" s="6">
        <v>41387</v>
      </c>
      <c r="D72" s="11">
        <v>462405812</v>
      </c>
      <c r="E72" s="6">
        <v>41414</v>
      </c>
      <c r="F72" s="11">
        <v>5010</v>
      </c>
      <c r="G72" s="11">
        <v>651.21</v>
      </c>
      <c r="H72" s="11">
        <v>524.96</v>
      </c>
      <c r="I72" s="11">
        <v>3262562.1</v>
      </c>
      <c r="J72" s="11">
        <v>2630049.6</v>
      </c>
      <c r="K72" s="11">
        <v>632512.5</v>
      </c>
      <c r="L72" s="11" t="str">
        <f t="shared" si="4"/>
        <v>Asia-Office Supplies</v>
      </c>
      <c r="M72" s="7">
        <f t="shared" si="5"/>
        <v>632512.5</v>
      </c>
      <c r="N72" s="7" t="str">
        <f t="shared" si="6"/>
        <v>Good</v>
      </c>
      <c r="O72" s="7" t="str">
        <f>VLOOKUP(A72,Sales_Channel!$A$1:$B$8,2,0)</f>
        <v>Online</v>
      </c>
      <c r="S72"/>
    </row>
    <row r="73" spans="1:19" ht="14.4" x14ac:dyDescent="0.3">
      <c r="A73" s="5" t="s">
        <v>21</v>
      </c>
      <c r="B73" s="5" t="s">
        <v>19</v>
      </c>
      <c r="C73" s="6">
        <v>42230</v>
      </c>
      <c r="D73" s="11">
        <v>816200339</v>
      </c>
      <c r="E73" s="6">
        <v>42277</v>
      </c>
      <c r="F73" s="11">
        <v>673</v>
      </c>
      <c r="G73" s="11">
        <v>9.33</v>
      </c>
      <c r="H73" s="11">
        <v>6.92</v>
      </c>
      <c r="I73" s="11">
        <v>6279.09</v>
      </c>
      <c r="J73" s="11">
        <v>4657.16</v>
      </c>
      <c r="K73" s="11">
        <v>1621.93</v>
      </c>
      <c r="L73" s="11" t="str">
        <f t="shared" si="4"/>
        <v>Middle East and North Africa-Fruits</v>
      </c>
      <c r="M73" s="7">
        <f t="shared" si="5"/>
        <v>1439.9749999999999</v>
      </c>
      <c r="N73" s="7" t="str">
        <f t="shared" si="6"/>
        <v>Poor</v>
      </c>
      <c r="O73" s="7" t="str">
        <f>VLOOKUP(A73,Sales_Channel!$A$1:$B$8,2,0)</f>
        <v>Offline</v>
      </c>
      <c r="S73"/>
    </row>
    <row r="74" spans="1:19" ht="14.4" x14ac:dyDescent="0.3">
      <c r="A74" s="5" t="s">
        <v>18</v>
      </c>
      <c r="B74" s="5" t="s">
        <v>28</v>
      </c>
      <c r="C74" s="6">
        <v>40689</v>
      </c>
      <c r="D74" s="11">
        <v>585920464</v>
      </c>
      <c r="E74" s="6">
        <v>40739</v>
      </c>
      <c r="F74" s="11">
        <v>5741</v>
      </c>
      <c r="G74" s="11">
        <v>47.45</v>
      </c>
      <c r="H74" s="11">
        <v>31.79</v>
      </c>
      <c r="I74" s="11">
        <v>272410.45</v>
      </c>
      <c r="J74" s="11">
        <v>182506.39</v>
      </c>
      <c r="K74" s="11">
        <v>89904.06</v>
      </c>
      <c r="L74" s="11" t="str">
        <f t="shared" si="4"/>
        <v>Sub-Saharan Africa-Beverages</v>
      </c>
      <c r="M74" s="7">
        <f t="shared" si="5"/>
        <v>114083.1</v>
      </c>
      <c r="N74" s="7" t="str">
        <f t="shared" si="6"/>
        <v>Poor</v>
      </c>
      <c r="O74" s="7" t="str">
        <f>VLOOKUP(A74,Sales_Channel!$A$1:$B$8,2,0)</f>
        <v>Offline</v>
      </c>
      <c r="S74"/>
    </row>
    <row r="75" spans="1:19" ht="14.4" x14ac:dyDescent="0.3">
      <c r="A75" s="5" t="s">
        <v>18</v>
      </c>
      <c r="B75" s="5" t="s">
        <v>15</v>
      </c>
      <c r="C75" s="6">
        <v>42875</v>
      </c>
      <c r="D75" s="11">
        <v>555990016</v>
      </c>
      <c r="E75" s="6">
        <v>42903</v>
      </c>
      <c r="F75" s="11">
        <v>8656</v>
      </c>
      <c r="G75" s="11">
        <v>205.7</v>
      </c>
      <c r="H75" s="11">
        <v>117.11</v>
      </c>
      <c r="I75" s="11">
        <v>1780539.2</v>
      </c>
      <c r="J75" s="11">
        <v>1013704.16</v>
      </c>
      <c r="K75" s="11">
        <v>766835.04</v>
      </c>
      <c r="L75" s="11" t="str">
        <f t="shared" si="4"/>
        <v>Sub-Saharan Africa-Cereal</v>
      </c>
      <c r="M75" s="7">
        <f t="shared" si="5"/>
        <v>766835.04</v>
      </c>
      <c r="N75" s="7" t="str">
        <f t="shared" si="6"/>
        <v>Good</v>
      </c>
      <c r="O75" s="7" t="str">
        <f>VLOOKUP(A75,Sales_Channel!$A$1:$B$8,2,0)</f>
        <v>Offline</v>
      </c>
      <c r="S75"/>
    </row>
    <row r="76" spans="1:19" ht="14.4" x14ac:dyDescent="0.3">
      <c r="A76" s="5" t="s">
        <v>21</v>
      </c>
      <c r="B76" s="5" t="s">
        <v>27</v>
      </c>
      <c r="C76" s="6">
        <v>41460</v>
      </c>
      <c r="D76" s="11">
        <v>231145322</v>
      </c>
      <c r="E76" s="6">
        <v>41502</v>
      </c>
      <c r="F76" s="11">
        <v>9892</v>
      </c>
      <c r="G76" s="11">
        <v>437.2</v>
      </c>
      <c r="H76" s="11">
        <v>263.33</v>
      </c>
      <c r="I76" s="11">
        <v>4324782.4000000004</v>
      </c>
      <c r="J76" s="11">
        <v>2604860.36</v>
      </c>
      <c r="K76" s="11">
        <v>1719922.04</v>
      </c>
      <c r="L76" s="11" t="str">
        <f t="shared" si="4"/>
        <v>Middle East and North Africa-Cosmetics</v>
      </c>
      <c r="M76" s="7">
        <f t="shared" si="5"/>
        <v>1424082.2349999999</v>
      </c>
      <c r="N76" s="7" t="str">
        <f t="shared" si="6"/>
        <v>Good</v>
      </c>
      <c r="O76" s="7" t="str">
        <f>VLOOKUP(A76,Sales_Channel!$A$1:$B$8,2,0)</f>
        <v>Offline</v>
      </c>
      <c r="S76"/>
    </row>
    <row r="77" spans="1:19" ht="14.4" x14ac:dyDescent="0.3">
      <c r="A77" s="5" t="s">
        <v>23</v>
      </c>
      <c r="B77" s="5" t="s">
        <v>22</v>
      </c>
      <c r="C77" s="6">
        <v>41949</v>
      </c>
      <c r="D77" s="11">
        <v>986435210</v>
      </c>
      <c r="E77" s="9">
        <v>41985</v>
      </c>
      <c r="F77" s="11">
        <v>6954</v>
      </c>
      <c r="G77" s="11">
        <v>668.27</v>
      </c>
      <c r="H77" s="11">
        <v>502.54</v>
      </c>
      <c r="I77" s="11">
        <v>4647149.58</v>
      </c>
      <c r="J77" s="11">
        <v>3494663.16</v>
      </c>
      <c r="K77" s="11">
        <v>1152486.42</v>
      </c>
      <c r="L77" s="11" t="str">
        <f t="shared" si="4"/>
        <v>North America-Household</v>
      </c>
      <c r="M77" s="7">
        <f t="shared" si="5"/>
        <v>1152486.42</v>
      </c>
      <c r="N77" s="7" t="str">
        <f t="shared" si="6"/>
        <v>Good</v>
      </c>
      <c r="O77" s="7" t="str">
        <f>VLOOKUP(A77,Sales_Channel!$A$1:$B$8,2,0)</f>
        <v>Online</v>
      </c>
      <c r="S77"/>
    </row>
    <row r="78" spans="1:19" ht="14.4" x14ac:dyDescent="0.3">
      <c r="A78" s="5" t="s">
        <v>12</v>
      </c>
      <c r="B78" s="5" t="s">
        <v>28</v>
      </c>
      <c r="C78" s="9">
        <v>41940</v>
      </c>
      <c r="D78" s="11">
        <v>217221009</v>
      </c>
      <c r="E78" s="9">
        <v>41958</v>
      </c>
      <c r="F78" s="11">
        <v>9379</v>
      </c>
      <c r="G78" s="11">
        <v>47.45</v>
      </c>
      <c r="H78" s="11">
        <v>31.79</v>
      </c>
      <c r="I78" s="11">
        <v>445033.55</v>
      </c>
      <c r="J78" s="11">
        <v>298158.40999999997</v>
      </c>
      <c r="K78" s="11">
        <v>146875.14000000001</v>
      </c>
      <c r="L78" s="11" t="str">
        <f t="shared" si="4"/>
        <v>Australia and Oceania-Beverages</v>
      </c>
      <c r="M78" s="7">
        <f t="shared" si="5"/>
        <v>146953.44</v>
      </c>
      <c r="N78" s="7" t="str">
        <f t="shared" si="6"/>
        <v>average</v>
      </c>
      <c r="O78" s="7" t="str">
        <f>VLOOKUP(A78,Sales_Channel!$A$1:$B$8,2,0)</f>
        <v>Online</v>
      </c>
      <c r="S78"/>
    </row>
    <row r="79" spans="1:19" ht="14.4" x14ac:dyDescent="0.3">
      <c r="A79" s="5" t="s">
        <v>20</v>
      </c>
      <c r="B79" s="5" t="s">
        <v>24</v>
      </c>
      <c r="C79" s="6">
        <v>40801</v>
      </c>
      <c r="D79" s="11">
        <v>789176547</v>
      </c>
      <c r="E79" s="9">
        <v>40839</v>
      </c>
      <c r="F79" s="11">
        <v>3732</v>
      </c>
      <c r="G79" s="11">
        <v>154.06</v>
      </c>
      <c r="H79" s="11">
        <v>90.93</v>
      </c>
      <c r="I79" s="11">
        <v>574951.92000000004</v>
      </c>
      <c r="J79" s="11">
        <v>339350.76</v>
      </c>
      <c r="K79" s="11">
        <v>235601.16</v>
      </c>
      <c r="L79" s="11" t="str">
        <f t="shared" si="4"/>
        <v>Asia-Vegetables</v>
      </c>
      <c r="M79" s="7">
        <f t="shared" si="5"/>
        <v>235601.16</v>
      </c>
      <c r="N79" s="7" t="str">
        <f t="shared" si="6"/>
        <v>average</v>
      </c>
      <c r="O79" s="7" t="str">
        <f>VLOOKUP(A79,Sales_Channel!$A$1:$B$8,2,0)</f>
        <v>Online</v>
      </c>
      <c r="S79"/>
    </row>
    <row r="80" spans="1:19" ht="14.4" x14ac:dyDescent="0.3">
      <c r="A80" s="5" t="s">
        <v>16</v>
      </c>
      <c r="B80" s="5" t="s">
        <v>13</v>
      </c>
      <c r="C80" s="6">
        <v>41058</v>
      </c>
      <c r="D80" s="11">
        <v>688288152</v>
      </c>
      <c r="E80" s="6">
        <v>41062</v>
      </c>
      <c r="F80" s="11">
        <v>8614</v>
      </c>
      <c r="G80" s="11">
        <v>255.28</v>
      </c>
      <c r="H80" s="11">
        <v>159.41999999999999</v>
      </c>
      <c r="I80" s="11">
        <v>2198981.92</v>
      </c>
      <c r="J80" s="11">
        <v>1373243.88</v>
      </c>
      <c r="K80" s="11">
        <v>825738.04</v>
      </c>
      <c r="L80" s="11" t="str">
        <f t="shared" si="4"/>
        <v>Europe-Baby Food</v>
      </c>
      <c r="M80" s="7">
        <f t="shared" si="5"/>
        <v>825738.04</v>
      </c>
      <c r="N80" s="7" t="str">
        <f t="shared" si="6"/>
        <v>Good</v>
      </c>
      <c r="O80" s="7" t="str">
        <f>VLOOKUP(A80,Sales_Channel!$A$1:$B$8,2,0)</f>
        <v>Online</v>
      </c>
      <c r="S80"/>
    </row>
    <row r="81" spans="1:19" ht="14.4" x14ac:dyDescent="0.3">
      <c r="A81" s="5" t="s">
        <v>12</v>
      </c>
      <c r="B81" s="5" t="s">
        <v>27</v>
      </c>
      <c r="C81" s="6">
        <v>41475</v>
      </c>
      <c r="D81" s="11">
        <v>670854651</v>
      </c>
      <c r="E81" s="6">
        <v>41493</v>
      </c>
      <c r="F81" s="11">
        <v>9654</v>
      </c>
      <c r="G81" s="11">
        <v>437.2</v>
      </c>
      <c r="H81" s="11">
        <v>263.33</v>
      </c>
      <c r="I81" s="11">
        <v>4220728.8</v>
      </c>
      <c r="J81" s="11">
        <v>2542187.8199999998</v>
      </c>
      <c r="K81" s="11">
        <v>1678540.98</v>
      </c>
      <c r="L81" s="11" t="str">
        <f t="shared" si="4"/>
        <v>Australia and Oceania-Cosmetics</v>
      </c>
      <c r="M81" s="7">
        <f t="shared" si="5"/>
        <v>1678540.98</v>
      </c>
      <c r="N81" s="7" t="str">
        <f t="shared" si="6"/>
        <v>Good</v>
      </c>
      <c r="O81" s="7" t="str">
        <f>VLOOKUP(A81,Sales_Channel!$A$1:$B$8,2,0)</f>
        <v>Online</v>
      </c>
      <c r="S81"/>
    </row>
    <row r="82" spans="1:19" ht="14.4" x14ac:dyDescent="0.3">
      <c r="A82" s="5" t="s">
        <v>16</v>
      </c>
      <c r="B82" s="5" t="s">
        <v>22</v>
      </c>
      <c r="C82" s="9">
        <v>41203</v>
      </c>
      <c r="D82" s="11">
        <v>213487374</v>
      </c>
      <c r="E82" s="9">
        <v>41243</v>
      </c>
      <c r="F82" s="11">
        <v>4513</v>
      </c>
      <c r="G82" s="11">
        <v>668.27</v>
      </c>
      <c r="H82" s="11">
        <v>502.54</v>
      </c>
      <c r="I82" s="11">
        <v>3015902.51</v>
      </c>
      <c r="J82" s="11">
        <v>2267963.02</v>
      </c>
      <c r="K82" s="11">
        <v>747939.49</v>
      </c>
      <c r="L82" s="11" t="str">
        <f t="shared" si="4"/>
        <v>Europe-Household</v>
      </c>
      <c r="M82" s="7">
        <f t="shared" si="5"/>
        <v>747939.49</v>
      </c>
      <c r="N82" s="7" t="str">
        <f t="shared" si="6"/>
        <v>Good</v>
      </c>
      <c r="O82" s="7" t="str">
        <f>VLOOKUP(A82,Sales_Channel!$A$1:$B$8,2,0)</f>
        <v>Online</v>
      </c>
      <c r="S82"/>
    </row>
    <row r="83" spans="1:19" ht="14.4" x14ac:dyDescent="0.3">
      <c r="A83" s="5" t="s">
        <v>21</v>
      </c>
      <c r="B83" s="5" t="s">
        <v>26</v>
      </c>
      <c r="C83" s="6">
        <v>41170</v>
      </c>
      <c r="D83" s="11">
        <v>663110148</v>
      </c>
      <c r="E83" s="6">
        <v>41190</v>
      </c>
      <c r="F83" s="11">
        <v>7884</v>
      </c>
      <c r="G83" s="11">
        <v>109.28</v>
      </c>
      <c r="H83" s="11">
        <v>35.840000000000003</v>
      </c>
      <c r="I83" s="11">
        <v>861563.52</v>
      </c>
      <c r="J83" s="11">
        <v>282562.56</v>
      </c>
      <c r="K83" s="11">
        <v>579000.96</v>
      </c>
      <c r="L83" s="11" t="str">
        <f t="shared" si="4"/>
        <v>Middle East and North Africa-Clothes</v>
      </c>
      <c r="M83" s="7">
        <f t="shared" si="5"/>
        <v>579000.96</v>
      </c>
      <c r="N83" s="7" t="str">
        <f t="shared" si="6"/>
        <v>Good</v>
      </c>
      <c r="O83" s="7" t="str">
        <f>VLOOKUP(A83,Sales_Channel!$A$1:$B$8,2,0)</f>
        <v>Offline</v>
      </c>
      <c r="S83"/>
    </row>
    <row r="84" spans="1:19" ht="14.4" x14ac:dyDescent="0.3">
      <c r="A84" s="5" t="s">
        <v>21</v>
      </c>
      <c r="B84" s="5" t="s">
        <v>27</v>
      </c>
      <c r="C84" s="9">
        <v>42689</v>
      </c>
      <c r="D84" s="11">
        <v>286959302</v>
      </c>
      <c r="E84" s="6">
        <v>42712</v>
      </c>
      <c r="F84" s="11">
        <v>6489</v>
      </c>
      <c r="G84" s="11">
        <v>437.2</v>
      </c>
      <c r="H84" s="11">
        <v>263.33</v>
      </c>
      <c r="I84" s="11">
        <v>2836990.8</v>
      </c>
      <c r="J84" s="11">
        <v>1708748.37</v>
      </c>
      <c r="K84" s="11">
        <v>1128242.43</v>
      </c>
      <c r="L84" s="11" t="str">
        <f t="shared" si="4"/>
        <v>Middle East and North Africa-Cosmetics</v>
      </c>
      <c r="M84" s="7">
        <f t="shared" si="5"/>
        <v>1128242.43</v>
      </c>
      <c r="N84" s="7" t="str">
        <f t="shared" si="6"/>
        <v>Good</v>
      </c>
      <c r="O84" s="7" t="str">
        <f>VLOOKUP(A84,Sales_Channel!$A$1:$B$8,2,0)</f>
        <v>Offline</v>
      </c>
      <c r="S84"/>
    </row>
    <row r="85" spans="1:19" ht="14.4" x14ac:dyDescent="0.3">
      <c r="A85" s="5" t="s">
        <v>18</v>
      </c>
      <c r="B85" s="5" t="s">
        <v>30</v>
      </c>
      <c r="C85" s="6">
        <v>40547</v>
      </c>
      <c r="D85" s="11">
        <v>122583663</v>
      </c>
      <c r="E85" s="6">
        <v>40548</v>
      </c>
      <c r="F85" s="11">
        <v>4085</v>
      </c>
      <c r="G85" s="11">
        <v>152.58000000000001</v>
      </c>
      <c r="H85" s="11">
        <v>97.44</v>
      </c>
      <c r="I85" s="11">
        <v>623289.30000000005</v>
      </c>
      <c r="J85" s="11">
        <v>398042.4</v>
      </c>
      <c r="K85" s="11">
        <v>225246.9</v>
      </c>
      <c r="L85" s="11" t="str">
        <f t="shared" si="4"/>
        <v>Sub-Saharan Africa-Snacks</v>
      </c>
      <c r="M85" s="7">
        <f t="shared" si="5"/>
        <v>225246.9</v>
      </c>
      <c r="N85" s="7" t="str">
        <f t="shared" si="6"/>
        <v>average</v>
      </c>
      <c r="O85" s="7" t="str">
        <f>VLOOKUP(A85,Sales_Channel!$A$1:$B$8,2,0)</f>
        <v>Offline</v>
      </c>
      <c r="S85"/>
    </row>
    <row r="86" spans="1:19" ht="14.4" x14ac:dyDescent="0.3">
      <c r="A86" s="5" t="s">
        <v>18</v>
      </c>
      <c r="B86" s="5" t="s">
        <v>24</v>
      </c>
      <c r="C86" s="6">
        <v>40986</v>
      </c>
      <c r="D86" s="11">
        <v>827844560</v>
      </c>
      <c r="E86" s="6">
        <v>41006</v>
      </c>
      <c r="F86" s="11">
        <v>6457</v>
      </c>
      <c r="G86" s="11">
        <v>154.06</v>
      </c>
      <c r="H86" s="11">
        <v>90.93</v>
      </c>
      <c r="I86" s="11">
        <v>994765.42</v>
      </c>
      <c r="J86" s="11">
        <v>587135.01</v>
      </c>
      <c r="K86" s="11">
        <v>407630.41</v>
      </c>
      <c r="L86" s="11" t="str">
        <f t="shared" si="4"/>
        <v>Sub-Saharan Africa-Vegetables</v>
      </c>
      <c r="M86" s="7">
        <f t="shared" si="5"/>
        <v>250689.22999999998</v>
      </c>
      <c r="N86" s="7" t="str">
        <f t="shared" si="6"/>
        <v>average</v>
      </c>
      <c r="O86" s="7" t="str">
        <f>VLOOKUP(A86,Sales_Channel!$A$1:$B$8,2,0)</f>
        <v>Offline</v>
      </c>
      <c r="S86"/>
    </row>
    <row r="87" spans="1:19" ht="14.4" x14ac:dyDescent="0.3">
      <c r="A87" s="5" t="s">
        <v>23</v>
      </c>
      <c r="B87" s="5" t="s">
        <v>25</v>
      </c>
      <c r="C87" s="6">
        <v>40956</v>
      </c>
      <c r="D87" s="11">
        <v>430915820</v>
      </c>
      <c r="E87" s="6">
        <v>40988</v>
      </c>
      <c r="F87" s="11">
        <v>6422</v>
      </c>
      <c r="G87" s="11">
        <v>81.73</v>
      </c>
      <c r="H87" s="11">
        <v>56.67</v>
      </c>
      <c r="I87" s="11">
        <v>524870.06000000006</v>
      </c>
      <c r="J87" s="11">
        <v>363934.74</v>
      </c>
      <c r="K87" s="11">
        <v>160935.32</v>
      </c>
      <c r="L87" s="11" t="str">
        <f t="shared" si="4"/>
        <v>North America-Personal Care</v>
      </c>
      <c r="M87" s="7">
        <f t="shared" si="5"/>
        <v>152728.16999999998</v>
      </c>
      <c r="N87" s="7" t="str">
        <f t="shared" si="6"/>
        <v>average</v>
      </c>
      <c r="O87" s="7" t="str">
        <f>VLOOKUP(A87,Sales_Channel!$A$1:$B$8,2,0)</f>
        <v>Online</v>
      </c>
      <c r="S87"/>
    </row>
    <row r="88" spans="1:19" ht="14.4" x14ac:dyDescent="0.3">
      <c r="A88" s="5" t="s">
        <v>18</v>
      </c>
      <c r="B88" s="5" t="s">
        <v>28</v>
      </c>
      <c r="C88" s="6">
        <v>40559</v>
      </c>
      <c r="D88" s="11">
        <v>180283772</v>
      </c>
      <c r="E88" s="6">
        <v>40564</v>
      </c>
      <c r="F88" s="11">
        <v>8829</v>
      </c>
      <c r="G88" s="11">
        <v>47.45</v>
      </c>
      <c r="H88" s="11">
        <v>31.79</v>
      </c>
      <c r="I88" s="11">
        <v>418936.05</v>
      </c>
      <c r="J88" s="11">
        <v>280673.90999999997</v>
      </c>
      <c r="K88" s="11">
        <v>138262.14000000001</v>
      </c>
      <c r="L88" s="11" t="str">
        <f t="shared" si="4"/>
        <v>Sub-Saharan Africa-Beverages</v>
      </c>
      <c r="M88" s="7">
        <f t="shared" si="5"/>
        <v>138262.14000000001</v>
      </c>
      <c r="N88" s="7" t="str">
        <f t="shared" si="6"/>
        <v>Poor</v>
      </c>
      <c r="O88" s="7" t="str">
        <f>VLOOKUP(A88,Sales_Channel!$A$1:$B$8,2,0)</f>
        <v>Offline</v>
      </c>
      <c r="S88"/>
    </row>
    <row r="89" spans="1:19" ht="14.4" x14ac:dyDescent="0.3">
      <c r="A89" s="5" t="s">
        <v>18</v>
      </c>
      <c r="B89" s="5" t="s">
        <v>13</v>
      </c>
      <c r="C89" s="6">
        <v>41673</v>
      </c>
      <c r="D89" s="11">
        <v>494747245</v>
      </c>
      <c r="E89" s="6">
        <v>41718</v>
      </c>
      <c r="F89" s="11">
        <v>5559</v>
      </c>
      <c r="G89" s="11">
        <v>255.28</v>
      </c>
      <c r="H89" s="11">
        <v>159.41999999999999</v>
      </c>
      <c r="I89" s="11">
        <v>1419101.52</v>
      </c>
      <c r="J89" s="11">
        <v>886215.78</v>
      </c>
      <c r="K89" s="11">
        <v>532885.74</v>
      </c>
      <c r="L89" s="11" t="str">
        <f t="shared" si="4"/>
        <v>Sub-Saharan Africa-Baby Food</v>
      </c>
      <c r="M89" s="7">
        <f t="shared" si="5"/>
        <v>532885.74</v>
      </c>
      <c r="N89" s="7" t="str">
        <f t="shared" si="6"/>
        <v>Good</v>
      </c>
      <c r="O89" s="7" t="str">
        <f>VLOOKUP(A89,Sales_Channel!$A$1:$B$8,2,0)</f>
        <v>Offline</v>
      </c>
      <c r="S89"/>
    </row>
    <row r="90" spans="1:19" ht="14.4" x14ac:dyDescent="0.3">
      <c r="A90" s="5" t="s">
        <v>21</v>
      </c>
      <c r="B90" s="5" t="s">
        <v>19</v>
      </c>
      <c r="C90" s="6">
        <v>41029</v>
      </c>
      <c r="D90" s="11">
        <v>513417565</v>
      </c>
      <c r="E90" s="6">
        <v>41047</v>
      </c>
      <c r="F90" s="11">
        <v>522</v>
      </c>
      <c r="G90" s="11">
        <v>9.33</v>
      </c>
      <c r="H90" s="11">
        <v>6.92</v>
      </c>
      <c r="I90" s="11">
        <v>4870.26</v>
      </c>
      <c r="J90" s="11">
        <v>3612.24</v>
      </c>
      <c r="K90" s="11">
        <v>1258.02</v>
      </c>
      <c r="L90" s="11" t="str">
        <f t="shared" si="4"/>
        <v>Middle East and North Africa-Fruits</v>
      </c>
      <c r="M90" s="7">
        <f t="shared" si="5"/>
        <v>1258.02</v>
      </c>
      <c r="N90" s="7" t="str">
        <f t="shared" si="6"/>
        <v>Poor</v>
      </c>
      <c r="O90" s="7" t="str">
        <f>VLOOKUP(A90,Sales_Channel!$A$1:$B$8,2,0)</f>
        <v>Offline</v>
      </c>
      <c r="S90"/>
    </row>
    <row r="91" spans="1:19" ht="14.4" x14ac:dyDescent="0.3">
      <c r="A91" s="5" t="s">
        <v>16</v>
      </c>
      <c r="B91" s="5" t="s">
        <v>28</v>
      </c>
      <c r="C91" s="9">
        <v>42666</v>
      </c>
      <c r="D91" s="11">
        <v>345718562</v>
      </c>
      <c r="E91" s="9">
        <v>42699</v>
      </c>
      <c r="F91" s="11">
        <v>4660</v>
      </c>
      <c r="G91" s="11">
        <v>47.45</v>
      </c>
      <c r="H91" s="11">
        <v>31.79</v>
      </c>
      <c r="I91" s="11">
        <v>221117</v>
      </c>
      <c r="J91" s="11">
        <v>148141.4</v>
      </c>
      <c r="K91" s="11">
        <v>72975.600000000006</v>
      </c>
      <c r="L91" s="11" t="str">
        <f t="shared" si="4"/>
        <v>Europe-Beverages</v>
      </c>
      <c r="M91" s="7">
        <f t="shared" si="5"/>
        <v>72975.600000000006</v>
      </c>
      <c r="N91" s="7" t="str">
        <f t="shared" si="6"/>
        <v>Poor</v>
      </c>
      <c r="O91" s="7" t="str">
        <f>VLOOKUP(A91,Sales_Channel!$A$1:$B$8,2,0)</f>
        <v>Online</v>
      </c>
      <c r="S91"/>
    </row>
    <row r="92" spans="1:19" ht="14.4" x14ac:dyDescent="0.3">
      <c r="A92" s="5" t="s">
        <v>18</v>
      </c>
      <c r="B92" s="5" t="s">
        <v>17</v>
      </c>
      <c r="C92" s="6">
        <v>42710</v>
      </c>
      <c r="D92" s="11">
        <v>621386563</v>
      </c>
      <c r="E92" s="9">
        <v>42718</v>
      </c>
      <c r="F92" s="11">
        <v>948</v>
      </c>
      <c r="G92" s="11">
        <v>651.21</v>
      </c>
      <c r="H92" s="11">
        <v>524.96</v>
      </c>
      <c r="I92" s="11">
        <v>617347.07999999996</v>
      </c>
      <c r="J92" s="11">
        <v>497662.08</v>
      </c>
      <c r="K92" s="11">
        <v>119685</v>
      </c>
      <c r="L92" s="11" t="str">
        <f t="shared" si="4"/>
        <v>Sub-Saharan Africa-Office Supplies</v>
      </c>
      <c r="M92" s="7">
        <f t="shared" si="5"/>
        <v>119685</v>
      </c>
      <c r="N92" s="7" t="str">
        <f t="shared" si="6"/>
        <v>Poor</v>
      </c>
      <c r="O92" s="7" t="str">
        <f>VLOOKUP(A92,Sales_Channel!$A$1:$B$8,2,0)</f>
        <v>Offline</v>
      </c>
      <c r="S92"/>
    </row>
    <row r="93" spans="1:19" ht="14.4" x14ac:dyDescent="0.3">
      <c r="A93" s="5" t="s">
        <v>12</v>
      </c>
      <c r="B93" s="5" t="s">
        <v>28</v>
      </c>
      <c r="C93" s="6">
        <v>41827</v>
      </c>
      <c r="D93" s="11">
        <v>240470397</v>
      </c>
      <c r="E93" s="6">
        <v>41831</v>
      </c>
      <c r="F93" s="11">
        <v>9389</v>
      </c>
      <c r="G93" s="11">
        <v>47.45</v>
      </c>
      <c r="H93" s="11">
        <v>31.79</v>
      </c>
      <c r="I93" s="11">
        <v>445508.05</v>
      </c>
      <c r="J93" s="11">
        <v>298476.31</v>
      </c>
      <c r="K93" s="11">
        <v>147031.74</v>
      </c>
      <c r="L93" s="11" t="str">
        <f t="shared" si="4"/>
        <v>Australia and Oceania-Beverages</v>
      </c>
      <c r="M93" s="7">
        <f t="shared" si="5"/>
        <v>147031.74</v>
      </c>
      <c r="N93" s="7" t="str">
        <f t="shared" si="6"/>
        <v>average</v>
      </c>
      <c r="O93" s="7" t="str">
        <f>VLOOKUP(A93,Sales_Channel!$A$1:$B$8,2,0)</f>
        <v>Online</v>
      </c>
      <c r="S93"/>
    </row>
    <row r="94" spans="1:19" ht="14.4" x14ac:dyDescent="0.3">
      <c r="A94" s="5" t="s">
        <v>21</v>
      </c>
      <c r="B94" s="5" t="s">
        <v>17</v>
      </c>
      <c r="C94" s="6">
        <v>41073</v>
      </c>
      <c r="D94" s="11">
        <v>423331391</v>
      </c>
      <c r="E94" s="6">
        <v>41114</v>
      </c>
      <c r="F94" s="11">
        <v>2021</v>
      </c>
      <c r="G94" s="11">
        <v>651.21</v>
      </c>
      <c r="H94" s="11">
        <v>524.96</v>
      </c>
      <c r="I94" s="11">
        <v>1316095.4099999999</v>
      </c>
      <c r="J94" s="11">
        <v>1060944.1599999999</v>
      </c>
      <c r="K94" s="11">
        <v>255151.25</v>
      </c>
      <c r="L94" s="11" t="str">
        <f t="shared" si="4"/>
        <v>Middle East and North Africa-Office Supplies</v>
      </c>
      <c r="M94" s="7">
        <f t="shared" si="5"/>
        <v>255151.25</v>
      </c>
      <c r="N94" s="7" t="str">
        <f t="shared" si="6"/>
        <v>average</v>
      </c>
      <c r="O94" s="7" t="str">
        <f>VLOOKUP(A94,Sales_Channel!$A$1:$B$8,2,0)</f>
        <v>Offline</v>
      </c>
      <c r="S94"/>
    </row>
    <row r="95" spans="1:19" ht="14.4" x14ac:dyDescent="0.3">
      <c r="A95" s="5" t="s">
        <v>16</v>
      </c>
      <c r="B95" s="5" t="s">
        <v>27</v>
      </c>
      <c r="C95" s="9">
        <v>40508</v>
      </c>
      <c r="D95" s="11">
        <v>660643374</v>
      </c>
      <c r="E95" s="9">
        <v>40537</v>
      </c>
      <c r="F95" s="11">
        <v>7910</v>
      </c>
      <c r="G95" s="11">
        <v>437.2</v>
      </c>
      <c r="H95" s="11">
        <v>263.33</v>
      </c>
      <c r="I95" s="11">
        <v>3458252</v>
      </c>
      <c r="J95" s="11">
        <v>2082940.3</v>
      </c>
      <c r="K95" s="11">
        <v>1375311.7</v>
      </c>
      <c r="L95" s="11" t="str">
        <f t="shared" si="4"/>
        <v>Europe-Cosmetics</v>
      </c>
      <c r="M95" s="7">
        <f t="shared" si="5"/>
        <v>1375311.7</v>
      </c>
      <c r="N95" s="7" t="str">
        <f t="shared" si="6"/>
        <v>Good</v>
      </c>
      <c r="O95" s="7" t="str">
        <f>VLOOKUP(A95,Sales_Channel!$A$1:$B$8,2,0)</f>
        <v>Online</v>
      </c>
      <c r="S95"/>
    </row>
    <row r="96" spans="1:19" ht="14.4" x14ac:dyDescent="0.3">
      <c r="A96" s="5" t="s">
        <v>14</v>
      </c>
      <c r="B96" s="5" t="s">
        <v>28</v>
      </c>
      <c r="C96" s="6">
        <v>40582</v>
      </c>
      <c r="D96" s="11">
        <v>963392674</v>
      </c>
      <c r="E96" s="6">
        <v>40623</v>
      </c>
      <c r="F96" s="11">
        <v>8156</v>
      </c>
      <c r="G96" s="11">
        <v>47.45</v>
      </c>
      <c r="H96" s="11">
        <v>31.79</v>
      </c>
      <c r="I96" s="11">
        <v>387002.2</v>
      </c>
      <c r="J96" s="11">
        <v>259279.24</v>
      </c>
      <c r="K96" s="11">
        <v>127722.96</v>
      </c>
      <c r="L96" s="11" t="str">
        <f t="shared" si="4"/>
        <v>Central America and the Caribbean-Beverages</v>
      </c>
      <c r="M96" s="7">
        <f t="shared" si="5"/>
        <v>127722.96</v>
      </c>
      <c r="N96" s="7" t="str">
        <f t="shared" si="6"/>
        <v>Poor</v>
      </c>
      <c r="O96" s="7" t="str">
        <f>VLOOKUP(A96,Sales_Channel!$A$1:$B$8,2,0)</f>
        <v>Online</v>
      </c>
      <c r="S96"/>
    </row>
    <row r="97" spans="1:19" ht="14.4" x14ac:dyDescent="0.3">
      <c r="A97" s="5" t="s">
        <v>18</v>
      </c>
      <c r="B97" s="5" t="s">
        <v>26</v>
      </c>
      <c r="C97" s="6">
        <v>40750</v>
      </c>
      <c r="D97" s="11">
        <v>512878119</v>
      </c>
      <c r="E97" s="6">
        <v>40789</v>
      </c>
      <c r="F97" s="11">
        <v>888</v>
      </c>
      <c r="G97" s="11">
        <v>109.28</v>
      </c>
      <c r="H97" s="11">
        <v>35.840000000000003</v>
      </c>
      <c r="I97" s="11">
        <v>97040.639999999999</v>
      </c>
      <c r="J97" s="11">
        <v>31825.919999999998</v>
      </c>
      <c r="K97" s="11">
        <v>65214.720000000001</v>
      </c>
      <c r="L97" s="11" t="str">
        <f t="shared" si="4"/>
        <v>Sub-Saharan Africa-Clothes</v>
      </c>
      <c r="M97" s="7">
        <f t="shared" si="5"/>
        <v>65214.720000000001</v>
      </c>
      <c r="N97" s="7" t="str">
        <f t="shared" si="6"/>
        <v>Poor</v>
      </c>
      <c r="O97" s="7" t="str">
        <f>VLOOKUP(A97,Sales_Channel!$A$1:$B$8,2,0)</f>
        <v>Offline</v>
      </c>
      <c r="S97"/>
    </row>
    <row r="98" spans="1:19" ht="14.4" x14ac:dyDescent="0.3">
      <c r="A98" s="5" t="s">
        <v>20</v>
      </c>
      <c r="B98" s="5" t="s">
        <v>19</v>
      </c>
      <c r="C98" s="9">
        <v>40858</v>
      </c>
      <c r="D98" s="11">
        <v>810711038</v>
      </c>
      <c r="E98" s="9">
        <v>40905</v>
      </c>
      <c r="F98" s="11">
        <v>6267</v>
      </c>
      <c r="G98" s="11">
        <v>9.33</v>
      </c>
      <c r="H98" s="11">
        <v>6.92</v>
      </c>
      <c r="I98" s="11">
        <v>58471.11</v>
      </c>
      <c r="J98" s="11">
        <v>43367.64</v>
      </c>
      <c r="K98" s="11">
        <v>15103.47</v>
      </c>
      <c r="L98" s="11" t="str">
        <f t="shared" si="4"/>
        <v>Asia-Fruits</v>
      </c>
      <c r="M98" s="7">
        <f t="shared" si="5"/>
        <v>15103.47</v>
      </c>
      <c r="N98" s="7" t="str">
        <f t="shared" si="6"/>
        <v>Poor</v>
      </c>
      <c r="O98" s="7" t="str">
        <f>VLOOKUP(A98,Sales_Channel!$A$1:$B$8,2,0)</f>
        <v>Online</v>
      </c>
      <c r="S98"/>
    </row>
    <row r="99" spans="1:19" ht="14.4" x14ac:dyDescent="0.3">
      <c r="A99" s="5" t="s">
        <v>18</v>
      </c>
      <c r="B99" s="5" t="s">
        <v>24</v>
      </c>
      <c r="C99" s="6">
        <v>42522</v>
      </c>
      <c r="D99" s="11">
        <v>728815257</v>
      </c>
      <c r="E99" s="6">
        <v>42550</v>
      </c>
      <c r="F99" s="11">
        <v>1485</v>
      </c>
      <c r="G99" s="11">
        <v>154.06</v>
      </c>
      <c r="H99" s="11">
        <v>90.93</v>
      </c>
      <c r="I99" s="11">
        <v>228779.1</v>
      </c>
      <c r="J99" s="11">
        <v>135031.04999999999</v>
      </c>
      <c r="K99" s="11">
        <v>93748.05</v>
      </c>
      <c r="L99" s="11" t="str">
        <f t="shared" si="4"/>
        <v>Sub-Saharan Africa-Vegetables</v>
      </c>
      <c r="M99" s="7">
        <f t="shared" si="5"/>
        <v>93748.05</v>
      </c>
      <c r="N99" s="7" t="str">
        <f t="shared" si="6"/>
        <v>Poor</v>
      </c>
      <c r="O99" s="7" t="str">
        <f>VLOOKUP(A99,Sales_Channel!$A$1:$B$8,2,0)</f>
        <v>Offline</v>
      </c>
      <c r="S99"/>
    </row>
    <row r="100" spans="1:19" ht="14.4" x14ac:dyDescent="0.3">
      <c r="A100" s="5" t="s">
        <v>23</v>
      </c>
      <c r="B100" s="5" t="s">
        <v>25</v>
      </c>
      <c r="C100" s="6">
        <v>42215</v>
      </c>
      <c r="D100" s="11">
        <v>559427106</v>
      </c>
      <c r="E100" s="6">
        <v>42224</v>
      </c>
      <c r="F100" s="11">
        <v>5767</v>
      </c>
      <c r="G100" s="11">
        <v>81.73</v>
      </c>
      <c r="H100" s="11">
        <v>56.67</v>
      </c>
      <c r="I100" s="11">
        <v>471336.91</v>
      </c>
      <c r="J100" s="11">
        <v>326815.89</v>
      </c>
      <c r="K100" s="11">
        <v>144521.01999999999</v>
      </c>
      <c r="L100" s="11" t="str">
        <f t="shared" si="4"/>
        <v>North America-Personal Care</v>
      </c>
      <c r="M100" s="7">
        <f t="shared" si="5"/>
        <v>144521.01999999999</v>
      </c>
      <c r="N100" s="7" t="str">
        <f t="shared" si="6"/>
        <v>average</v>
      </c>
      <c r="O100" s="7" t="str">
        <f>VLOOKUP(A100,Sales_Channel!$A$1:$B$8,2,0)</f>
        <v>Online</v>
      </c>
      <c r="S100"/>
    </row>
    <row r="101" spans="1:19" ht="14.4" x14ac:dyDescent="0.3">
      <c r="A101" s="5" t="s">
        <v>18</v>
      </c>
      <c r="B101" s="5" t="s">
        <v>22</v>
      </c>
      <c r="C101" s="6">
        <v>40949</v>
      </c>
      <c r="D101" s="11">
        <v>665095412</v>
      </c>
      <c r="E101" s="6">
        <v>40954</v>
      </c>
      <c r="F101" s="11">
        <v>5367</v>
      </c>
      <c r="G101" s="11">
        <v>668.27</v>
      </c>
      <c r="H101" s="11">
        <v>502.54</v>
      </c>
      <c r="I101" s="11">
        <v>3586605.09</v>
      </c>
      <c r="J101" s="11">
        <v>2697132.18</v>
      </c>
      <c r="K101" s="11">
        <v>889472.91</v>
      </c>
      <c r="L101" s="11" t="str">
        <f t="shared" si="4"/>
        <v>Sub-Saharan Africa-Household</v>
      </c>
      <c r="M101" s="7">
        <f t="shared" si="5"/>
        <v>889472.91</v>
      </c>
      <c r="N101" s="7" t="str">
        <f t="shared" si="6"/>
        <v>Good</v>
      </c>
      <c r="O101" s="7" t="str">
        <f>VLOOKUP(A101,Sales_Channel!$A$1:$B$8,2,0)</f>
        <v>Offline</v>
      </c>
      <c r="S101"/>
    </row>
    <row r="102" spans="1:19" ht="13.2" x14ac:dyDescent="0.25">
      <c r="J102" s="13"/>
      <c r="S102"/>
    </row>
    <row r="103" spans="1:19" ht="13.2" x14ac:dyDescent="0.25">
      <c r="S103"/>
    </row>
    <row r="104" spans="1:19" ht="13.2" x14ac:dyDescent="0.25">
      <c r="S104"/>
    </row>
    <row r="105" spans="1:19" ht="13.2" x14ac:dyDescent="0.25">
      <c r="S105"/>
    </row>
    <row r="106" spans="1:19" ht="13.2" x14ac:dyDescent="0.25">
      <c r="S106"/>
    </row>
    <row r="107" spans="1:19" ht="13.2" x14ac:dyDescent="0.25">
      <c r="S107"/>
    </row>
    <row r="108" spans="1:19" ht="13.2" x14ac:dyDescent="0.25">
      <c r="S108"/>
    </row>
    <row r="109" spans="1:19" ht="13.2" x14ac:dyDescent="0.25">
      <c r="S109"/>
    </row>
    <row r="110" spans="1:19" ht="13.2" x14ac:dyDescent="0.25">
      <c r="S110"/>
    </row>
    <row r="111" spans="1:19" ht="13.2" x14ac:dyDescent="0.25">
      <c r="S111"/>
    </row>
    <row r="112" spans="1:19" ht="13.2" x14ac:dyDescent="0.25">
      <c r="S112"/>
    </row>
    <row r="113" spans="11:19" ht="13.2" x14ac:dyDescent="0.25">
      <c r="M113" s="14"/>
      <c r="N113" s="14"/>
      <c r="O113" s="14"/>
      <c r="S113"/>
    </row>
    <row r="114" spans="11:19" ht="13.2" x14ac:dyDescent="0.25">
      <c r="S114"/>
    </row>
    <row r="115" spans="11:19" ht="13.2" x14ac:dyDescent="0.25">
      <c r="S115"/>
    </row>
    <row r="116" spans="11:19" ht="13.2" x14ac:dyDescent="0.25">
      <c r="S116"/>
    </row>
    <row r="117" spans="11:19" ht="13.2" x14ac:dyDescent="0.25">
      <c r="S117"/>
    </row>
    <row r="118" spans="11:19" ht="13.2" x14ac:dyDescent="0.25">
      <c r="K118" s="7"/>
      <c r="L118" s="7"/>
      <c r="S118"/>
    </row>
    <row r="119" spans="11:19" ht="13.2" x14ac:dyDescent="0.25">
      <c r="S119"/>
    </row>
    <row r="120" spans="11:19" ht="13.2" x14ac:dyDescent="0.25">
      <c r="S120"/>
    </row>
    <row r="121" spans="11:19" ht="13.2" x14ac:dyDescent="0.25">
      <c r="S121"/>
    </row>
    <row r="122" spans="11:19" ht="13.2" x14ac:dyDescent="0.25">
      <c r="S122"/>
    </row>
    <row r="123" spans="11:19" ht="13.2" x14ac:dyDescent="0.25">
      <c r="S123"/>
    </row>
    <row r="124" spans="11:19" ht="13.2" x14ac:dyDescent="0.25">
      <c r="S124"/>
    </row>
    <row r="125" spans="11:19" ht="13.2" x14ac:dyDescent="0.25">
      <c r="S125"/>
    </row>
    <row r="126" spans="11:19" ht="13.2" x14ac:dyDescent="0.25">
      <c r="S126"/>
    </row>
    <row r="127" spans="11:19" ht="13.2" x14ac:dyDescent="0.25">
      <c r="S127"/>
    </row>
    <row r="128" spans="11:19" ht="13.2" x14ac:dyDescent="0.25">
      <c r="S128"/>
    </row>
    <row r="129" spans="19:19" ht="13.2" x14ac:dyDescent="0.25">
      <c r="S129"/>
    </row>
    <row r="130" spans="19:19" ht="13.2" x14ac:dyDescent="0.25">
      <c r="S130"/>
    </row>
    <row r="131" spans="19:19" ht="13.2" x14ac:dyDescent="0.25">
      <c r="S131"/>
    </row>
    <row r="132" spans="19:19" ht="13.2" x14ac:dyDescent="0.25">
      <c r="S132"/>
    </row>
    <row r="133" spans="19:19" ht="13.2" x14ac:dyDescent="0.25">
      <c r="S133"/>
    </row>
    <row r="134" spans="19:19" ht="13.2" x14ac:dyDescent="0.25">
      <c r="S134"/>
    </row>
    <row r="135" spans="19:19" ht="13.2" x14ac:dyDescent="0.25">
      <c r="S135"/>
    </row>
    <row r="136" spans="19:19" ht="13.2" x14ac:dyDescent="0.25">
      <c r="S136"/>
    </row>
    <row r="137" spans="19:19" ht="13.2" x14ac:dyDescent="0.25">
      <c r="S137"/>
    </row>
    <row r="138" spans="19:19" ht="13.2" x14ac:dyDescent="0.25">
      <c r="S138"/>
    </row>
    <row r="139" spans="19:19" ht="13.2" x14ac:dyDescent="0.25">
      <c r="S139"/>
    </row>
    <row r="140" spans="19:19" ht="13.2" x14ac:dyDescent="0.25">
      <c r="S140"/>
    </row>
    <row r="141" spans="19:19" ht="13.2" x14ac:dyDescent="0.25">
      <c r="S141"/>
    </row>
    <row r="142" spans="19:19" ht="13.2" x14ac:dyDescent="0.25">
      <c r="S142"/>
    </row>
    <row r="143" spans="19:19" ht="13.2" x14ac:dyDescent="0.25">
      <c r="S143"/>
    </row>
    <row r="144" spans="19:19" ht="13.2" x14ac:dyDescent="0.25">
      <c r="S144"/>
    </row>
    <row r="145" spans="19:19" ht="13.2" x14ac:dyDescent="0.25">
      <c r="S145"/>
    </row>
    <row r="146" spans="19:19" ht="13.2" x14ac:dyDescent="0.25">
      <c r="S146"/>
    </row>
    <row r="147" spans="19:19" ht="13.2" x14ac:dyDescent="0.25">
      <c r="S147"/>
    </row>
    <row r="148" spans="19:19" ht="13.2" x14ac:dyDescent="0.25">
      <c r="S148"/>
    </row>
    <row r="149" spans="19:19" ht="13.2" x14ac:dyDescent="0.25">
      <c r="S149"/>
    </row>
    <row r="150" spans="19:19" ht="13.2" x14ac:dyDescent="0.25">
      <c r="S150"/>
    </row>
    <row r="151" spans="19:19" ht="13.2" x14ac:dyDescent="0.25">
      <c r="S151"/>
    </row>
    <row r="152" spans="19:19" ht="13.2" x14ac:dyDescent="0.25">
      <c r="S152"/>
    </row>
    <row r="153" spans="19:19" ht="13.2" x14ac:dyDescent="0.25">
      <c r="S153"/>
    </row>
    <row r="154" spans="19:19" ht="13.2" x14ac:dyDescent="0.25">
      <c r="S154"/>
    </row>
    <row r="155" spans="19:19" ht="13.2" x14ac:dyDescent="0.25">
      <c r="S155"/>
    </row>
    <row r="156" spans="19:19" ht="13.2" x14ac:dyDescent="0.25">
      <c r="S156"/>
    </row>
    <row r="157" spans="19:19" ht="13.2" x14ac:dyDescent="0.25">
      <c r="S157"/>
    </row>
    <row r="158" spans="19:19" ht="13.2" x14ac:dyDescent="0.25">
      <c r="S158"/>
    </row>
    <row r="159" spans="19:19" ht="13.2" x14ac:dyDescent="0.25">
      <c r="S159"/>
    </row>
    <row r="160" spans="19:19" ht="13.2" x14ac:dyDescent="0.25">
      <c r="S160"/>
    </row>
    <row r="161" spans="19:19" ht="13.2" x14ac:dyDescent="0.25">
      <c r="S161"/>
    </row>
    <row r="162" spans="19:19" ht="13.2" x14ac:dyDescent="0.25">
      <c r="S162"/>
    </row>
    <row r="163" spans="19:19" ht="13.2" x14ac:dyDescent="0.25">
      <c r="S163"/>
    </row>
    <row r="164" spans="19:19" ht="13.2" x14ac:dyDescent="0.25">
      <c r="S164"/>
    </row>
    <row r="165" spans="19:19" ht="13.2" x14ac:dyDescent="0.25">
      <c r="S165"/>
    </row>
    <row r="166" spans="19:19" ht="13.2" x14ac:dyDescent="0.25">
      <c r="S166"/>
    </row>
    <row r="167" spans="19:19" ht="13.2" x14ac:dyDescent="0.25">
      <c r="S167"/>
    </row>
    <row r="168" spans="19:19" ht="13.2" x14ac:dyDescent="0.25">
      <c r="S168"/>
    </row>
    <row r="169" spans="19:19" ht="13.2" x14ac:dyDescent="0.25">
      <c r="S169"/>
    </row>
    <row r="170" spans="19:19" ht="13.2" x14ac:dyDescent="0.25">
      <c r="S170"/>
    </row>
    <row r="171" spans="19:19" ht="13.2" x14ac:dyDescent="0.25">
      <c r="S171"/>
    </row>
    <row r="172" spans="19:19" ht="13.2" x14ac:dyDescent="0.25">
      <c r="S172"/>
    </row>
    <row r="173" spans="19:19" ht="13.2" x14ac:dyDescent="0.25">
      <c r="S173"/>
    </row>
    <row r="174" spans="19:19" ht="13.2" x14ac:dyDescent="0.25">
      <c r="S174"/>
    </row>
    <row r="175" spans="19:19" ht="13.2" x14ac:dyDescent="0.25">
      <c r="S175"/>
    </row>
    <row r="176" spans="19:19" ht="13.2" x14ac:dyDescent="0.25">
      <c r="S176"/>
    </row>
    <row r="177" spans="19:19" ht="13.2" x14ac:dyDescent="0.25">
      <c r="S177"/>
    </row>
    <row r="178" spans="19:19" ht="13.2" x14ac:dyDescent="0.25">
      <c r="S178"/>
    </row>
    <row r="179" spans="19:19" ht="13.2" x14ac:dyDescent="0.25">
      <c r="S179"/>
    </row>
    <row r="180" spans="19:19" ht="13.2" x14ac:dyDescent="0.25">
      <c r="S180"/>
    </row>
    <row r="181" spans="19:19" ht="13.2" x14ac:dyDescent="0.25">
      <c r="S181"/>
    </row>
    <row r="182" spans="19:19" ht="13.2" x14ac:dyDescent="0.25">
      <c r="S182"/>
    </row>
    <row r="183" spans="19:19" ht="13.2" x14ac:dyDescent="0.25">
      <c r="S183"/>
    </row>
    <row r="184" spans="19:19" ht="13.2" x14ac:dyDescent="0.25">
      <c r="S184"/>
    </row>
    <row r="185" spans="19:19" ht="13.2" x14ac:dyDescent="0.25">
      <c r="S185"/>
    </row>
    <row r="186" spans="19:19" ht="13.2" x14ac:dyDescent="0.25">
      <c r="S186"/>
    </row>
    <row r="187" spans="19:19" ht="13.2" x14ac:dyDescent="0.25">
      <c r="S187"/>
    </row>
    <row r="188" spans="19:19" ht="13.2" x14ac:dyDescent="0.25">
      <c r="S188"/>
    </row>
    <row r="189" spans="19:19" ht="13.2" x14ac:dyDescent="0.25">
      <c r="S189"/>
    </row>
    <row r="190" spans="19:19" ht="13.2" x14ac:dyDescent="0.25">
      <c r="S190"/>
    </row>
    <row r="191" spans="19:19" ht="13.2" x14ac:dyDescent="0.25">
      <c r="S191"/>
    </row>
    <row r="192" spans="19:19" ht="13.2" x14ac:dyDescent="0.25">
      <c r="S192"/>
    </row>
    <row r="193" spans="19:19" ht="13.2" x14ac:dyDescent="0.25">
      <c r="S193"/>
    </row>
    <row r="194" spans="19:19" ht="13.2" x14ac:dyDescent="0.25">
      <c r="S194"/>
    </row>
    <row r="195" spans="19:19" ht="13.2" x14ac:dyDescent="0.25">
      <c r="S195"/>
    </row>
    <row r="196" spans="19:19" ht="13.2" x14ac:dyDescent="0.25">
      <c r="S196"/>
    </row>
    <row r="197" spans="19:19" ht="13.2" x14ac:dyDescent="0.25">
      <c r="S197"/>
    </row>
    <row r="198" spans="19:19" ht="13.2" x14ac:dyDescent="0.25">
      <c r="S198"/>
    </row>
    <row r="199" spans="19:19" ht="13.2" x14ac:dyDescent="0.25">
      <c r="S199"/>
    </row>
    <row r="200" spans="19:19" ht="13.2" x14ac:dyDescent="0.25">
      <c r="S200"/>
    </row>
    <row r="201" spans="19:19" ht="13.2" x14ac:dyDescent="0.25">
      <c r="S201"/>
    </row>
    <row r="202" spans="19:19" ht="13.2" x14ac:dyDescent="0.25">
      <c r="S202"/>
    </row>
    <row r="203" spans="19:19" ht="13.2" x14ac:dyDescent="0.25">
      <c r="S203"/>
    </row>
    <row r="204" spans="19:19" ht="13.2" x14ac:dyDescent="0.25">
      <c r="S204"/>
    </row>
    <row r="205" spans="19:19" ht="13.2" x14ac:dyDescent="0.25">
      <c r="S205"/>
    </row>
    <row r="206" spans="19:19" ht="13.2" x14ac:dyDescent="0.25">
      <c r="S206"/>
    </row>
    <row r="207" spans="19:19" ht="13.2" x14ac:dyDescent="0.25">
      <c r="S207"/>
    </row>
    <row r="208" spans="19:19" ht="13.2" x14ac:dyDescent="0.25">
      <c r="S208"/>
    </row>
    <row r="209" spans="19:19" ht="13.2" x14ac:dyDescent="0.25">
      <c r="S209"/>
    </row>
    <row r="210" spans="19:19" ht="13.2" x14ac:dyDescent="0.25">
      <c r="S210"/>
    </row>
    <row r="211" spans="19:19" ht="13.2" x14ac:dyDescent="0.25">
      <c r="S211"/>
    </row>
    <row r="212" spans="19:19" ht="13.2" x14ac:dyDescent="0.25">
      <c r="S212"/>
    </row>
    <row r="213" spans="19:19" ht="13.2" x14ac:dyDescent="0.25">
      <c r="S213"/>
    </row>
    <row r="214" spans="19:19" ht="13.2" x14ac:dyDescent="0.25">
      <c r="S214"/>
    </row>
    <row r="215" spans="19:19" ht="13.2" x14ac:dyDescent="0.25">
      <c r="S215"/>
    </row>
    <row r="216" spans="19:19" ht="13.2" x14ac:dyDescent="0.25">
      <c r="S216"/>
    </row>
    <row r="217" spans="19:19" ht="13.2" x14ac:dyDescent="0.25">
      <c r="S217"/>
    </row>
    <row r="218" spans="19:19" ht="13.2" x14ac:dyDescent="0.25">
      <c r="S218"/>
    </row>
    <row r="219" spans="19:19" ht="13.2" x14ac:dyDescent="0.25">
      <c r="S219"/>
    </row>
    <row r="220" spans="19:19" ht="13.2" x14ac:dyDescent="0.25">
      <c r="S220"/>
    </row>
    <row r="221" spans="19:19" ht="13.2" x14ac:dyDescent="0.25">
      <c r="S221"/>
    </row>
    <row r="222" spans="19:19" ht="13.2" x14ac:dyDescent="0.25">
      <c r="S222"/>
    </row>
    <row r="223" spans="19:19" ht="13.2" x14ac:dyDescent="0.25">
      <c r="S223"/>
    </row>
    <row r="224" spans="19:19" ht="13.2" x14ac:dyDescent="0.25">
      <c r="S224"/>
    </row>
    <row r="225" spans="19:19" ht="13.2" x14ac:dyDescent="0.25">
      <c r="S225"/>
    </row>
    <row r="226" spans="19:19" ht="13.2" x14ac:dyDescent="0.25">
      <c r="S226"/>
    </row>
    <row r="227" spans="19:19" ht="13.2" x14ac:dyDescent="0.25">
      <c r="S227"/>
    </row>
    <row r="228" spans="19:19" ht="13.2" x14ac:dyDescent="0.25">
      <c r="S228"/>
    </row>
    <row r="229" spans="19:19" ht="13.2" x14ac:dyDescent="0.25">
      <c r="S229"/>
    </row>
    <row r="230" spans="19:19" ht="13.2" x14ac:dyDescent="0.25">
      <c r="S230"/>
    </row>
    <row r="231" spans="19:19" ht="13.2" x14ac:dyDescent="0.25">
      <c r="S231"/>
    </row>
    <row r="232" spans="19:19" ht="13.2" x14ac:dyDescent="0.25">
      <c r="S232"/>
    </row>
    <row r="233" spans="19:19" ht="13.2" x14ac:dyDescent="0.25">
      <c r="S233"/>
    </row>
    <row r="234" spans="19:19" ht="13.2" x14ac:dyDescent="0.25">
      <c r="S234"/>
    </row>
    <row r="235" spans="19:19" ht="13.2" x14ac:dyDescent="0.25">
      <c r="S235"/>
    </row>
    <row r="236" spans="19:19" ht="13.2" x14ac:dyDescent="0.25">
      <c r="S236"/>
    </row>
    <row r="237" spans="19:19" ht="13.2" x14ac:dyDescent="0.25">
      <c r="S237"/>
    </row>
    <row r="238" spans="19:19" ht="13.2" x14ac:dyDescent="0.25">
      <c r="S238"/>
    </row>
    <row r="239" spans="19:19" ht="13.2" x14ac:dyDescent="0.25">
      <c r="S239"/>
    </row>
    <row r="240" spans="19:19" ht="13.2" x14ac:dyDescent="0.25">
      <c r="S240"/>
    </row>
    <row r="241" spans="19:19" ht="13.2" x14ac:dyDescent="0.25">
      <c r="S241"/>
    </row>
    <row r="242" spans="19:19" ht="13.2" x14ac:dyDescent="0.25">
      <c r="S242"/>
    </row>
    <row r="243" spans="19:19" ht="13.2" x14ac:dyDescent="0.25">
      <c r="S243"/>
    </row>
    <row r="244" spans="19:19" ht="13.2" x14ac:dyDescent="0.25">
      <c r="S244"/>
    </row>
    <row r="245" spans="19:19" ht="13.2" x14ac:dyDescent="0.25">
      <c r="S245"/>
    </row>
    <row r="246" spans="19:19" ht="13.2" x14ac:dyDescent="0.25">
      <c r="S246"/>
    </row>
    <row r="247" spans="19:19" ht="13.2" x14ac:dyDescent="0.25">
      <c r="S247"/>
    </row>
    <row r="248" spans="19:19" ht="13.2" x14ac:dyDescent="0.25">
      <c r="S248"/>
    </row>
    <row r="249" spans="19:19" ht="13.2" x14ac:dyDescent="0.25">
      <c r="S249"/>
    </row>
    <row r="250" spans="19:19" ht="13.2" x14ac:dyDescent="0.25">
      <c r="S250"/>
    </row>
    <row r="251" spans="19:19" ht="13.2" x14ac:dyDescent="0.25">
      <c r="S251"/>
    </row>
    <row r="252" spans="19:19" ht="13.2" x14ac:dyDescent="0.25">
      <c r="S252"/>
    </row>
    <row r="253" spans="19:19" ht="13.2" x14ac:dyDescent="0.25">
      <c r="S253"/>
    </row>
    <row r="254" spans="19:19" ht="13.2" x14ac:dyDescent="0.25">
      <c r="S254"/>
    </row>
    <row r="255" spans="19:19" ht="13.2" x14ac:dyDescent="0.25">
      <c r="S255"/>
    </row>
    <row r="256" spans="19:19" ht="13.2" x14ac:dyDescent="0.25">
      <c r="S256"/>
    </row>
    <row r="257" spans="19:19" ht="13.2" x14ac:dyDescent="0.25">
      <c r="S257"/>
    </row>
    <row r="258" spans="19:19" ht="13.2" x14ac:dyDescent="0.25">
      <c r="S258"/>
    </row>
    <row r="259" spans="19:19" ht="13.2" x14ac:dyDescent="0.25">
      <c r="S259"/>
    </row>
    <row r="260" spans="19:19" ht="13.2" x14ac:dyDescent="0.25">
      <c r="S260"/>
    </row>
    <row r="261" spans="19:19" ht="13.2" x14ac:dyDescent="0.25">
      <c r="S261"/>
    </row>
    <row r="262" spans="19:19" ht="13.2" x14ac:dyDescent="0.25">
      <c r="S262"/>
    </row>
    <row r="263" spans="19:19" ht="13.2" x14ac:dyDescent="0.25">
      <c r="S263"/>
    </row>
    <row r="264" spans="19:19" ht="13.2" x14ac:dyDescent="0.25">
      <c r="S264"/>
    </row>
    <row r="265" spans="19:19" ht="13.2" x14ac:dyDescent="0.25">
      <c r="S265"/>
    </row>
    <row r="266" spans="19:19" ht="13.2" x14ac:dyDescent="0.25">
      <c r="S266"/>
    </row>
    <row r="267" spans="19:19" ht="13.2" x14ac:dyDescent="0.25">
      <c r="S267"/>
    </row>
    <row r="268" spans="19:19" ht="13.2" x14ac:dyDescent="0.25">
      <c r="S268"/>
    </row>
    <row r="269" spans="19:19" ht="13.2" x14ac:dyDescent="0.25">
      <c r="S269"/>
    </row>
    <row r="270" spans="19:19" ht="13.2" x14ac:dyDescent="0.25">
      <c r="S270"/>
    </row>
    <row r="271" spans="19:19" ht="13.2" x14ac:dyDescent="0.25">
      <c r="S271"/>
    </row>
    <row r="272" spans="19:19" ht="13.2" x14ac:dyDescent="0.25">
      <c r="S272"/>
    </row>
    <row r="273" spans="19:19" ht="13.2" x14ac:dyDescent="0.25">
      <c r="S273"/>
    </row>
    <row r="274" spans="19:19" ht="13.2" x14ac:dyDescent="0.25">
      <c r="S274"/>
    </row>
    <row r="275" spans="19:19" ht="13.2" x14ac:dyDescent="0.25">
      <c r="S275"/>
    </row>
    <row r="276" spans="19:19" ht="13.2" x14ac:dyDescent="0.25">
      <c r="S276"/>
    </row>
    <row r="277" spans="19:19" ht="13.2" x14ac:dyDescent="0.25">
      <c r="S277"/>
    </row>
    <row r="278" spans="19:19" ht="13.2" x14ac:dyDescent="0.25">
      <c r="S278"/>
    </row>
    <row r="279" spans="19:19" ht="13.2" x14ac:dyDescent="0.25">
      <c r="S279"/>
    </row>
    <row r="280" spans="19:19" ht="13.2" x14ac:dyDescent="0.25">
      <c r="S280"/>
    </row>
    <row r="281" spans="19:19" ht="13.2" x14ac:dyDescent="0.25">
      <c r="S281"/>
    </row>
    <row r="282" spans="19:19" ht="13.2" x14ac:dyDescent="0.25">
      <c r="S282"/>
    </row>
    <row r="283" spans="19:19" ht="13.2" x14ac:dyDescent="0.25">
      <c r="S283"/>
    </row>
    <row r="284" spans="19:19" ht="13.2" x14ac:dyDescent="0.25">
      <c r="S284"/>
    </row>
    <row r="285" spans="19:19" ht="13.2" x14ac:dyDescent="0.25">
      <c r="S285"/>
    </row>
    <row r="286" spans="19:19" ht="13.2" x14ac:dyDescent="0.25">
      <c r="S286"/>
    </row>
    <row r="287" spans="19:19" ht="13.2" x14ac:dyDescent="0.25">
      <c r="S287"/>
    </row>
    <row r="288" spans="19:19" ht="13.2" x14ac:dyDescent="0.25">
      <c r="S288"/>
    </row>
    <row r="289" spans="19:19" ht="13.2" x14ac:dyDescent="0.25">
      <c r="S289"/>
    </row>
    <row r="290" spans="19:19" ht="13.2" x14ac:dyDescent="0.25">
      <c r="S290"/>
    </row>
    <row r="291" spans="19:19" ht="13.2" x14ac:dyDescent="0.25">
      <c r="S291"/>
    </row>
    <row r="292" spans="19:19" ht="13.2" x14ac:dyDescent="0.25">
      <c r="S292"/>
    </row>
    <row r="293" spans="19:19" ht="13.2" x14ac:dyDescent="0.25">
      <c r="S293"/>
    </row>
    <row r="294" spans="19:19" ht="13.2" x14ac:dyDescent="0.25">
      <c r="S294"/>
    </row>
    <row r="295" spans="19:19" ht="13.2" x14ac:dyDescent="0.25">
      <c r="S295"/>
    </row>
    <row r="296" spans="19:19" ht="13.2" x14ac:dyDescent="0.25">
      <c r="S296"/>
    </row>
    <row r="297" spans="19:19" ht="13.2" x14ac:dyDescent="0.25">
      <c r="S297"/>
    </row>
    <row r="298" spans="19:19" ht="13.2" x14ac:dyDescent="0.25">
      <c r="S298"/>
    </row>
    <row r="299" spans="19:19" ht="13.2" x14ac:dyDescent="0.25">
      <c r="S299"/>
    </row>
    <row r="300" spans="19:19" ht="13.2" x14ac:dyDescent="0.25">
      <c r="S300"/>
    </row>
    <row r="301" spans="19:19" ht="13.2" x14ac:dyDescent="0.25">
      <c r="S301"/>
    </row>
    <row r="302" spans="19:19" ht="13.2" x14ac:dyDescent="0.25">
      <c r="S302"/>
    </row>
    <row r="303" spans="19:19" ht="13.2" x14ac:dyDescent="0.25">
      <c r="S303"/>
    </row>
    <row r="304" spans="19:19" ht="13.2" x14ac:dyDescent="0.25">
      <c r="S304"/>
    </row>
    <row r="305" spans="19:19" ht="13.2" x14ac:dyDescent="0.25">
      <c r="S305"/>
    </row>
    <row r="306" spans="19:19" ht="13.2" x14ac:dyDescent="0.25">
      <c r="S306"/>
    </row>
    <row r="307" spans="19:19" ht="13.2" x14ac:dyDescent="0.25">
      <c r="S307"/>
    </row>
    <row r="308" spans="19:19" ht="13.2" x14ac:dyDescent="0.25">
      <c r="S308"/>
    </row>
    <row r="309" spans="19:19" ht="13.2" x14ac:dyDescent="0.25">
      <c r="S309"/>
    </row>
    <row r="310" spans="19:19" ht="13.2" x14ac:dyDescent="0.25">
      <c r="S310"/>
    </row>
    <row r="311" spans="19:19" ht="13.2" x14ac:dyDescent="0.25">
      <c r="S311"/>
    </row>
    <row r="312" spans="19:19" ht="13.2" x14ac:dyDescent="0.25">
      <c r="S312"/>
    </row>
    <row r="313" spans="19:19" ht="13.2" x14ac:dyDescent="0.25">
      <c r="S313"/>
    </row>
    <row r="314" spans="19:19" ht="13.2" x14ac:dyDescent="0.25">
      <c r="S314"/>
    </row>
    <row r="315" spans="19:19" ht="13.2" x14ac:dyDescent="0.25">
      <c r="S315"/>
    </row>
    <row r="316" spans="19:19" ht="13.2" x14ac:dyDescent="0.25">
      <c r="S316"/>
    </row>
    <row r="317" spans="19:19" ht="13.2" x14ac:dyDescent="0.25">
      <c r="S317"/>
    </row>
    <row r="318" spans="19:19" ht="13.2" x14ac:dyDescent="0.25">
      <c r="S318"/>
    </row>
    <row r="319" spans="19:19" ht="13.2" x14ac:dyDescent="0.25">
      <c r="S319"/>
    </row>
    <row r="320" spans="19:19" ht="13.2" x14ac:dyDescent="0.25">
      <c r="S320"/>
    </row>
    <row r="321" spans="19:19" ht="13.2" x14ac:dyDescent="0.25">
      <c r="S321"/>
    </row>
    <row r="322" spans="19:19" ht="13.2" x14ac:dyDescent="0.25">
      <c r="S322"/>
    </row>
    <row r="323" spans="19:19" ht="13.2" x14ac:dyDescent="0.25">
      <c r="S323"/>
    </row>
    <row r="324" spans="19:19" ht="13.2" x14ac:dyDescent="0.25">
      <c r="S324"/>
    </row>
    <row r="325" spans="19:19" ht="13.2" x14ac:dyDescent="0.25">
      <c r="S325"/>
    </row>
    <row r="326" spans="19:19" ht="13.2" x14ac:dyDescent="0.25">
      <c r="S326"/>
    </row>
    <row r="327" spans="19:19" ht="13.2" x14ac:dyDescent="0.25">
      <c r="S327"/>
    </row>
    <row r="328" spans="19:19" ht="13.2" x14ac:dyDescent="0.25">
      <c r="S328"/>
    </row>
    <row r="329" spans="19:19" ht="13.2" x14ac:dyDescent="0.25">
      <c r="S329"/>
    </row>
    <row r="330" spans="19:19" ht="13.2" x14ac:dyDescent="0.25">
      <c r="S330"/>
    </row>
    <row r="331" spans="19:19" ht="13.2" x14ac:dyDescent="0.25">
      <c r="S331"/>
    </row>
    <row r="332" spans="19:19" ht="13.2" x14ac:dyDescent="0.25">
      <c r="S332"/>
    </row>
    <row r="333" spans="19:19" ht="13.2" x14ac:dyDescent="0.25">
      <c r="S333"/>
    </row>
    <row r="334" spans="19:19" ht="13.2" x14ac:dyDescent="0.25">
      <c r="S334"/>
    </row>
    <row r="335" spans="19:19" ht="13.2" x14ac:dyDescent="0.25">
      <c r="S335"/>
    </row>
    <row r="336" spans="19:19" ht="13.2" x14ac:dyDescent="0.25">
      <c r="S336"/>
    </row>
    <row r="337" spans="19:19" ht="13.2" x14ac:dyDescent="0.25">
      <c r="S337"/>
    </row>
    <row r="338" spans="19:19" ht="13.2" x14ac:dyDescent="0.25">
      <c r="S338"/>
    </row>
    <row r="339" spans="19:19" ht="13.2" x14ac:dyDescent="0.25">
      <c r="S339"/>
    </row>
    <row r="340" spans="19:19" ht="13.2" x14ac:dyDescent="0.25">
      <c r="S340"/>
    </row>
    <row r="341" spans="19:19" ht="13.2" x14ac:dyDescent="0.25">
      <c r="S341"/>
    </row>
    <row r="342" spans="19:19" ht="13.2" x14ac:dyDescent="0.25">
      <c r="S342"/>
    </row>
    <row r="343" spans="19:19" ht="13.2" x14ac:dyDescent="0.25">
      <c r="S343"/>
    </row>
    <row r="344" spans="19:19" ht="13.2" x14ac:dyDescent="0.25">
      <c r="S344"/>
    </row>
    <row r="345" spans="19:19" ht="13.2" x14ac:dyDescent="0.25">
      <c r="S345"/>
    </row>
    <row r="346" spans="19:19" ht="13.2" x14ac:dyDescent="0.25">
      <c r="S346"/>
    </row>
    <row r="347" spans="19:19" ht="13.2" x14ac:dyDescent="0.25">
      <c r="S347"/>
    </row>
    <row r="348" spans="19:19" ht="13.2" x14ac:dyDescent="0.25">
      <c r="S348"/>
    </row>
    <row r="349" spans="19:19" ht="13.2" x14ac:dyDescent="0.25">
      <c r="S349"/>
    </row>
    <row r="350" spans="19:19" ht="13.2" x14ac:dyDescent="0.25">
      <c r="S350"/>
    </row>
    <row r="351" spans="19:19" ht="13.2" x14ac:dyDescent="0.25">
      <c r="S351"/>
    </row>
    <row r="352" spans="19:19" ht="13.2" x14ac:dyDescent="0.25">
      <c r="S352"/>
    </row>
    <row r="353" spans="19:19" ht="13.2" x14ac:dyDescent="0.25">
      <c r="S353"/>
    </row>
    <row r="354" spans="19:19" ht="13.2" x14ac:dyDescent="0.25">
      <c r="S354"/>
    </row>
    <row r="355" spans="19:19" ht="13.2" x14ac:dyDescent="0.25">
      <c r="S355"/>
    </row>
    <row r="356" spans="19:19" ht="13.2" x14ac:dyDescent="0.25">
      <c r="S356"/>
    </row>
    <row r="357" spans="19:19" ht="13.2" x14ac:dyDescent="0.25">
      <c r="S357"/>
    </row>
    <row r="358" spans="19:19" ht="13.2" x14ac:dyDescent="0.25">
      <c r="S358"/>
    </row>
    <row r="359" spans="19:19" ht="13.2" x14ac:dyDescent="0.25">
      <c r="S359"/>
    </row>
    <row r="360" spans="19:19" ht="13.2" x14ac:dyDescent="0.25">
      <c r="S360"/>
    </row>
    <row r="361" spans="19:19" ht="13.2" x14ac:dyDescent="0.25">
      <c r="S361"/>
    </row>
    <row r="362" spans="19:19" ht="13.2" x14ac:dyDescent="0.25">
      <c r="S362"/>
    </row>
    <row r="363" spans="19:19" ht="13.2" x14ac:dyDescent="0.25">
      <c r="S363"/>
    </row>
    <row r="364" spans="19:19" ht="13.2" x14ac:dyDescent="0.25">
      <c r="S364"/>
    </row>
    <row r="365" spans="19:19" ht="13.2" x14ac:dyDescent="0.25">
      <c r="S365"/>
    </row>
    <row r="366" spans="19:19" ht="13.2" x14ac:dyDescent="0.25">
      <c r="S366"/>
    </row>
    <row r="367" spans="19:19" ht="13.2" x14ac:dyDescent="0.25">
      <c r="S367"/>
    </row>
    <row r="368" spans="19:19" ht="13.2" x14ac:dyDescent="0.25">
      <c r="S368"/>
    </row>
    <row r="369" spans="19:19" ht="13.2" x14ac:dyDescent="0.25">
      <c r="S369"/>
    </row>
    <row r="370" spans="19:19" ht="13.2" x14ac:dyDescent="0.25">
      <c r="S370"/>
    </row>
    <row r="371" spans="19:19" ht="13.2" x14ac:dyDescent="0.25">
      <c r="S371"/>
    </row>
    <row r="372" spans="19:19" ht="13.2" x14ac:dyDescent="0.25">
      <c r="S372"/>
    </row>
    <row r="373" spans="19:19" ht="13.2" x14ac:dyDescent="0.25">
      <c r="S373"/>
    </row>
    <row r="374" spans="19:19" ht="13.2" x14ac:dyDescent="0.25">
      <c r="S374"/>
    </row>
    <row r="375" spans="19:19" ht="13.2" x14ac:dyDescent="0.25">
      <c r="S375"/>
    </row>
    <row r="376" spans="19:19" ht="13.2" x14ac:dyDescent="0.25">
      <c r="S376"/>
    </row>
    <row r="377" spans="19:19" ht="13.2" x14ac:dyDescent="0.25">
      <c r="S377"/>
    </row>
    <row r="378" spans="19:19" ht="13.2" x14ac:dyDescent="0.25">
      <c r="S378"/>
    </row>
    <row r="379" spans="19:19" ht="13.2" x14ac:dyDescent="0.25">
      <c r="S379"/>
    </row>
    <row r="380" spans="19:19" ht="13.2" x14ac:dyDescent="0.25">
      <c r="S380"/>
    </row>
    <row r="381" spans="19:19" ht="13.2" x14ac:dyDescent="0.25">
      <c r="S381"/>
    </row>
    <row r="382" spans="19:19" ht="13.2" x14ac:dyDescent="0.25">
      <c r="S382"/>
    </row>
    <row r="383" spans="19:19" ht="13.2" x14ac:dyDescent="0.25">
      <c r="S383"/>
    </row>
    <row r="384" spans="19:19" ht="13.2" x14ac:dyDescent="0.25">
      <c r="S384"/>
    </row>
    <row r="385" spans="19:19" ht="13.2" x14ac:dyDescent="0.25">
      <c r="S385"/>
    </row>
    <row r="386" spans="19:19" ht="13.2" x14ac:dyDescent="0.25">
      <c r="S386"/>
    </row>
    <row r="387" spans="19:19" ht="13.2" x14ac:dyDescent="0.25">
      <c r="S387"/>
    </row>
    <row r="388" spans="19:19" ht="13.2" x14ac:dyDescent="0.25">
      <c r="S388"/>
    </row>
    <row r="389" spans="19:19" ht="13.2" x14ac:dyDescent="0.25">
      <c r="S389"/>
    </row>
    <row r="390" spans="19:19" ht="13.2" x14ac:dyDescent="0.25">
      <c r="S390"/>
    </row>
    <row r="391" spans="19:19" ht="13.2" x14ac:dyDescent="0.25">
      <c r="S391"/>
    </row>
    <row r="392" spans="19:19" ht="13.2" x14ac:dyDescent="0.25">
      <c r="S392"/>
    </row>
    <row r="393" spans="19:19" ht="13.2" x14ac:dyDescent="0.25">
      <c r="S393"/>
    </row>
    <row r="394" spans="19:19" ht="13.2" x14ac:dyDescent="0.25">
      <c r="S394"/>
    </row>
    <row r="395" spans="19:19" ht="13.2" x14ac:dyDescent="0.25">
      <c r="S395"/>
    </row>
    <row r="396" spans="19:19" ht="13.2" x14ac:dyDescent="0.25">
      <c r="S396"/>
    </row>
    <row r="397" spans="19:19" ht="13.2" x14ac:dyDescent="0.25">
      <c r="S397"/>
    </row>
    <row r="398" spans="19:19" ht="13.2" x14ac:dyDescent="0.25">
      <c r="S398"/>
    </row>
    <row r="399" spans="19:19" ht="13.2" x14ac:dyDescent="0.25">
      <c r="S399"/>
    </row>
    <row r="400" spans="19:19" ht="13.2" x14ac:dyDescent="0.25">
      <c r="S400"/>
    </row>
    <row r="401" spans="19:19" ht="13.2" x14ac:dyDescent="0.25">
      <c r="S401"/>
    </row>
    <row r="402" spans="19:19" ht="13.2" x14ac:dyDescent="0.25">
      <c r="S402"/>
    </row>
    <row r="403" spans="19:19" ht="13.2" x14ac:dyDescent="0.25">
      <c r="S403"/>
    </row>
    <row r="404" spans="19:19" ht="13.2" x14ac:dyDescent="0.25">
      <c r="S404"/>
    </row>
    <row r="405" spans="19:19" ht="13.2" x14ac:dyDescent="0.25">
      <c r="S405"/>
    </row>
    <row r="406" spans="19:19" ht="13.2" x14ac:dyDescent="0.25">
      <c r="S406"/>
    </row>
    <row r="407" spans="19:19" ht="13.2" x14ac:dyDescent="0.25">
      <c r="S407"/>
    </row>
    <row r="408" spans="19:19" ht="13.2" x14ac:dyDescent="0.25">
      <c r="S408"/>
    </row>
    <row r="409" spans="19:19" ht="13.2" x14ac:dyDescent="0.25">
      <c r="S409"/>
    </row>
    <row r="410" spans="19:19" ht="13.2" x14ac:dyDescent="0.25">
      <c r="S410"/>
    </row>
    <row r="411" spans="19:19" ht="13.2" x14ac:dyDescent="0.25">
      <c r="S411"/>
    </row>
    <row r="412" spans="19:19" ht="13.2" x14ac:dyDescent="0.25">
      <c r="S412"/>
    </row>
    <row r="413" spans="19:19" ht="13.2" x14ac:dyDescent="0.25">
      <c r="S413"/>
    </row>
    <row r="414" spans="19:19" ht="13.2" x14ac:dyDescent="0.25">
      <c r="S414"/>
    </row>
    <row r="415" spans="19:19" ht="13.2" x14ac:dyDescent="0.25">
      <c r="S415"/>
    </row>
    <row r="416" spans="19:19" ht="13.2" x14ac:dyDescent="0.25">
      <c r="S416"/>
    </row>
    <row r="417" spans="19:19" ht="13.2" x14ac:dyDescent="0.25">
      <c r="S417"/>
    </row>
    <row r="418" spans="19:19" ht="13.2" x14ac:dyDescent="0.25">
      <c r="S418"/>
    </row>
    <row r="419" spans="19:19" ht="13.2" x14ac:dyDescent="0.25">
      <c r="S419"/>
    </row>
    <row r="420" spans="19:19" ht="13.2" x14ac:dyDescent="0.25">
      <c r="S420"/>
    </row>
    <row r="421" spans="19:19" ht="13.2" x14ac:dyDescent="0.25">
      <c r="S421"/>
    </row>
    <row r="422" spans="19:19" ht="13.2" x14ac:dyDescent="0.25">
      <c r="S422"/>
    </row>
    <row r="423" spans="19:19" ht="13.2" x14ac:dyDescent="0.25">
      <c r="S423"/>
    </row>
    <row r="424" spans="19:19" ht="13.2" x14ac:dyDescent="0.25">
      <c r="S424"/>
    </row>
    <row r="425" spans="19:19" ht="13.2" x14ac:dyDescent="0.25">
      <c r="S425"/>
    </row>
    <row r="426" spans="19:19" ht="13.2" x14ac:dyDescent="0.25">
      <c r="S426"/>
    </row>
    <row r="427" spans="19:19" ht="13.2" x14ac:dyDescent="0.25">
      <c r="S427"/>
    </row>
    <row r="428" spans="19:19" ht="13.2" x14ac:dyDescent="0.25">
      <c r="S428"/>
    </row>
    <row r="429" spans="19:19" ht="13.2" x14ac:dyDescent="0.25">
      <c r="S429"/>
    </row>
    <row r="430" spans="19:19" ht="13.2" x14ac:dyDescent="0.25">
      <c r="S430"/>
    </row>
    <row r="431" spans="19:19" ht="13.2" x14ac:dyDescent="0.25">
      <c r="S431"/>
    </row>
    <row r="432" spans="19:19" ht="13.2" x14ac:dyDescent="0.25">
      <c r="S432"/>
    </row>
    <row r="433" spans="19:19" ht="13.2" x14ac:dyDescent="0.25">
      <c r="S433"/>
    </row>
    <row r="434" spans="19:19" ht="13.2" x14ac:dyDescent="0.25">
      <c r="S434"/>
    </row>
    <row r="435" spans="19:19" ht="13.2" x14ac:dyDescent="0.25">
      <c r="S435"/>
    </row>
    <row r="436" spans="19:19" ht="13.2" x14ac:dyDescent="0.25">
      <c r="S436"/>
    </row>
    <row r="437" spans="19:19" ht="13.2" x14ac:dyDescent="0.25">
      <c r="S437"/>
    </row>
    <row r="438" spans="19:19" ht="13.2" x14ac:dyDescent="0.25">
      <c r="S438"/>
    </row>
    <row r="439" spans="19:19" ht="13.2" x14ac:dyDescent="0.25">
      <c r="S439"/>
    </row>
    <row r="440" spans="19:19" ht="13.2" x14ac:dyDescent="0.25">
      <c r="S440"/>
    </row>
    <row r="441" spans="19:19" ht="13.2" x14ac:dyDescent="0.25">
      <c r="S441"/>
    </row>
    <row r="442" spans="19:19" ht="13.2" x14ac:dyDescent="0.25">
      <c r="S442"/>
    </row>
    <row r="443" spans="19:19" ht="13.2" x14ac:dyDescent="0.25">
      <c r="S443"/>
    </row>
    <row r="444" spans="19:19" ht="13.2" x14ac:dyDescent="0.25">
      <c r="S444"/>
    </row>
    <row r="445" spans="19:19" ht="13.2" x14ac:dyDescent="0.25">
      <c r="S445"/>
    </row>
    <row r="446" spans="19:19" ht="13.2" x14ac:dyDescent="0.25">
      <c r="S446"/>
    </row>
    <row r="447" spans="19:19" ht="13.2" x14ac:dyDescent="0.25">
      <c r="S447"/>
    </row>
    <row r="448" spans="19:19" ht="13.2" x14ac:dyDescent="0.25">
      <c r="S448"/>
    </row>
    <row r="449" spans="19:19" ht="13.2" x14ac:dyDescent="0.25">
      <c r="S449"/>
    </row>
    <row r="450" spans="19:19" ht="13.2" x14ac:dyDescent="0.25">
      <c r="S450"/>
    </row>
    <row r="451" spans="19:19" ht="13.2" x14ac:dyDescent="0.25">
      <c r="S451"/>
    </row>
    <row r="452" spans="19:19" ht="13.2" x14ac:dyDescent="0.25">
      <c r="S452"/>
    </row>
    <row r="453" spans="19:19" ht="13.2" x14ac:dyDescent="0.25">
      <c r="S453"/>
    </row>
    <row r="454" spans="19:19" ht="13.2" x14ac:dyDescent="0.25">
      <c r="S454"/>
    </row>
    <row r="455" spans="19:19" ht="13.2" x14ac:dyDescent="0.25">
      <c r="S455"/>
    </row>
    <row r="456" spans="19:19" ht="13.2" x14ac:dyDescent="0.25">
      <c r="S456"/>
    </row>
    <row r="457" spans="19:19" ht="13.2" x14ac:dyDescent="0.25">
      <c r="S457"/>
    </row>
    <row r="458" spans="19:19" ht="13.2" x14ac:dyDescent="0.25">
      <c r="S458"/>
    </row>
    <row r="459" spans="19:19" ht="13.2" x14ac:dyDescent="0.25">
      <c r="S459"/>
    </row>
    <row r="460" spans="19:19" ht="13.2" x14ac:dyDescent="0.25">
      <c r="S460"/>
    </row>
    <row r="461" spans="19:19" ht="13.2" x14ac:dyDescent="0.25">
      <c r="S461"/>
    </row>
    <row r="462" spans="19:19" ht="13.2" x14ac:dyDescent="0.25">
      <c r="S462"/>
    </row>
    <row r="463" spans="19:19" ht="13.2" x14ac:dyDescent="0.25">
      <c r="S463"/>
    </row>
    <row r="464" spans="19:19" ht="13.2" x14ac:dyDescent="0.25">
      <c r="S464"/>
    </row>
    <row r="465" spans="19:19" ht="13.2" x14ac:dyDescent="0.25">
      <c r="S465"/>
    </row>
    <row r="466" spans="19:19" ht="13.2" x14ac:dyDescent="0.25">
      <c r="S466"/>
    </row>
    <row r="467" spans="19:19" ht="13.2" x14ac:dyDescent="0.25">
      <c r="S467"/>
    </row>
    <row r="468" spans="19:19" ht="13.2" x14ac:dyDescent="0.25">
      <c r="S468"/>
    </row>
    <row r="469" spans="19:19" ht="13.2" x14ac:dyDescent="0.25">
      <c r="S469"/>
    </row>
    <row r="470" spans="19:19" ht="13.2" x14ac:dyDescent="0.25">
      <c r="S470"/>
    </row>
    <row r="471" spans="19:19" ht="13.2" x14ac:dyDescent="0.25">
      <c r="S471"/>
    </row>
    <row r="472" spans="19:19" ht="13.2" x14ac:dyDescent="0.25">
      <c r="S472"/>
    </row>
    <row r="473" spans="19:19" ht="13.2" x14ac:dyDescent="0.25">
      <c r="S473"/>
    </row>
    <row r="474" spans="19:19" ht="13.2" x14ac:dyDescent="0.25">
      <c r="S474"/>
    </row>
    <row r="475" spans="19:19" ht="13.2" x14ac:dyDescent="0.25">
      <c r="S475"/>
    </row>
    <row r="476" spans="19:19" ht="13.2" x14ac:dyDescent="0.25">
      <c r="S476"/>
    </row>
    <row r="477" spans="19:19" ht="13.2" x14ac:dyDescent="0.25">
      <c r="S477"/>
    </row>
    <row r="478" spans="19:19" ht="13.2" x14ac:dyDescent="0.25">
      <c r="S478"/>
    </row>
    <row r="479" spans="19:19" ht="13.2" x14ac:dyDescent="0.25">
      <c r="S479"/>
    </row>
    <row r="480" spans="19:19" ht="13.2" x14ac:dyDescent="0.25">
      <c r="S480"/>
    </row>
    <row r="481" spans="19:19" ht="13.2" x14ac:dyDescent="0.25">
      <c r="S481"/>
    </row>
    <row r="482" spans="19:19" ht="13.2" x14ac:dyDescent="0.25">
      <c r="S482"/>
    </row>
    <row r="483" spans="19:19" ht="13.2" x14ac:dyDescent="0.25">
      <c r="S483"/>
    </row>
    <row r="484" spans="19:19" ht="13.2" x14ac:dyDescent="0.25">
      <c r="S484"/>
    </row>
    <row r="485" spans="19:19" ht="13.2" x14ac:dyDescent="0.25">
      <c r="S485"/>
    </row>
    <row r="486" spans="19:19" ht="13.2" x14ac:dyDescent="0.25">
      <c r="S486"/>
    </row>
    <row r="487" spans="19:19" ht="13.2" x14ac:dyDescent="0.25">
      <c r="S487"/>
    </row>
    <row r="488" spans="19:19" ht="13.2" x14ac:dyDescent="0.25">
      <c r="S488"/>
    </row>
    <row r="489" spans="19:19" ht="13.2" x14ac:dyDescent="0.25">
      <c r="S489"/>
    </row>
    <row r="490" spans="19:19" ht="13.2" x14ac:dyDescent="0.25">
      <c r="S490"/>
    </row>
    <row r="491" spans="19:19" ht="13.2" x14ac:dyDescent="0.25">
      <c r="S491"/>
    </row>
    <row r="492" spans="19:19" ht="13.2" x14ac:dyDescent="0.25">
      <c r="S492"/>
    </row>
    <row r="493" spans="19:19" ht="13.2" x14ac:dyDescent="0.25">
      <c r="S493"/>
    </row>
    <row r="494" spans="19:19" ht="13.2" x14ac:dyDescent="0.25">
      <c r="S494"/>
    </row>
    <row r="495" spans="19:19" ht="13.2" x14ac:dyDescent="0.25">
      <c r="S495"/>
    </row>
    <row r="496" spans="19:19" ht="13.2" x14ac:dyDescent="0.25">
      <c r="S496"/>
    </row>
    <row r="497" spans="19:19" ht="13.2" x14ac:dyDescent="0.25">
      <c r="S497"/>
    </row>
    <row r="498" spans="19:19" ht="13.2" x14ac:dyDescent="0.25">
      <c r="S498"/>
    </row>
    <row r="499" spans="19:19" ht="13.2" x14ac:dyDescent="0.25">
      <c r="S499"/>
    </row>
    <row r="500" spans="19:19" ht="13.2" x14ac:dyDescent="0.25">
      <c r="S500"/>
    </row>
    <row r="501" spans="19:19" ht="13.2" x14ac:dyDescent="0.25">
      <c r="S501"/>
    </row>
    <row r="502" spans="19:19" ht="13.2" x14ac:dyDescent="0.25">
      <c r="S502"/>
    </row>
    <row r="503" spans="19:19" ht="13.2" x14ac:dyDescent="0.25">
      <c r="S503"/>
    </row>
    <row r="504" spans="19:19" ht="13.2" x14ac:dyDescent="0.25">
      <c r="S504"/>
    </row>
    <row r="505" spans="19:19" ht="13.2" x14ac:dyDescent="0.25">
      <c r="S505"/>
    </row>
    <row r="506" spans="19:19" ht="13.2" x14ac:dyDescent="0.25">
      <c r="S506"/>
    </row>
    <row r="507" spans="19:19" ht="13.2" x14ac:dyDescent="0.25">
      <c r="S507"/>
    </row>
    <row r="508" spans="19:19" ht="13.2" x14ac:dyDescent="0.25">
      <c r="S508"/>
    </row>
    <row r="509" spans="19:19" ht="13.2" x14ac:dyDescent="0.25">
      <c r="S509"/>
    </row>
    <row r="510" spans="19:19" ht="13.2" x14ac:dyDescent="0.25">
      <c r="S510"/>
    </row>
    <row r="511" spans="19:19" ht="13.2" x14ac:dyDescent="0.25">
      <c r="S511"/>
    </row>
    <row r="512" spans="19:19" ht="13.2" x14ac:dyDescent="0.25">
      <c r="S512"/>
    </row>
    <row r="513" spans="19:19" ht="13.2" x14ac:dyDescent="0.25">
      <c r="S513"/>
    </row>
    <row r="514" spans="19:19" ht="13.2" x14ac:dyDescent="0.25">
      <c r="S514"/>
    </row>
    <row r="515" spans="19:19" ht="13.2" x14ac:dyDescent="0.25">
      <c r="S515"/>
    </row>
    <row r="516" spans="19:19" ht="13.2" x14ac:dyDescent="0.25">
      <c r="S516"/>
    </row>
    <row r="517" spans="19:19" ht="13.2" x14ac:dyDescent="0.25">
      <c r="S517"/>
    </row>
    <row r="518" spans="19:19" ht="13.2" x14ac:dyDescent="0.25">
      <c r="S518"/>
    </row>
    <row r="519" spans="19:19" ht="13.2" x14ac:dyDescent="0.25">
      <c r="S519"/>
    </row>
    <row r="520" spans="19:19" ht="13.2" x14ac:dyDescent="0.25">
      <c r="S520"/>
    </row>
    <row r="521" spans="19:19" ht="13.2" x14ac:dyDescent="0.25">
      <c r="S521"/>
    </row>
    <row r="522" spans="19:19" ht="13.2" x14ac:dyDescent="0.25">
      <c r="S522"/>
    </row>
    <row r="523" spans="19:19" ht="13.2" x14ac:dyDescent="0.25">
      <c r="S523"/>
    </row>
    <row r="524" spans="19:19" ht="13.2" x14ac:dyDescent="0.25">
      <c r="S524"/>
    </row>
    <row r="525" spans="19:19" ht="13.2" x14ac:dyDescent="0.25">
      <c r="S525"/>
    </row>
    <row r="526" spans="19:19" ht="13.2" x14ac:dyDescent="0.25">
      <c r="S526"/>
    </row>
    <row r="527" spans="19:19" ht="13.2" x14ac:dyDescent="0.25">
      <c r="S527"/>
    </row>
    <row r="528" spans="19:19" ht="13.2" x14ac:dyDescent="0.25">
      <c r="S528"/>
    </row>
    <row r="529" spans="19:19" ht="13.2" x14ac:dyDescent="0.25">
      <c r="S529"/>
    </row>
    <row r="530" spans="19:19" ht="13.2" x14ac:dyDescent="0.25">
      <c r="S530"/>
    </row>
    <row r="531" spans="19:19" ht="13.2" x14ac:dyDescent="0.25">
      <c r="S531"/>
    </row>
    <row r="532" spans="19:19" ht="13.2" x14ac:dyDescent="0.25">
      <c r="S532"/>
    </row>
    <row r="533" spans="19:19" ht="13.2" x14ac:dyDescent="0.25">
      <c r="S533"/>
    </row>
    <row r="534" spans="19:19" ht="13.2" x14ac:dyDescent="0.25">
      <c r="S534"/>
    </row>
    <row r="535" spans="19:19" ht="13.2" x14ac:dyDescent="0.25">
      <c r="S535"/>
    </row>
    <row r="536" spans="19:19" ht="13.2" x14ac:dyDescent="0.25">
      <c r="S536"/>
    </row>
    <row r="537" spans="19:19" ht="13.2" x14ac:dyDescent="0.25">
      <c r="S537"/>
    </row>
    <row r="538" spans="19:19" ht="13.2" x14ac:dyDescent="0.25">
      <c r="S538"/>
    </row>
    <row r="539" spans="19:19" ht="13.2" x14ac:dyDescent="0.25">
      <c r="S539"/>
    </row>
    <row r="540" spans="19:19" ht="13.2" x14ac:dyDescent="0.25">
      <c r="S540"/>
    </row>
    <row r="541" spans="19:19" ht="13.2" x14ac:dyDescent="0.25">
      <c r="S541"/>
    </row>
    <row r="542" spans="19:19" ht="13.2" x14ac:dyDescent="0.25">
      <c r="S542"/>
    </row>
    <row r="543" spans="19:19" ht="13.2" x14ac:dyDescent="0.25">
      <c r="S543"/>
    </row>
    <row r="544" spans="19:19" ht="13.2" x14ac:dyDescent="0.25">
      <c r="S544"/>
    </row>
    <row r="545" spans="19:19" ht="13.2" x14ac:dyDescent="0.25">
      <c r="S545"/>
    </row>
    <row r="546" spans="19:19" ht="13.2" x14ac:dyDescent="0.25">
      <c r="S546"/>
    </row>
    <row r="547" spans="19:19" ht="13.2" x14ac:dyDescent="0.25">
      <c r="S547"/>
    </row>
    <row r="548" spans="19:19" ht="13.2" x14ac:dyDescent="0.25">
      <c r="S548"/>
    </row>
    <row r="549" spans="19:19" ht="13.2" x14ac:dyDescent="0.25">
      <c r="S549"/>
    </row>
    <row r="550" spans="19:19" ht="13.2" x14ac:dyDescent="0.25">
      <c r="S550"/>
    </row>
    <row r="551" spans="19:19" ht="13.2" x14ac:dyDescent="0.25">
      <c r="S551"/>
    </row>
    <row r="552" spans="19:19" ht="13.2" x14ac:dyDescent="0.25">
      <c r="S552"/>
    </row>
    <row r="553" spans="19:19" ht="13.2" x14ac:dyDescent="0.25">
      <c r="S553"/>
    </row>
    <row r="554" spans="19:19" ht="13.2" x14ac:dyDescent="0.25">
      <c r="S554"/>
    </row>
    <row r="555" spans="19:19" ht="13.2" x14ac:dyDescent="0.25">
      <c r="S555"/>
    </row>
    <row r="556" spans="19:19" ht="13.2" x14ac:dyDescent="0.25">
      <c r="S556"/>
    </row>
    <row r="557" spans="19:19" ht="13.2" x14ac:dyDescent="0.25">
      <c r="S557"/>
    </row>
    <row r="558" spans="19:19" ht="13.2" x14ac:dyDescent="0.25">
      <c r="S558"/>
    </row>
    <row r="559" spans="19:19" ht="13.2" x14ac:dyDescent="0.25">
      <c r="S559"/>
    </row>
    <row r="560" spans="19:19" ht="13.2" x14ac:dyDescent="0.25">
      <c r="S560"/>
    </row>
    <row r="561" spans="19:19" ht="13.2" x14ac:dyDescent="0.25">
      <c r="S561"/>
    </row>
    <row r="562" spans="19:19" ht="13.2" x14ac:dyDescent="0.25">
      <c r="S562"/>
    </row>
    <row r="563" spans="19:19" ht="13.2" x14ac:dyDescent="0.25">
      <c r="S563"/>
    </row>
    <row r="564" spans="19:19" ht="13.2" x14ac:dyDescent="0.25">
      <c r="S564"/>
    </row>
    <row r="565" spans="19:19" ht="13.2" x14ac:dyDescent="0.25">
      <c r="S565"/>
    </row>
    <row r="566" spans="19:19" ht="13.2" x14ac:dyDescent="0.25">
      <c r="S566"/>
    </row>
    <row r="567" spans="19:19" ht="13.2" x14ac:dyDescent="0.25">
      <c r="S567"/>
    </row>
    <row r="568" spans="19:19" ht="13.2" x14ac:dyDescent="0.25">
      <c r="S568"/>
    </row>
    <row r="569" spans="19:19" ht="13.2" x14ac:dyDescent="0.25">
      <c r="S569"/>
    </row>
    <row r="570" spans="19:19" ht="13.2" x14ac:dyDescent="0.25">
      <c r="S570"/>
    </row>
    <row r="571" spans="19:19" ht="13.2" x14ac:dyDescent="0.25">
      <c r="S571"/>
    </row>
    <row r="572" spans="19:19" ht="13.2" x14ac:dyDescent="0.25">
      <c r="S572"/>
    </row>
    <row r="573" spans="19:19" ht="13.2" x14ac:dyDescent="0.25">
      <c r="S573"/>
    </row>
    <row r="574" spans="19:19" ht="13.2" x14ac:dyDescent="0.25">
      <c r="S574"/>
    </row>
    <row r="575" spans="19:19" ht="13.2" x14ac:dyDescent="0.25">
      <c r="S575"/>
    </row>
    <row r="576" spans="19:19" ht="13.2" x14ac:dyDescent="0.25">
      <c r="S576"/>
    </row>
    <row r="577" spans="19:19" ht="13.2" x14ac:dyDescent="0.25">
      <c r="S577"/>
    </row>
    <row r="578" spans="19:19" ht="13.2" x14ac:dyDescent="0.25">
      <c r="S578"/>
    </row>
    <row r="579" spans="19:19" ht="13.2" x14ac:dyDescent="0.25">
      <c r="S579"/>
    </row>
    <row r="580" spans="19:19" ht="13.2" x14ac:dyDescent="0.25">
      <c r="S580"/>
    </row>
    <row r="581" spans="19:19" ht="13.2" x14ac:dyDescent="0.25">
      <c r="S581"/>
    </row>
    <row r="582" spans="19:19" ht="13.2" x14ac:dyDescent="0.25">
      <c r="S582"/>
    </row>
    <row r="583" spans="19:19" ht="13.2" x14ac:dyDescent="0.25">
      <c r="S583"/>
    </row>
    <row r="584" spans="19:19" ht="13.2" x14ac:dyDescent="0.25">
      <c r="S584"/>
    </row>
    <row r="585" spans="19:19" ht="13.2" x14ac:dyDescent="0.25">
      <c r="S585"/>
    </row>
    <row r="586" spans="19:19" ht="13.2" x14ac:dyDescent="0.25">
      <c r="S586"/>
    </row>
    <row r="587" spans="19:19" ht="13.2" x14ac:dyDescent="0.25">
      <c r="S587"/>
    </row>
    <row r="588" spans="19:19" ht="13.2" x14ac:dyDescent="0.25">
      <c r="S588"/>
    </row>
    <row r="589" spans="19:19" ht="13.2" x14ac:dyDescent="0.25">
      <c r="S589"/>
    </row>
    <row r="590" spans="19:19" ht="13.2" x14ac:dyDescent="0.25">
      <c r="S590"/>
    </row>
    <row r="591" spans="19:19" ht="13.2" x14ac:dyDescent="0.25">
      <c r="S591"/>
    </row>
    <row r="592" spans="19:19" ht="13.2" x14ac:dyDescent="0.25">
      <c r="S592"/>
    </row>
    <row r="593" spans="19:19" ht="13.2" x14ac:dyDescent="0.25">
      <c r="S593"/>
    </row>
    <row r="594" spans="19:19" ht="13.2" x14ac:dyDescent="0.25">
      <c r="S594"/>
    </row>
    <row r="595" spans="19:19" ht="13.2" x14ac:dyDescent="0.25">
      <c r="S595"/>
    </row>
    <row r="596" spans="19:19" ht="13.2" x14ac:dyDescent="0.25">
      <c r="S596"/>
    </row>
    <row r="597" spans="19:19" ht="13.2" x14ac:dyDescent="0.25">
      <c r="S597"/>
    </row>
    <row r="598" spans="19:19" ht="13.2" x14ac:dyDescent="0.25">
      <c r="S598"/>
    </row>
    <row r="599" spans="19:19" ht="13.2" x14ac:dyDescent="0.25">
      <c r="S599"/>
    </row>
    <row r="600" spans="19:19" ht="13.2" x14ac:dyDescent="0.25">
      <c r="S600"/>
    </row>
    <row r="601" spans="19:19" ht="13.2" x14ac:dyDescent="0.25">
      <c r="S601"/>
    </row>
    <row r="602" spans="19:19" ht="13.2" x14ac:dyDescent="0.25">
      <c r="S602"/>
    </row>
    <row r="603" spans="19:19" ht="13.2" x14ac:dyDescent="0.25">
      <c r="S603"/>
    </row>
    <row r="604" spans="19:19" ht="13.2" x14ac:dyDescent="0.25">
      <c r="S604"/>
    </row>
    <row r="605" spans="19:19" ht="13.2" x14ac:dyDescent="0.25">
      <c r="S605"/>
    </row>
    <row r="606" spans="19:19" ht="13.2" x14ac:dyDescent="0.25">
      <c r="S606"/>
    </row>
    <row r="607" spans="19:19" ht="13.2" x14ac:dyDescent="0.25">
      <c r="S607"/>
    </row>
    <row r="608" spans="19:19" ht="13.2" x14ac:dyDescent="0.25">
      <c r="S608"/>
    </row>
    <row r="609" spans="19:19" ht="13.2" x14ac:dyDescent="0.25">
      <c r="S609"/>
    </row>
    <row r="610" spans="19:19" ht="13.2" x14ac:dyDescent="0.25">
      <c r="S610"/>
    </row>
    <row r="611" spans="19:19" ht="13.2" x14ac:dyDescent="0.25">
      <c r="S611"/>
    </row>
    <row r="612" spans="19:19" ht="13.2" x14ac:dyDescent="0.25">
      <c r="S612"/>
    </row>
    <row r="613" spans="19:19" ht="13.2" x14ac:dyDescent="0.25">
      <c r="S613"/>
    </row>
    <row r="614" spans="19:19" ht="13.2" x14ac:dyDescent="0.25">
      <c r="S614"/>
    </row>
    <row r="615" spans="19:19" ht="13.2" x14ac:dyDescent="0.25">
      <c r="S615"/>
    </row>
    <row r="616" spans="19:19" ht="13.2" x14ac:dyDescent="0.25">
      <c r="S616"/>
    </row>
    <row r="617" spans="19:19" ht="13.2" x14ac:dyDescent="0.25">
      <c r="S617"/>
    </row>
    <row r="618" spans="19:19" ht="13.2" x14ac:dyDescent="0.25">
      <c r="S618"/>
    </row>
    <row r="619" spans="19:19" ht="13.2" x14ac:dyDescent="0.25">
      <c r="S619"/>
    </row>
    <row r="620" spans="19:19" ht="13.2" x14ac:dyDescent="0.25">
      <c r="S620"/>
    </row>
    <row r="621" spans="19:19" ht="13.2" x14ac:dyDescent="0.25">
      <c r="S621"/>
    </row>
    <row r="622" spans="19:19" ht="13.2" x14ac:dyDescent="0.25">
      <c r="S622"/>
    </row>
    <row r="623" spans="19:19" ht="13.2" x14ac:dyDescent="0.25">
      <c r="S623"/>
    </row>
    <row r="624" spans="19:19" ht="13.2" x14ac:dyDescent="0.25">
      <c r="S624"/>
    </row>
    <row r="625" spans="19:19" ht="13.2" x14ac:dyDescent="0.25">
      <c r="S625"/>
    </row>
    <row r="626" spans="19:19" ht="13.2" x14ac:dyDescent="0.25">
      <c r="S626"/>
    </row>
    <row r="627" spans="19:19" ht="13.2" x14ac:dyDescent="0.25">
      <c r="S627"/>
    </row>
    <row r="628" spans="19:19" ht="13.2" x14ac:dyDescent="0.25">
      <c r="S628"/>
    </row>
    <row r="629" spans="19:19" ht="13.2" x14ac:dyDescent="0.25">
      <c r="S629"/>
    </row>
    <row r="630" spans="19:19" ht="13.2" x14ac:dyDescent="0.25">
      <c r="S630"/>
    </row>
    <row r="631" spans="19:19" ht="13.2" x14ac:dyDescent="0.25">
      <c r="S631"/>
    </row>
    <row r="632" spans="19:19" ht="13.2" x14ac:dyDescent="0.25">
      <c r="S632"/>
    </row>
    <row r="633" spans="19:19" ht="13.2" x14ac:dyDescent="0.25">
      <c r="S633"/>
    </row>
    <row r="634" spans="19:19" ht="13.2" x14ac:dyDescent="0.25">
      <c r="S634"/>
    </row>
    <row r="635" spans="19:19" ht="13.2" x14ac:dyDescent="0.25">
      <c r="S635"/>
    </row>
    <row r="636" spans="19:19" ht="13.2" x14ac:dyDescent="0.25">
      <c r="S636"/>
    </row>
    <row r="637" spans="19:19" ht="13.2" x14ac:dyDescent="0.25">
      <c r="S637"/>
    </row>
    <row r="638" spans="19:19" ht="13.2" x14ac:dyDescent="0.25">
      <c r="S638"/>
    </row>
    <row r="639" spans="19:19" ht="13.2" x14ac:dyDescent="0.25">
      <c r="S639"/>
    </row>
    <row r="640" spans="19:19" ht="13.2" x14ac:dyDescent="0.25">
      <c r="S640"/>
    </row>
    <row r="641" spans="19:19" ht="13.2" x14ac:dyDescent="0.25">
      <c r="S641"/>
    </row>
    <row r="642" spans="19:19" ht="13.2" x14ac:dyDescent="0.25">
      <c r="S642"/>
    </row>
    <row r="643" spans="19:19" ht="13.2" x14ac:dyDescent="0.25">
      <c r="S643"/>
    </row>
    <row r="644" spans="19:19" ht="13.2" x14ac:dyDescent="0.25">
      <c r="S644"/>
    </row>
    <row r="645" spans="19:19" ht="13.2" x14ac:dyDescent="0.25">
      <c r="S645"/>
    </row>
    <row r="646" spans="19:19" ht="13.2" x14ac:dyDescent="0.25">
      <c r="S646"/>
    </row>
    <row r="647" spans="19:19" ht="13.2" x14ac:dyDescent="0.25">
      <c r="S647"/>
    </row>
    <row r="648" spans="19:19" ht="13.2" x14ac:dyDescent="0.25">
      <c r="S648"/>
    </row>
    <row r="649" spans="19:19" ht="13.2" x14ac:dyDescent="0.25">
      <c r="S649"/>
    </row>
    <row r="650" spans="19:19" ht="13.2" x14ac:dyDescent="0.25">
      <c r="S650"/>
    </row>
    <row r="651" spans="19:19" ht="13.2" x14ac:dyDescent="0.25">
      <c r="S651"/>
    </row>
    <row r="652" spans="19:19" ht="13.2" x14ac:dyDescent="0.25">
      <c r="S652"/>
    </row>
    <row r="653" spans="19:19" ht="13.2" x14ac:dyDescent="0.25">
      <c r="S653"/>
    </row>
    <row r="654" spans="19:19" ht="13.2" x14ac:dyDescent="0.25">
      <c r="S654"/>
    </row>
    <row r="655" spans="19:19" ht="13.2" x14ac:dyDescent="0.25">
      <c r="S655"/>
    </row>
    <row r="656" spans="19:19" ht="13.2" x14ac:dyDescent="0.25">
      <c r="S656"/>
    </row>
    <row r="657" spans="19:19" ht="13.2" x14ac:dyDescent="0.25">
      <c r="S657"/>
    </row>
    <row r="658" spans="19:19" ht="13.2" x14ac:dyDescent="0.25">
      <c r="S658"/>
    </row>
    <row r="659" spans="19:19" ht="13.2" x14ac:dyDescent="0.25">
      <c r="S659"/>
    </row>
    <row r="660" spans="19:19" ht="13.2" x14ac:dyDescent="0.25">
      <c r="S660"/>
    </row>
    <row r="661" spans="19:19" ht="13.2" x14ac:dyDescent="0.25">
      <c r="S661"/>
    </row>
    <row r="662" spans="19:19" ht="13.2" x14ac:dyDescent="0.25">
      <c r="S662"/>
    </row>
    <row r="663" spans="19:19" ht="13.2" x14ac:dyDescent="0.25">
      <c r="S663"/>
    </row>
    <row r="664" spans="19:19" ht="13.2" x14ac:dyDescent="0.25">
      <c r="S664"/>
    </row>
    <row r="665" spans="19:19" ht="13.2" x14ac:dyDescent="0.25">
      <c r="S665"/>
    </row>
    <row r="666" spans="19:19" ht="13.2" x14ac:dyDescent="0.25">
      <c r="S666"/>
    </row>
    <row r="667" spans="19:19" ht="13.2" x14ac:dyDescent="0.25">
      <c r="S667"/>
    </row>
    <row r="668" spans="19:19" ht="13.2" x14ac:dyDescent="0.25">
      <c r="S668"/>
    </row>
    <row r="669" spans="19:19" ht="13.2" x14ac:dyDescent="0.25">
      <c r="S669"/>
    </row>
    <row r="670" spans="19:19" ht="13.2" x14ac:dyDescent="0.25">
      <c r="S670"/>
    </row>
    <row r="671" spans="19:19" ht="13.2" x14ac:dyDescent="0.25">
      <c r="S671"/>
    </row>
    <row r="672" spans="19:19" ht="13.2" x14ac:dyDescent="0.25">
      <c r="S672"/>
    </row>
    <row r="673" spans="19:19" ht="13.2" x14ac:dyDescent="0.25">
      <c r="S673"/>
    </row>
    <row r="674" spans="19:19" ht="13.2" x14ac:dyDescent="0.25">
      <c r="S674"/>
    </row>
    <row r="675" spans="19:19" ht="13.2" x14ac:dyDescent="0.25">
      <c r="S675"/>
    </row>
    <row r="676" spans="19:19" ht="13.2" x14ac:dyDescent="0.25">
      <c r="S676"/>
    </row>
    <row r="677" spans="19:19" ht="13.2" x14ac:dyDescent="0.25">
      <c r="S677"/>
    </row>
    <row r="678" spans="19:19" ht="13.2" x14ac:dyDescent="0.25">
      <c r="S678"/>
    </row>
    <row r="679" spans="19:19" ht="13.2" x14ac:dyDescent="0.25">
      <c r="S679"/>
    </row>
    <row r="680" spans="19:19" ht="13.2" x14ac:dyDescent="0.25">
      <c r="S680"/>
    </row>
    <row r="681" spans="19:19" ht="13.2" x14ac:dyDescent="0.25">
      <c r="S681"/>
    </row>
    <row r="682" spans="19:19" ht="13.2" x14ac:dyDescent="0.25">
      <c r="S682"/>
    </row>
    <row r="683" spans="19:19" ht="13.2" x14ac:dyDescent="0.25">
      <c r="S683"/>
    </row>
    <row r="684" spans="19:19" ht="13.2" x14ac:dyDescent="0.25">
      <c r="S684"/>
    </row>
    <row r="685" spans="19:19" ht="13.2" x14ac:dyDescent="0.25">
      <c r="S685"/>
    </row>
    <row r="686" spans="19:19" ht="13.2" x14ac:dyDescent="0.25">
      <c r="S686"/>
    </row>
    <row r="687" spans="19:19" ht="13.2" x14ac:dyDescent="0.25">
      <c r="S687"/>
    </row>
    <row r="688" spans="19:19" ht="13.2" x14ac:dyDescent="0.25">
      <c r="S688"/>
    </row>
    <row r="689" spans="19:19" ht="13.2" x14ac:dyDescent="0.25">
      <c r="S689"/>
    </row>
    <row r="690" spans="19:19" ht="13.2" x14ac:dyDescent="0.25">
      <c r="S690"/>
    </row>
    <row r="691" spans="19:19" ht="13.2" x14ac:dyDescent="0.25">
      <c r="S691"/>
    </row>
    <row r="692" spans="19:19" ht="13.2" x14ac:dyDescent="0.25">
      <c r="S692"/>
    </row>
    <row r="693" spans="19:19" ht="13.2" x14ac:dyDescent="0.25">
      <c r="S693"/>
    </row>
    <row r="694" spans="19:19" ht="13.2" x14ac:dyDescent="0.25">
      <c r="S694"/>
    </row>
    <row r="695" spans="19:19" ht="13.2" x14ac:dyDescent="0.25">
      <c r="S695"/>
    </row>
    <row r="696" spans="19:19" ht="13.2" x14ac:dyDescent="0.25">
      <c r="S696"/>
    </row>
    <row r="697" spans="19:19" ht="13.2" x14ac:dyDescent="0.25">
      <c r="S697"/>
    </row>
    <row r="698" spans="19:19" ht="13.2" x14ac:dyDescent="0.25">
      <c r="S698"/>
    </row>
    <row r="699" spans="19:19" ht="13.2" x14ac:dyDescent="0.25">
      <c r="S699"/>
    </row>
    <row r="700" spans="19:19" ht="13.2" x14ac:dyDescent="0.25">
      <c r="S700"/>
    </row>
    <row r="701" spans="19:19" ht="13.2" x14ac:dyDescent="0.25">
      <c r="S701"/>
    </row>
    <row r="702" spans="19:19" ht="13.2" x14ac:dyDescent="0.25">
      <c r="S702"/>
    </row>
    <row r="703" spans="19:19" ht="13.2" x14ac:dyDescent="0.25">
      <c r="S703"/>
    </row>
    <row r="704" spans="19:19" ht="13.2" x14ac:dyDescent="0.25">
      <c r="S704"/>
    </row>
    <row r="705" spans="19:19" ht="13.2" x14ac:dyDescent="0.25">
      <c r="S705"/>
    </row>
    <row r="706" spans="19:19" ht="13.2" x14ac:dyDescent="0.25">
      <c r="S706"/>
    </row>
    <row r="707" spans="19:19" ht="13.2" x14ac:dyDescent="0.25">
      <c r="S707"/>
    </row>
    <row r="708" spans="19:19" ht="13.2" x14ac:dyDescent="0.25">
      <c r="S708"/>
    </row>
    <row r="709" spans="19:19" ht="13.2" x14ac:dyDescent="0.25">
      <c r="S709"/>
    </row>
    <row r="710" spans="19:19" ht="13.2" x14ac:dyDescent="0.25">
      <c r="S710"/>
    </row>
    <row r="711" spans="19:19" ht="13.2" x14ac:dyDescent="0.25">
      <c r="S711"/>
    </row>
    <row r="712" spans="19:19" ht="13.2" x14ac:dyDescent="0.25">
      <c r="S712"/>
    </row>
    <row r="713" spans="19:19" ht="13.2" x14ac:dyDescent="0.25">
      <c r="S713"/>
    </row>
    <row r="714" spans="19:19" ht="13.2" x14ac:dyDescent="0.25">
      <c r="S714"/>
    </row>
    <row r="715" spans="19:19" ht="13.2" x14ac:dyDescent="0.25">
      <c r="S715"/>
    </row>
    <row r="716" spans="19:19" ht="13.2" x14ac:dyDescent="0.25">
      <c r="S716"/>
    </row>
    <row r="717" spans="19:19" ht="13.2" x14ac:dyDescent="0.25">
      <c r="S717"/>
    </row>
    <row r="718" spans="19:19" ht="13.2" x14ac:dyDescent="0.25">
      <c r="S718"/>
    </row>
    <row r="719" spans="19:19" ht="13.2" x14ac:dyDescent="0.25">
      <c r="S719"/>
    </row>
    <row r="720" spans="19:19" ht="13.2" x14ac:dyDescent="0.25">
      <c r="S720"/>
    </row>
    <row r="721" spans="19:19" ht="13.2" x14ac:dyDescent="0.25">
      <c r="S721"/>
    </row>
    <row r="722" spans="19:19" ht="13.2" x14ac:dyDescent="0.25">
      <c r="S722"/>
    </row>
    <row r="723" spans="19:19" ht="13.2" x14ac:dyDescent="0.25">
      <c r="S723"/>
    </row>
    <row r="724" spans="19:19" ht="13.2" x14ac:dyDescent="0.25">
      <c r="S724"/>
    </row>
    <row r="725" spans="19:19" ht="13.2" x14ac:dyDescent="0.25">
      <c r="S725"/>
    </row>
    <row r="726" spans="19:19" ht="13.2" x14ac:dyDescent="0.25">
      <c r="S726"/>
    </row>
    <row r="727" spans="19:19" ht="13.2" x14ac:dyDescent="0.25">
      <c r="S727"/>
    </row>
    <row r="728" spans="19:19" ht="13.2" x14ac:dyDescent="0.25">
      <c r="S728"/>
    </row>
    <row r="729" spans="19:19" ht="13.2" x14ac:dyDescent="0.25">
      <c r="S729"/>
    </row>
    <row r="730" spans="19:19" ht="13.2" x14ac:dyDescent="0.25">
      <c r="S730"/>
    </row>
    <row r="731" spans="19:19" ht="13.2" x14ac:dyDescent="0.25">
      <c r="S731"/>
    </row>
    <row r="732" spans="19:19" ht="13.2" x14ac:dyDescent="0.25">
      <c r="S732"/>
    </row>
    <row r="733" spans="19:19" ht="13.2" x14ac:dyDescent="0.25">
      <c r="S733"/>
    </row>
    <row r="734" spans="19:19" ht="13.2" x14ac:dyDescent="0.25">
      <c r="S734"/>
    </row>
    <row r="735" spans="19:19" ht="13.2" x14ac:dyDescent="0.25">
      <c r="S735"/>
    </row>
    <row r="736" spans="19:19" ht="13.2" x14ac:dyDescent="0.25">
      <c r="S736"/>
    </row>
    <row r="737" spans="19:19" ht="13.2" x14ac:dyDescent="0.25">
      <c r="S737"/>
    </row>
    <row r="738" spans="19:19" ht="13.2" x14ac:dyDescent="0.25">
      <c r="S738"/>
    </row>
    <row r="739" spans="19:19" ht="13.2" x14ac:dyDescent="0.25">
      <c r="S739"/>
    </row>
    <row r="740" spans="19:19" ht="13.2" x14ac:dyDescent="0.25">
      <c r="S740"/>
    </row>
    <row r="741" spans="19:19" ht="13.2" x14ac:dyDescent="0.25">
      <c r="S741"/>
    </row>
    <row r="742" spans="19:19" ht="13.2" x14ac:dyDescent="0.25">
      <c r="S742"/>
    </row>
    <row r="743" spans="19:19" ht="13.2" x14ac:dyDescent="0.25">
      <c r="S743"/>
    </row>
    <row r="744" spans="19:19" ht="13.2" x14ac:dyDescent="0.25">
      <c r="S744"/>
    </row>
    <row r="745" spans="19:19" ht="13.2" x14ac:dyDescent="0.25">
      <c r="S745"/>
    </row>
    <row r="746" spans="19:19" ht="13.2" x14ac:dyDescent="0.25">
      <c r="S746"/>
    </row>
    <row r="747" spans="19:19" ht="13.2" x14ac:dyDescent="0.25">
      <c r="S747"/>
    </row>
    <row r="748" spans="19:19" ht="13.2" x14ac:dyDescent="0.25">
      <c r="S748"/>
    </row>
    <row r="749" spans="19:19" ht="13.2" x14ac:dyDescent="0.25">
      <c r="S749"/>
    </row>
    <row r="750" spans="19:19" ht="13.2" x14ac:dyDescent="0.25">
      <c r="S750"/>
    </row>
    <row r="751" spans="19:19" ht="13.2" x14ac:dyDescent="0.25">
      <c r="S751"/>
    </row>
    <row r="752" spans="19:19" ht="13.2" x14ac:dyDescent="0.25">
      <c r="S752"/>
    </row>
    <row r="753" spans="19:19" ht="13.2" x14ac:dyDescent="0.25">
      <c r="S753"/>
    </row>
    <row r="754" spans="19:19" ht="13.2" x14ac:dyDescent="0.25">
      <c r="S754"/>
    </row>
    <row r="755" spans="19:19" ht="13.2" x14ac:dyDescent="0.25">
      <c r="S755"/>
    </row>
    <row r="756" spans="19:19" ht="13.2" x14ac:dyDescent="0.25">
      <c r="S756"/>
    </row>
    <row r="757" spans="19:19" ht="13.2" x14ac:dyDescent="0.25">
      <c r="S757"/>
    </row>
    <row r="758" spans="19:19" ht="13.2" x14ac:dyDescent="0.25">
      <c r="S758"/>
    </row>
    <row r="759" spans="19:19" ht="13.2" x14ac:dyDescent="0.25">
      <c r="S759"/>
    </row>
    <row r="760" spans="19:19" ht="13.2" x14ac:dyDescent="0.25">
      <c r="S760"/>
    </row>
    <row r="761" spans="19:19" ht="13.2" x14ac:dyDescent="0.25">
      <c r="S761"/>
    </row>
    <row r="762" spans="19:19" ht="13.2" x14ac:dyDescent="0.25">
      <c r="S762"/>
    </row>
    <row r="763" spans="19:19" ht="13.2" x14ac:dyDescent="0.25">
      <c r="S763"/>
    </row>
    <row r="764" spans="19:19" ht="13.2" x14ac:dyDescent="0.25">
      <c r="S764"/>
    </row>
    <row r="765" spans="19:19" ht="13.2" x14ac:dyDescent="0.25">
      <c r="S765"/>
    </row>
    <row r="766" spans="19:19" ht="13.2" x14ac:dyDescent="0.25">
      <c r="S766"/>
    </row>
    <row r="767" spans="19:19" ht="13.2" x14ac:dyDescent="0.25">
      <c r="S767"/>
    </row>
    <row r="768" spans="19:19" ht="13.2" x14ac:dyDescent="0.25">
      <c r="S768"/>
    </row>
    <row r="769" spans="19:19" ht="13.2" x14ac:dyDescent="0.25">
      <c r="S769"/>
    </row>
    <row r="770" spans="19:19" ht="13.2" x14ac:dyDescent="0.25">
      <c r="S770"/>
    </row>
    <row r="771" spans="19:19" ht="13.2" x14ac:dyDescent="0.25">
      <c r="S771"/>
    </row>
    <row r="772" spans="19:19" ht="13.2" x14ac:dyDescent="0.25">
      <c r="S772"/>
    </row>
    <row r="773" spans="19:19" ht="13.2" x14ac:dyDescent="0.25">
      <c r="S773"/>
    </row>
    <row r="774" spans="19:19" ht="13.2" x14ac:dyDescent="0.25">
      <c r="S774"/>
    </row>
    <row r="775" spans="19:19" ht="13.2" x14ac:dyDescent="0.25">
      <c r="S775"/>
    </row>
    <row r="776" spans="19:19" ht="13.2" x14ac:dyDescent="0.25">
      <c r="S776"/>
    </row>
    <row r="777" spans="19:19" ht="13.2" x14ac:dyDescent="0.25">
      <c r="S777"/>
    </row>
    <row r="778" spans="19:19" ht="13.2" x14ac:dyDescent="0.25">
      <c r="S778"/>
    </row>
    <row r="779" spans="19:19" ht="13.2" x14ac:dyDescent="0.25">
      <c r="S779"/>
    </row>
    <row r="780" spans="19:19" ht="13.2" x14ac:dyDescent="0.25">
      <c r="S780"/>
    </row>
    <row r="781" spans="19:19" ht="13.2" x14ac:dyDescent="0.25">
      <c r="S781"/>
    </row>
    <row r="782" spans="19:19" ht="13.2" x14ac:dyDescent="0.25">
      <c r="S782"/>
    </row>
    <row r="783" spans="19:19" ht="13.2" x14ac:dyDescent="0.25">
      <c r="S783"/>
    </row>
    <row r="784" spans="19:19" ht="13.2" x14ac:dyDescent="0.25">
      <c r="S784"/>
    </row>
    <row r="785" spans="19:19" ht="13.2" x14ac:dyDescent="0.25">
      <c r="S785"/>
    </row>
    <row r="786" spans="19:19" ht="13.2" x14ac:dyDescent="0.25">
      <c r="S786"/>
    </row>
    <row r="787" spans="19:19" ht="13.2" x14ac:dyDescent="0.25">
      <c r="S787"/>
    </row>
    <row r="788" spans="19:19" ht="13.2" x14ac:dyDescent="0.25">
      <c r="S788"/>
    </row>
    <row r="789" spans="19:19" ht="13.2" x14ac:dyDescent="0.25">
      <c r="S789"/>
    </row>
    <row r="790" spans="19:19" ht="13.2" x14ac:dyDescent="0.25">
      <c r="S790"/>
    </row>
    <row r="791" spans="19:19" ht="13.2" x14ac:dyDescent="0.25">
      <c r="S791"/>
    </row>
    <row r="792" spans="19:19" ht="13.2" x14ac:dyDescent="0.25">
      <c r="S792"/>
    </row>
    <row r="793" spans="19:19" ht="13.2" x14ac:dyDescent="0.25">
      <c r="S793"/>
    </row>
    <row r="794" spans="19:19" ht="13.2" x14ac:dyDescent="0.25">
      <c r="S794"/>
    </row>
    <row r="795" spans="19:19" ht="13.2" x14ac:dyDescent="0.25">
      <c r="S795"/>
    </row>
    <row r="796" spans="19:19" ht="13.2" x14ac:dyDescent="0.25">
      <c r="S796"/>
    </row>
    <row r="797" spans="19:19" ht="13.2" x14ac:dyDescent="0.25">
      <c r="S797"/>
    </row>
    <row r="798" spans="19:19" ht="13.2" x14ac:dyDescent="0.25">
      <c r="S798"/>
    </row>
    <row r="799" spans="19:19" ht="13.2" x14ac:dyDescent="0.25">
      <c r="S799"/>
    </row>
    <row r="800" spans="19:19" ht="13.2" x14ac:dyDescent="0.25">
      <c r="S800"/>
    </row>
    <row r="801" spans="19:19" ht="13.2" x14ac:dyDescent="0.25">
      <c r="S801"/>
    </row>
    <row r="802" spans="19:19" ht="13.2" x14ac:dyDescent="0.25">
      <c r="S802"/>
    </row>
    <row r="803" spans="19:19" ht="13.2" x14ac:dyDescent="0.25">
      <c r="S803"/>
    </row>
    <row r="804" spans="19:19" ht="13.2" x14ac:dyDescent="0.25">
      <c r="S804"/>
    </row>
    <row r="805" spans="19:19" ht="13.2" x14ac:dyDescent="0.25">
      <c r="S805"/>
    </row>
    <row r="806" spans="19:19" ht="13.2" x14ac:dyDescent="0.25">
      <c r="S806"/>
    </row>
    <row r="807" spans="19:19" ht="13.2" x14ac:dyDescent="0.25">
      <c r="S807"/>
    </row>
    <row r="808" spans="19:19" ht="13.2" x14ac:dyDescent="0.25">
      <c r="S808"/>
    </row>
    <row r="809" spans="19:19" ht="13.2" x14ac:dyDescent="0.25">
      <c r="S809"/>
    </row>
    <row r="810" spans="19:19" ht="13.2" x14ac:dyDescent="0.25">
      <c r="S810"/>
    </row>
    <row r="811" spans="19:19" ht="13.2" x14ac:dyDescent="0.25">
      <c r="S811"/>
    </row>
    <row r="812" spans="19:19" ht="13.2" x14ac:dyDescent="0.25">
      <c r="S812"/>
    </row>
    <row r="813" spans="19:19" ht="13.2" x14ac:dyDescent="0.25">
      <c r="S813"/>
    </row>
    <row r="814" spans="19:19" ht="13.2" x14ac:dyDescent="0.25">
      <c r="S814"/>
    </row>
    <row r="815" spans="19:19" ht="13.2" x14ac:dyDescent="0.25">
      <c r="S815"/>
    </row>
    <row r="816" spans="19:19" ht="13.2" x14ac:dyDescent="0.25">
      <c r="S816"/>
    </row>
    <row r="817" spans="19:19" ht="13.2" x14ac:dyDescent="0.25">
      <c r="S817"/>
    </row>
    <row r="818" spans="19:19" ht="13.2" x14ac:dyDescent="0.25">
      <c r="S818"/>
    </row>
    <row r="819" spans="19:19" ht="13.2" x14ac:dyDescent="0.25">
      <c r="S819"/>
    </row>
    <row r="820" spans="19:19" ht="13.2" x14ac:dyDescent="0.25">
      <c r="S820"/>
    </row>
    <row r="821" spans="19:19" ht="13.2" x14ac:dyDescent="0.25">
      <c r="S821"/>
    </row>
    <row r="822" spans="19:19" ht="13.2" x14ac:dyDescent="0.25">
      <c r="S822"/>
    </row>
    <row r="823" spans="19:19" ht="13.2" x14ac:dyDescent="0.25">
      <c r="S823"/>
    </row>
    <row r="824" spans="19:19" ht="13.2" x14ac:dyDescent="0.25">
      <c r="S824"/>
    </row>
    <row r="825" spans="19:19" ht="13.2" x14ac:dyDescent="0.25">
      <c r="S825"/>
    </row>
    <row r="826" spans="19:19" ht="13.2" x14ac:dyDescent="0.25">
      <c r="S826"/>
    </row>
    <row r="827" spans="19:19" ht="13.2" x14ac:dyDescent="0.25">
      <c r="S827"/>
    </row>
    <row r="828" spans="19:19" ht="13.2" x14ac:dyDescent="0.25">
      <c r="S828"/>
    </row>
    <row r="829" spans="19:19" ht="13.2" x14ac:dyDescent="0.25">
      <c r="S829"/>
    </row>
    <row r="830" spans="19:19" ht="13.2" x14ac:dyDescent="0.25">
      <c r="S830"/>
    </row>
    <row r="831" spans="19:19" ht="13.2" x14ac:dyDescent="0.25">
      <c r="S831"/>
    </row>
    <row r="832" spans="19:19" ht="13.2" x14ac:dyDescent="0.25">
      <c r="S832"/>
    </row>
    <row r="833" spans="19:19" ht="13.2" x14ac:dyDescent="0.25">
      <c r="S833"/>
    </row>
    <row r="834" spans="19:19" ht="13.2" x14ac:dyDescent="0.25">
      <c r="S834"/>
    </row>
    <row r="835" spans="19:19" ht="13.2" x14ac:dyDescent="0.25">
      <c r="S835"/>
    </row>
    <row r="836" spans="19:19" ht="13.2" x14ac:dyDescent="0.25">
      <c r="S836"/>
    </row>
    <row r="837" spans="19:19" ht="13.2" x14ac:dyDescent="0.25">
      <c r="S837"/>
    </row>
    <row r="838" spans="19:19" ht="13.2" x14ac:dyDescent="0.25">
      <c r="S838"/>
    </row>
    <row r="839" spans="19:19" ht="13.2" x14ac:dyDescent="0.25">
      <c r="S839"/>
    </row>
    <row r="840" spans="19:19" ht="13.2" x14ac:dyDescent="0.25">
      <c r="S840"/>
    </row>
    <row r="841" spans="19:19" ht="13.2" x14ac:dyDescent="0.25">
      <c r="S841"/>
    </row>
    <row r="842" spans="19:19" ht="13.2" x14ac:dyDescent="0.25">
      <c r="S842"/>
    </row>
    <row r="843" spans="19:19" ht="13.2" x14ac:dyDescent="0.25">
      <c r="S843"/>
    </row>
    <row r="844" spans="19:19" ht="13.2" x14ac:dyDescent="0.25">
      <c r="S844"/>
    </row>
    <row r="845" spans="19:19" ht="13.2" x14ac:dyDescent="0.25">
      <c r="S845"/>
    </row>
    <row r="846" spans="19:19" ht="13.2" x14ac:dyDescent="0.25">
      <c r="S846"/>
    </row>
    <row r="847" spans="19:19" ht="13.2" x14ac:dyDescent="0.25">
      <c r="S847"/>
    </row>
    <row r="848" spans="19:19" ht="13.2" x14ac:dyDescent="0.25">
      <c r="S848"/>
    </row>
    <row r="849" spans="19:19" ht="13.2" x14ac:dyDescent="0.25">
      <c r="S849"/>
    </row>
    <row r="850" spans="19:19" ht="13.2" x14ac:dyDescent="0.25">
      <c r="S850"/>
    </row>
    <row r="851" spans="19:19" ht="13.2" x14ac:dyDescent="0.25">
      <c r="S851"/>
    </row>
    <row r="852" spans="19:19" ht="13.2" x14ac:dyDescent="0.25">
      <c r="S852"/>
    </row>
    <row r="853" spans="19:19" ht="13.2" x14ac:dyDescent="0.25">
      <c r="S853"/>
    </row>
    <row r="854" spans="19:19" ht="13.2" x14ac:dyDescent="0.25">
      <c r="S854"/>
    </row>
    <row r="855" spans="19:19" ht="13.2" x14ac:dyDescent="0.25">
      <c r="S855"/>
    </row>
    <row r="856" spans="19:19" ht="13.2" x14ac:dyDescent="0.25">
      <c r="S856"/>
    </row>
    <row r="857" spans="19:19" ht="13.2" x14ac:dyDescent="0.25">
      <c r="S857"/>
    </row>
    <row r="858" spans="19:19" ht="13.2" x14ac:dyDescent="0.25">
      <c r="S858"/>
    </row>
    <row r="859" spans="19:19" ht="13.2" x14ac:dyDescent="0.25">
      <c r="S859"/>
    </row>
    <row r="860" spans="19:19" ht="13.2" x14ac:dyDescent="0.25">
      <c r="S860"/>
    </row>
    <row r="861" spans="19:19" ht="13.2" x14ac:dyDescent="0.25">
      <c r="S861"/>
    </row>
    <row r="862" spans="19:19" ht="13.2" x14ac:dyDescent="0.25">
      <c r="S862"/>
    </row>
    <row r="863" spans="19:19" ht="13.2" x14ac:dyDescent="0.25">
      <c r="S863"/>
    </row>
    <row r="864" spans="19:19" ht="13.2" x14ac:dyDescent="0.25">
      <c r="S864"/>
    </row>
    <row r="865" spans="19:19" ht="13.2" x14ac:dyDescent="0.25">
      <c r="S865"/>
    </row>
    <row r="866" spans="19:19" ht="13.2" x14ac:dyDescent="0.25">
      <c r="S866"/>
    </row>
    <row r="867" spans="19:19" ht="13.2" x14ac:dyDescent="0.25">
      <c r="S867"/>
    </row>
    <row r="868" spans="19:19" ht="13.2" x14ac:dyDescent="0.25">
      <c r="S868"/>
    </row>
    <row r="869" spans="19:19" ht="13.2" x14ac:dyDescent="0.25">
      <c r="S869"/>
    </row>
    <row r="870" spans="19:19" ht="13.2" x14ac:dyDescent="0.25">
      <c r="S870"/>
    </row>
    <row r="871" spans="19:19" ht="13.2" x14ac:dyDescent="0.25">
      <c r="S871"/>
    </row>
    <row r="872" spans="19:19" ht="13.2" x14ac:dyDescent="0.25">
      <c r="S872"/>
    </row>
    <row r="873" spans="19:19" ht="13.2" x14ac:dyDescent="0.25">
      <c r="S873"/>
    </row>
    <row r="874" spans="19:19" ht="13.2" x14ac:dyDescent="0.25">
      <c r="S874"/>
    </row>
    <row r="875" spans="19:19" ht="13.2" x14ac:dyDescent="0.25">
      <c r="S875"/>
    </row>
    <row r="876" spans="19:19" ht="13.2" x14ac:dyDescent="0.25">
      <c r="S876"/>
    </row>
    <row r="877" spans="19:19" ht="13.2" x14ac:dyDescent="0.25">
      <c r="S877"/>
    </row>
    <row r="878" spans="19:19" ht="13.2" x14ac:dyDescent="0.25">
      <c r="S878"/>
    </row>
    <row r="879" spans="19:19" ht="13.2" x14ac:dyDescent="0.25">
      <c r="S879"/>
    </row>
    <row r="880" spans="19:19" ht="13.2" x14ac:dyDescent="0.25">
      <c r="S880"/>
    </row>
    <row r="881" spans="19:19" ht="13.2" x14ac:dyDescent="0.25">
      <c r="S881"/>
    </row>
    <row r="882" spans="19:19" ht="13.2" x14ac:dyDescent="0.25">
      <c r="S882"/>
    </row>
    <row r="883" spans="19:19" ht="13.2" x14ac:dyDescent="0.25">
      <c r="S883"/>
    </row>
    <row r="884" spans="19:19" ht="13.2" x14ac:dyDescent="0.25">
      <c r="S884"/>
    </row>
    <row r="885" spans="19:19" ht="13.2" x14ac:dyDescent="0.25">
      <c r="S885"/>
    </row>
    <row r="886" spans="19:19" ht="13.2" x14ac:dyDescent="0.25">
      <c r="S886"/>
    </row>
    <row r="887" spans="19:19" ht="13.2" x14ac:dyDescent="0.25">
      <c r="S887"/>
    </row>
    <row r="888" spans="19:19" ht="13.2" x14ac:dyDescent="0.25">
      <c r="S888"/>
    </row>
    <row r="889" spans="19:19" ht="13.2" x14ac:dyDescent="0.25">
      <c r="S889"/>
    </row>
    <row r="890" spans="19:19" ht="13.2" x14ac:dyDescent="0.25">
      <c r="S890"/>
    </row>
    <row r="891" spans="19:19" ht="13.2" x14ac:dyDescent="0.25">
      <c r="S891"/>
    </row>
    <row r="892" spans="19:19" ht="13.2" x14ac:dyDescent="0.25">
      <c r="S892"/>
    </row>
    <row r="893" spans="19:19" ht="13.2" x14ac:dyDescent="0.25">
      <c r="S893"/>
    </row>
    <row r="894" spans="19:19" ht="13.2" x14ac:dyDescent="0.25">
      <c r="S894"/>
    </row>
    <row r="895" spans="19:19" ht="13.2" x14ac:dyDescent="0.25">
      <c r="S895"/>
    </row>
    <row r="896" spans="19:19" ht="13.2" x14ac:dyDescent="0.25">
      <c r="S896"/>
    </row>
    <row r="897" spans="19:19" ht="13.2" x14ac:dyDescent="0.25">
      <c r="S897"/>
    </row>
    <row r="898" spans="19:19" ht="13.2" x14ac:dyDescent="0.25">
      <c r="S898"/>
    </row>
    <row r="899" spans="19:19" ht="13.2" x14ac:dyDescent="0.25">
      <c r="S899"/>
    </row>
    <row r="900" spans="19:19" ht="13.2" x14ac:dyDescent="0.25">
      <c r="S900"/>
    </row>
    <row r="901" spans="19:19" ht="13.2" x14ac:dyDescent="0.25">
      <c r="S901"/>
    </row>
    <row r="902" spans="19:19" ht="13.2" x14ac:dyDescent="0.25">
      <c r="S902"/>
    </row>
    <row r="903" spans="19:19" ht="13.2" x14ac:dyDescent="0.25">
      <c r="S903"/>
    </row>
    <row r="904" spans="19:19" ht="13.2" x14ac:dyDescent="0.25">
      <c r="S904"/>
    </row>
    <row r="905" spans="19:19" ht="13.2" x14ac:dyDescent="0.25">
      <c r="S905"/>
    </row>
    <row r="906" spans="19:19" ht="13.2" x14ac:dyDescent="0.25">
      <c r="S906"/>
    </row>
    <row r="907" spans="19:19" ht="13.2" x14ac:dyDescent="0.25">
      <c r="S907"/>
    </row>
    <row r="908" spans="19:19" ht="13.2" x14ac:dyDescent="0.25">
      <c r="S908"/>
    </row>
    <row r="909" spans="19:19" ht="13.2" x14ac:dyDescent="0.25">
      <c r="S909"/>
    </row>
    <row r="910" spans="19:19" ht="13.2" x14ac:dyDescent="0.25">
      <c r="S910"/>
    </row>
    <row r="911" spans="19:19" ht="13.2" x14ac:dyDescent="0.25">
      <c r="S911"/>
    </row>
    <row r="912" spans="19:19" ht="13.2" x14ac:dyDescent="0.25">
      <c r="S912"/>
    </row>
    <row r="913" spans="19:19" ht="13.2" x14ac:dyDescent="0.25">
      <c r="S913"/>
    </row>
    <row r="914" spans="19:19" ht="13.2" x14ac:dyDescent="0.25">
      <c r="S914"/>
    </row>
    <row r="915" spans="19:19" ht="13.2" x14ac:dyDescent="0.25">
      <c r="S915"/>
    </row>
    <row r="916" spans="19:19" ht="13.2" x14ac:dyDescent="0.25">
      <c r="S916"/>
    </row>
    <row r="917" spans="19:19" ht="13.2" x14ac:dyDescent="0.25">
      <c r="S917"/>
    </row>
    <row r="918" spans="19:19" ht="13.2" x14ac:dyDescent="0.25">
      <c r="S918"/>
    </row>
    <row r="919" spans="19:19" ht="13.2" x14ac:dyDescent="0.25">
      <c r="S919"/>
    </row>
    <row r="920" spans="19:19" ht="13.2" x14ac:dyDescent="0.25">
      <c r="S920"/>
    </row>
    <row r="921" spans="19:19" ht="13.2" x14ac:dyDescent="0.25">
      <c r="S921"/>
    </row>
    <row r="922" spans="19:19" ht="13.2" x14ac:dyDescent="0.25">
      <c r="S922"/>
    </row>
    <row r="923" spans="19:19" ht="13.2" x14ac:dyDescent="0.25">
      <c r="S923"/>
    </row>
    <row r="924" spans="19:19" ht="13.2" x14ac:dyDescent="0.25">
      <c r="S924"/>
    </row>
    <row r="925" spans="19:19" ht="13.2" x14ac:dyDescent="0.25">
      <c r="S925"/>
    </row>
    <row r="926" spans="19:19" ht="13.2" x14ac:dyDescent="0.25">
      <c r="S926"/>
    </row>
    <row r="927" spans="19:19" ht="13.2" x14ac:dyDescent="0.25">
      <c r="S927"/>
    </row>
    <row r="928" spans="19:19" ht="13.2" x14ac:dyDescent="0.25">
      <c r="S928"/>
    </row>
    <row r="929" spans="19:19" ht="13.2" x14ac:dyDescent="0.25">
      <c r="S929"/>
    </row>
    <row r="930" spans="19:19" ht="13.2" x14ac:dyDescent="0.25">
      <c r="S930"/>
    </row>
    <row r="931" spans="19:19" ht="13.2" x14ac:dyDescent="0.25">
      <c r="S931"/>
    </row>
    <row r="932" spans="19:19" ht="13.2" x14ac:dyDescent="0.25">
      <c r="S932"/>
    </row>
    <row r="933" spans="19:19" ht="13.2" x14ac:dyDescent="0.25">
      <c r="S933"/>
    </row>
    <row r="934" spans="19:19" ht="13.2" x14ac:dyDescent="0.25">
      <c r="S934"/>
    </row>
    <row r="935" spans="19:19" ht="13.2" x14ac:dyDescent="0.25">
      <c r="S935"/>
    </row>
    <row r="936" spans="19:19" ht="13.2" x14ac:dyDescent="0.25">
      <c r="S936"/>
    </row>
    <row r="937" spans="19:19" ht="13.2" x14ac:dyDescent="0.25">
      <c r="S937"/>
    </row>
    <row r="938" spans="19:19" ht="13.2" x14ac:dyDescent="0.25">
      <c r="S938"/>
    </row>
    <row r="939" spans="19:19" ht="13.2" x14ac:dyDescent="0.25">
      <c r="S939"/>
    </row>
    <row r="940" spans="19:19" ht="13.2" x14ac:dyDescent="0.25">
      <c r="S940"/>
    </row>
    <row r="941" spans="19:19" ht="13.2" x14ac:dyDescent="0.25">
      <c r="S941"/>
    </row>
    <row r="942" spans="19:19" ht="13.2" x14ac:dyDescent="0.25">
      <c r="S942"/>
    </row>
    <row r="943" spans="19:19" ht="13.2" x14ac:dyDescent="0.25">
      <c r="S943"/>
    </row>
    <row r="944" spans="19:19" ht="13.2" x14ac:dyDescent="0.25">
      <c r="S944"/>
    </row>
    <row r="945" spans="19:19" ht="13.2" x14ac:dyDescent="0.25">
      <c r="S945"/>
    </row>
    <row r="946" spans="19:19" ht="13.2" x14ac:dyDescent="0.25">
      <c r="S946"/>
    </row>
    <row r="947" spans="19:19" ht="13.2" x14ac:dyDescent="0.25">
      <c r="S947"/>
    </row>
    <row r="948" spans="19:19" ht="13.2" x14ac:dyDescent="0.25">
      <c r="S948"/>
    </row>
    <row r="949" spans="19:19" ht="13.2" x14ac:dyDescent="0.25">
      <c r="S949"/>
    </row>
    <row r="950" spans="19:19" ht="13.2" x14ac:dyDescent="0.25">
      <c r="S950"/>
    </row>
    <row r="951" spans="19:19" ht="13.2" x14ac:dyDescent="0.25">
      <c r="S951"/>
    </row>
    <row r="952" spans="19:19" ht="13.2" x14ac:dyDescent="0.25">
      <c r="S952"/>
    </row>
    <row r="953" spans="19:19" ht="13.2" x14ac:dyDescent="0.25">
      <c r="S953"/>
    </row>
    <row r="954" spans="19:19" ht="13.2" x14ac:dyDescent="0.25">
      <c r="S954"/>
    </row>
    <row r="955" spans="19:19" ht="13.2" x14ac:dyDescent="0.25">
      <c r="S955"/>
    </row>
    <row r="956" spans="19:19" ht="13.2" x14ac:dyDescent="0.25">
      <c r="S956"/>
    </row>
    <row r="957" spans="19:19" ht="13.2" x14ac:dyDescent="0.25">
      <c r="S957"/>
    </row>
    <row r="958" spans="19:19" ht="13.2" x14ac:dyDescent="0.25">
      <c r="S958"/>
    </row>
    <row r="959" spans="19:19" ht="13.2" x14ac:dyDescent="0.25">
      <c r="S959"/>
    </row>
    <row r="960" spans="19:19" ht="13.2" x14ac:dyDescent="0.25">
      <c r="S960"/>
    </row>
    <row r="961" spans="19:19" ht="13.2" x14ac:dyDescent="0.25">
      <c r="S961"/>
    </row>
    <row r="962" spans="19:19" ht="13.2" x14ac:dyDescent="0.25">
      <c r="S962"/>
    </row>
    <row r="963" spans="19:19" ht="13.2" x14ac:dyDescent="0.25">
      <c r="S963"/>
    </row>
    <row r="964" spans="19:19" ht="13.2" x14ac:dyDescent="0.25">
      <c r="S964"/>
    </row>
    <row r="965" spans="19:19" ht="13.2" x14ac:dyDescent="0.25">
      <c r="S965"/>
    </row>
    <row r="966" spans="19:19" ht="13.2" x14ac:dyDescent="0.25">
      <c r="S966"/>
    </row>
    <row r="967" spans="19:19" ht="13.2" x14ac:dyDescent="0.25">
      <c r="S967"/>
    </row>
    <row r="968" spans="19:19" ht="13.2" x14ac:dyDescent="0.25">
      <c r="S968"/>
    </row>
    <row r="969" spans="19:19" ht="13.2" x14ac:dyDescent="0.25">
      <c r="S969"/>
    </row>
    <row r="970" spans="19:19" ht="13.2" x14ac:dyDescent="0.25">
      <c r="S970"/>
    </row>
    <row r="971" spans="19:19" ht="13.2" x14ac:dyDescent="0.25">
      <c r="S971"/>
    </row>
    <row r="972" spans="19:19" ht="13.2" x14ac:dyDescent="0.25">
      <c r="S972"/>
    </row>
    <row r="973" spans="19:19" ht="13.2" x14ac:dyDescent="0.25">
      <c r="S973"/>
    </row>
    <row r="974" spans="19:19" ht="13.2" x14ac:dyDescent="0.25">
      <c r="S974"/>
    </row>
    <row r="975" spans="19:19" ht="13.2" x14ac:dyDescent="0.25">
      <c r="S975"/>
    </row>
    <row r="976" spans="19:19" ht="13.2" x14ac:dyDescent="0.25">
      <c r="S976"/>
    </row>
    <row r="977" spans="19:19" ht="13.2" x14ac:dyDescent="0.25">
      <c r="S977"/>
    </row>
    <row r="978" spans="19:19" ht="13.2" x14ac:dyDescent="0.25">
      <c r="S978"/>
    </row>
    <row r="979" spans="19:19" ht="13.2" x14ac:dyDescent="0.25">
      <c r="S979"/>
    </row>
    <row r="980" spans="19:19" ht="13.2" x14ac:dyDescent="0.25">
      <c r="S980"/>
    </row>
    <row r="981" spans="19:19" ht="13.2" x14ac:dyDescent="0.25">
      <c r="S981"/>
    </row>
    <row r="982" spans="19:19" ht="13.2" x14ac:dyDescent="0.25">
      <c r="S982"/>
    </row>
    <row r="983" spans="19:19" ht="13.2" x14ac:dyDescent="0.25">
      <c r="S983"/>
    </row>
    <row r="984" spans="19:19" ht="13.2" x14ac:dyDescent="0.25">
      <c r="S984"/>
    </row>
    <row r="985" spans="19:19" ht="13.2" x14ac:dyDescent="0.25">
      <c r="S985"/>
    </row>
    <row r="986" spans="19:19" ht="13.2" x14ac:dyDescent="0.25">
      <c r="S986"/>
    </row>
    <row r="987" spans="19:19" ht="13.2" x14ac:dyDescent="0.25">
      <c r="S987"/>
    </row>
    <row r="988" spans="19:19" ht="13.2" x14ac:dyDescent="0.25">
      <c r="S988"/>
    </row>
    <row r="989" spans="19:19" ht="13.2" x14ac:dyDescent="0.25">
      <c r="S989"/>
    </row>
    <row r="990" spans="19:19" ht="13.2" x14ac:dyDescent="0.25">
      <c r="S990"/>
    </row>
    <row r="991" spans="19:19" ht="13.2" x14ac:dyDescent="0.25">
      <c r="S991"/>
    </row>
    <row r="992" spans="19:19" ht="13.2" x14ac:dyDescent="0.25">
      <c r="S992"/>
    </row>
    <row r="993" spans="19:19" ht="13.2" x14ac:dyDescent="0.25">
      <c r="S993"/>
    </row>
    <row r="994" spans="19:19" ht="13.2" x14ac:dyDescent="0.25">
      <c r="S994"/>
    </row>
    <row r="995" spans="19:19" ht="13.2" x14ac:dyDescent="0.25">
      <c r="S995"/>
    </row>
    <row r="996" spans="19:19" ht="13.2" x14ac:dyDescent="0.25">
      <c r="S996"/>
    </row>
    <row r="997" spans="19:19" ht="13.2" x14ac:dyDescent="0.25">
      <c r="S997"/>
    </row>
    <row r="998" spans="19:19" ht="13.2" x14ac:dyDescent="0.25">
      <c r="S998"/>
    </row>
    <row r="999" spans="19:19" ht="13.2" x14ac:dyDescent="0.25">
      <c r="S999"/>
    </row>
    <row r="1000" spans="19:19" ht="13.2" x14ac:dyDescent="0.25">
      <c r="S1000"/>
    </row>
  </sheetData>
  <autoFilter ref="A1:Q10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8"/>
  <sheetViews>
    <sheetView workbookViewId="0">
      <selection activeCell="B2" sqref="B2"/>
    </sheetView>
  </sheetViews>
  <sheetFormatPr defaultColWidth="12.6640625" defaultRowHeight="15.75" customHeight="1" x14ac:dyDescent="0.25"/>
  <cols>
    <col min="1" max="1" width="29.77734375" bestFit="1" customWidth="1"/>
  </cols>
  <sheetData>
    <row r="1" spans="1:2" ht="15.75" customHeight="1" x14ac:dyDescent="0.3">
      <c r="A1" s="1" t="s">
        <v>0</v>
      </c>
      <c r="B1" s="1" t="s">
        <v>31</v>
      </c>
    </row>
    <row r="2" spans="1:2" ht="15.75" customHeight="1" x14ac:dyDescent="0.3">
      <c r="A2" s="1" t="s">
        <v>12</v>
      </c>
      <c r="B2" s="1" t="s">
        <v>32</v>
      </c>
    </row>
    <row r="3" spans="1:2" ht="15.75" customHeight="1" x14ac:dyDescent="0.3">
      <c r="A3" s="1" t="s">
        <v>14</v>
      </c>
      <c r="B3" s="1" t="s">
        <v>32</v>
      </c>
    </row>
    <row r="4" spans="1:2" ht="15.75" customHeight="1" x14ac:dyDescent="0.3">
      <c r="A4" s="1" t="s">
        <v>16</v>
      </c>
      <c r="B4" s="1" t="s">
        <v>32</v>
      </c>
    </row>
    <row r="5" spans="1:2" ht="15.75" customHeight="1" x14ac:dyDescent="0.3">
      <c r="A5" s="1" t="s">
        <v>18</v>
      </c>
      <c r="B5" s="1" t="s">
        <v>33</v>
      </c>
    </row>
    <row r="6" spans="1:2" ht="15.75" customHeight="1" x14ac:dyDescent="0.3">
      <c r="A6" s="1" t="s">
        <v>20</v>
      </c>
      <c r="B6" s="1" t="s">
        <v>32</v>
      </c>
    </row>
    <row r="7" spans="1:2" ht="15.75" customHeight="1" x14ac:dyDescent="0.3">
      <c r="A7" s="1" t="s">
        <v>21</v>
      </c>
      <c r="B7" s="1" t="s">
        <v>33</v>
      </c>
    </row>
    <row r="8" spans="1:2" ht="15.75" customHeight="1" x14ac:dyDescent="0.3">
      <c r="A8" s="1" t="s">
        <v>23</v>
      </c>
      <c r="B8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Sales_Channel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Vanitha Nagliekar</dc:creator>
  <cp:lastModifiedBy>Vanitha Nagliekar</cp:lastModifiedBy>
  <dcterms:created xsi:type="dcterms:W3CDTF">2024-02-09T14:34:47Z</dcterms:created>
  <dcterms:modified xsi:type="dcterms:W3CDTF">2024-02-09T14:34:47Z</dcterms:modified>
</cp:coreProperties>
</file>