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e\Desktop\ACI\notes\"/>
    </mc:Choice>
  </mc:AlternateContent>
  <xr:revisionPtr revIDLastSave="0" documentId="13_ncr:1_{FFC6A0FC-AC88-447F-9F46-758A05DB0C04}" xr6:coauthVersionLast="47" xr6:coauthVersionMax="47" xr10:uidLastSave="{00000000-0000-0000-0000-000000000000}"/>
  <bookViews>
    <workbookView xWindow="-108" yWindow="-108" windowWidth="23256" windowHeight="12456" xr2:uid="{52FC7ECC-0B6D-4088-9121-37453FE04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7" i="1"/>
  <c r="H9" i="1"/>
  <c r="H10" i="1"/>
  <c r="H8" i="1"/>
  <c r="C12" i="1"/>
  <c r="D12" i="1"/>
  <c r="E12" i="1"/>
  <c r="F12" i="1"/>
  <c r="G12" i="1"/>
  <c r="B12" i="1"/>
  <c r="G10" i="1"/>
  <c r="G9" i="1"/>
  <c r="G8" i="1"/>
  <c r="F10" i="1"/>
  <c r="F9" i="1"/>
  <c r="F8" i="1"/>
  <c r="E10" i="1"/>
  <c r="E9" i="1"/>
  <c r="E8" i="1"/>
  <c r="D10" i="1"/>
  <c r="D9" i="1"/>
  <c r="D8" i="1"/>
  <c r="C9" i="1"/>
  <c r="C10" i="1"/>
  <c r="C8" i="1"/>
  <c r="B9" i="1"/>
  <c r="B10" i="1"/>
  <c r="B8" i="1"/>
  <c r="G6" i="1"/>
  <c r="G4" i="1"/>
  <c r="G5" i="1"/>
  <c r="G3" i="1"/>
  <c r="F6" i="1"/>
  <c r="F5" i="1"/>
  <c r="F4" i="1"/>
  <c r="F3" i="1"/>
  <c r="H12" i="1" l="1"/>
</calcChain>
</file>

<file path=xl/sharedStrings.xml><?xml version="1.0" encoding="utf-8"?>
<sst xmlns="http://schemas.openxmlformats.org/spreadsheetml/2006/main" count="28" uniqueCount="21">
  <si>
    <t>Actual</t>
  </si>
  <si>
    <t>A</t>
  </si>
  <si>
    <t>B</t>
  </si>
  <si>
    <t>C</t>
  </si>
  <si>
    <t>Class</t>
  </si>
  <si>
    <t>Predicted</t>
  </si>
  <si>
    <t>TP</t>
  </si>
  <si>
    <t>TN</t>
  </si>
  <si>
    <t>FP</t>
  </si>
  <si>
    <t>FN</t>
  </si>
  <si>
    <t>Acc</t>
  </si>
  <si>
    <t>Pre</t>
  </si>
  <si>
    <t>Rec</t>
  </si>
  <si>
    <t>F1-Score</t>
  </si>
  <si>
    <t>Model</t>
  </si>
  <si>
    <t>P</t>
  </si>
  <si>
    <t>N</t>
  </si>
  <si>
    <t>micro</t>
  </si>
  <si>
    <t>macro</t>
  </si>
  <si>
    <t>weighted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</si>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</sst>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2" fillId="0" borderId="3" xfId="0" applyFont="1" applyBorder="1"/>
    <xf numFmtId="0" fontId="2" fillId="0" borderId="6" xfId="0" applyFont="1" applyBorder="1"/>
    <xf numFmtId="9" fontId="0" fillId="0" borderId="0" xfId="1" applyFont="1"/>
    <xf numFmtId="9" fontId="0" fillId="0" borderId="7" xfId="1" applyFont="1" applyBorder="1"/>
    <xf numFmtId="0" fontId="2" fillId="0" borderId="5" xfId="0" applyFont="1" applyBorder="1"/>
    <xf numFmtId="0" fontId="0" fillId="2" borderId="0" xfId="0" applyFill="1"/>
    <xf numFmtId="9" fontId="0" fillId="2" borderId="0" xfId="1" applyFont="1" applyFill="1"/>
    <xf numFmtId="0" fontId="0" fillId="2" borderId="2" xfId="0" applyFill="1" applyBorder="1"/>
    <xf numFmtId="0" fontId="0" fillId="2" borderId="4" xfId="0" applyFill="1" applyBorder="1"/>
    <xf numFmtId="9" fontId="0" fillId="0" borderId="0" xfId="0" applyNumberFormat="1"/>
    <xf numFmtId="10" fontId="0" fillId="0" borderId="0" xfId="0" applyNumberFormat="1"/>
    <xf numFmtId="17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A649-DD77-4432-AAF8-CD77B9DAB5FF}">
  <dimension ref="A1:K17"/>
  <sheetViews>
    <sheetView tabSelected="1" zoomScale="139" zoomScaleNormal="190" workbookViewId="0">
      <selection activeCell="K3" sqref="K3"/>
    </sheetView>
  </sheetViews>
  <sheetFormatPr defaultRowHeight="14.4" x14ac:dyDescent="0.3"/>
  <cols>
    <col min="2" max="2" width="21.88671875" bestFit="1" customWidth="1"/>
  </cols>
  <sheetData>
    <row r="1" spans="1:11" x14ac:dyDescent="0.3">
      <c r="C1" s="2" t="s">
        <v>5</v>
      </c>
      <c r="D1" s="2"/>
      <c r="E1" s="2"/>
    </row>
    <row r="2" spans="1:11" x14ac:dyDescent="0.3">
      <c r="B2" s="6" t="s">
        <v>4</v>
      </c>
      <c r="C2" s="3" t="s">
        <v>1</v>
      </c>
      <c r="D2" s="3" t="s">
        <v>2</v>
      </c>
      <c r="E2" s="3" t="s">
        <v>3</v>
      </c>
    </row>
    <row r="3" spans="1:11" x14ac:dyDescent="0.3">
      <c r="A3" s="2" t="s">
        <v>0</v>
      </c>
      <c r="B3" s="4" t="s">
        <v>1</v>
      </c>
      <c r="C3">
        <v>9</v>
      </c>
      <c r="D3">
        <v>8</v>
      </c>
      <c r="E3">
        <v>7</v>
      </c>
      <c r="F3" s="11">
        <f>SUM(C3:E3)</f>
        <v>24</v>
      </c>
      <c r="G3" s="12">
        <f>F3/F$6</f>
        <v>0.53333333333333333</v>
      </c>
    </row>
    <row r="4" spans="1:11" x14ac:dyDescent="0.3">
      <c r="A4" s="2"/>
      <c r="B4" s="4" t="s">
        <v>2</v>
      </c>
      <c r="C4">
        <v>6</v>
      </c>
      <c r="D4">
        <v>5</v>
      </c>
      <c r="E4">
        <v>4</v>
      </c>
      <c r="F4" s="11">
        <f>SUM(C4:E4)</f>
        <v>15</v>
      </c>
      <c r="G4" s="12">
        <f t="shared" ref="G4:G5" si="0">F4/F$6</f>
        <v>0.33333333333333331</v>
      </c>
      <c r="I4" s="8"/>
    </row>
    <row r="5" spans="1:11" x14ac:dyDescent="0.3">
      <c r="A5" s="2"/>
      <c r="B5" s="4" t="s">
        <v>3</v>
      </c>
      <c r="C5">
        <v>3</v>
      </c>
      <c r="D5">
        <v>2</v>
      </c>
      <c r="E5">
        <v>1</v>
      </c>
      <c r="F5" s="11">
        <f>SUM(C5:E5)</f>
        <v>6</v>
      </c>
      <c r="G5" s="12">
        <f t="shared" si="0"/>
        <v>0.13333333333333333</v>
      </c>
    </row>
    <row r="6" spans="1:11" x14ac:dyDescent="0.3">
      <c r="F6" s="11">
        <f>SUM(F3:F5)</f>
        <v>45</v>
      </c>
      <c r="G6" s="12">
        <f>F6/F$6</f>
        <v>1</v>
      </c>
    </row>
    <row r="7" spans="1:11" x14ac:dyDescent="0.3">
      <c r="A7" s="6" t="s">
        <v>4</v>
      </c>
      <c r="B7" s="7" t="s">
        <v>15</v>
      </c>
      <c r="C7" s="3" t="s">
        <v>16</v>
      </c>
      <c r="D7" s="3" t="s">
        <v>6</v>
      </c>
      <c r="E7" s="3" t="s">
        <v>7</v>
      </c>
      <c r="F7" s="3" t="s">
        <v>8</v>
      </c>
      <c r="G7" s="6" t="s">
        <v>9</v>
      </c>
      <c r="H7" s="3" t="s">
        <v>10</v>
      </c>
      <c r="I7" s="3" t="s">
        <v>11</v>
      </c>
      <c r="J7" s="3" t="s">
        <v>12</v>
      </c>
      <c r="K7" s="3" t="s">
        <v>13</v>
      </c>
    </row>
    <row r="8" spans="1:11" x14ac:dyDescent="0.3">
      <c r="A8" s="4" t="s">
        <v>1</v>
      </c>
      <c r="B8" s="11">
        <f>F3</f>
        <v>24</v>
      </c>
      <c r="C8" s="11">
        <f>$F$6-B8</f>
        <v>21</v>
      </c>
      <c r="D8" s="11">
        <f>C3</f>
        <v>9</v>
      </c>
      <c r="E8" s="11">
        <f>SUM(D4:E5)</f>
        <v>12</v>
      </c>
      <c r="F8" s="11">
        <f>SUM(C4:C5)</f>
        <v>9</v>
      </c>
      <c r="G8" s="13">
        <f>SUM(D3:E3)</f>
        <v>15</v>
      </c>
      <c r="H8" s="12">
        <f>(D8+E8)/(B8+C8)</f>
        <v>0.46666666666666667</v>
      </c>
      <c r="I8" s="11"/>
      <c r="J8" s="11"/>
      <c r="K8" s="11"/>
    </row>
    <row r="9" spans="1:11" x14ac:dyDescent="0.3">
      <c r="A9" s="4" t="s">
        <v>2</v>
      </c>
      <c r="B9" s="11">
        <f t="shared" ref="B9:B10" si="1">F4</f>
        <v>15</v>
      </c>
      <c r="C9" s="11">
        <f t="shared" ref="C9:C10" si="2">$F$6-B9</f>
        <v>30</v>
      </c>
      <c r="D9" s="11">
        <f>D4</f>
        <v>5</v>
      </c>
      <c r="E9" s="11">
        <f>SUM(C3,E3,C5,E5)</f>
        <v>20</v>
      </c>
      <c r="F9" s="11">
        <f>SUM(D3,D5)</f>
        <v>10</v>
      </c>
      <c r="G9" s="13">
        <f>SUM(C4,E4)</f>
        <v>10</v>
      </c>
      <c r="H9" s="12">
        <f t="shared" ref="H9:H10" si="3">(D9+E9)/(B9+C9)</f>
        <v>0.55555555555555558</v>
      </c>
      <c r="I9" s="11"/>
      <c r="J9" s="11"/>
      <c r="K9" s="11"/>
    </row>
    <row r="10" spans="1:11" x14ac:dyDescent="0.3">
      <c r="A10" s="4" t="s">
        <v>3</v>
      </c>
      <c r="B10" s="11">
        <f t="shared" si="1"/>
        <v>6</v>
      </c>
      <c r="C10" s="11">
        <f t="shared" si="2"/>
        <v>39</v>
      </c>
      <c r="D10" s="11">
        <f>E5</f>
        <v>1</v>
      </c>
      <c r="E10" s="11">
        <f>SUM(C3:D4)</f>
        <v>28</v>
      </c>
      <c r="F10" s="11">
        <f>SUM(E3,E4)</f>
        <v>11</v>
      </c>
      <c r="G10" s="13">
        <f>SUM(C5:D5)</f>
        <v>5</v>
      </c>
      <c r="H10" s="12">
        <f t="shared" si="3"/>
        <v>0.64444444444444449</v>
      </c>
      <c r="I10" s="11"/>
      <c r="J10" s="11"/>
      <c r="K10" s="11"/>
    </row>
    <row r="11" spans="1:11" x14ac:dyDescent="0.3">
      <c r="A11" s="4"/>
      <c r="G11" s="1"/>
      <c r="H11" s="8"/>
    </row>
    <row r="12" spans="1:11" ht="15" thickBot="1" x14ac:dyDescent="0.35">
      <c r="A12" s="10" t="s">
        <v>14</v>
      </c>
      <c r="B12" s="14">
        <f>SUM(B8:B10)</f>
        <v>45</v>
      </c>
      <c r="C12" s="14">
        <f t="shared" ref="C12:G12" si="4">SUM(C8:C10)</f>
        <v>90</v>
      </c>
      <c r="D12" s="14">
        <f t="shared" si="4"/>
        <v>15</v>
      </c>
      <c r="E12" s="14">
        <f t="shared" si="4"/>
        <v>60</v>
      </c>
      <c r="F12" s="14">
        <f t="shared" si="4"/>
        <v>30</v>
      </c>
      <c r="G12" s="14">
        <f t="shared" si="4"/>
        <v>30</v>
      </c>
      <c r="H12" s="9">
        <f>AVERAGE(H8:H10)</f>
        <v>0.55555555555555547</v>
      </c>
      <c r="I12" s="5"/>
      <c r="J12" s="5"/>
      <c r="K12" s="5"/>
    </row>
    <row r="14" spans="1:11" x14ac:dyDescent="0.3">
      <c r="B14" t="s">
        <v>20</v>
      </c>
    </row>
    <row r="15" spans="1:11" x14ac:dyDescent="0.3">
      <c r="A15" t="s">
        <v>17</v>
      </c>
      <c r="B15" s="17">
        <f>(D12+E12)/(C12+D12)</f>
        <v>0.7142857142857143</v>
      </c>
    </row>
    <row r="16" spans="1:11" x14ac:dyDescent="0.3">
      <c r="A16" t="s">
        <v>18</v>
      </c>
      <c r="B16" s="15">
        <f>H12</f>
        <v>0.55555555555555547</v>
      </c>
    </row>
    <row r="17" spans="1:2" x14ac:dyDescent="0.3">
      <c r="A17" t="s">
        <v>19</v>
      </c>
      <c r="B17" s="16">
        <f>((H8*G3)+(H9*G4)+(H10*G5))</f>
        <v>0.52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B8F09AC529F4692FF730F397D53BE" ma:contentTypeVersion="0" ma:contentTypeDescription="Create a new document." ma:contentTypeScope="" ma:versionID="3bb782bc170e44d4f78db626e0a25dc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515112-114B-4E60-B793-4FA3DFE66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059C16-7910-47B5-8948-AC96D79CD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371CA4-AA45-4BA9-A8F7-690E73DE7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Inguanez</dc:creator>
  <cp:lastModifiedBy>Ivan ILiev</cp:lastModifiedBy>
  <dcterms:created xsi:type="dcterms:W3CDTF">2020-10-20T12:41:27Z</dcterms:created>
  <dcterms:modified xsi:type="dcterms:W3CDTF">2024-10-02T07:31:53Z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0x010100E6AB8F09AC529F4692FF730F397D53BE</vt:lpwstr>
  </property>
</Properties>
</file>