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astedu-my.sharepoint.com/personal/frankie_inguanez_mcast_edu_mt/Documents/02 - Courses/2024-2025/ACI/03 - Content/02 - Machine Learning/"/>
    </mc:Choice>
  </mc:AlternateContent>
  <xr:revisionPtr revIDLastSave="108" documentId="8_{9CFD164B-4D0A-4498-93BF-7D7DA0FB0467}" xr6:coauthVersionLast="47" xr6:coauthVersionMax="47" xr10:uidLastSave="{4F07D4D5-8AD2-4ACC-B933-5868D5BDB4B1}"/>
  <bookViews>
    <workbookView xWindow="-120" yWindow="-120" windowWidth="29040" windowHeight="15720" xr2:uid="{52FC7ECC-0B6D-4088-9121-37453FE04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B17" i="1"/>
  <c r="C16" i="1"/>
  <c r="D16" i="1"/>
  <c r="E16" i="1"/>
  <c r="B16" i="1"/>
  <c r="C15" i="1"/>
  <c r="D15" i="1"/>
  <c r="E15" i="1"/>
  <c r="B15" i="1"/>
  <c r="K9" i="1"/>
  <c r="K10" i="1"/>
  <c r="K12" i="1"/>
  <c r="K8" i="1"/>
  <c r="J9" i="1"/>
  <c r="J10" i="1"/>
  <c r="J12" i="1"/>
  <c r="J8" i="1"/>
  <c r="I9" i="1"/>
  <c r="I10" i="1"/>
  <c r="I12" i="1"/>
  <c r="I8" i="1"/>
  <c r="H9" i="1"/>
  <c r="H10" i="1"/>
  <c r="H12" i="1"/>
  <c r="H8" i="1"/>
  <c r="G10" i="1"/>
  <c r="G9" i="1"/>
  <c r="G8" i="1"/>
  <c r="F10" i="1"/>
  <c r="F9" i="1"/>
  <c r="F8" i="1"/>
  <c r="E10" i="1"/>
  <c r="E9" i="1"/>
  <c r="E8" i="1"/>
  <c r="D10" i="1"/>
  <c r="D9" i="1"/>
  <c r="D12" i="1" s="1"/>
  <c r="D8" i="1"/>
  <c r="C9" i="1"/>
  <c r="C12" i="1" s="1"/>
  <c r="C10" i="1"/>
  <c r="C8" i="1"/>
  <c r="B9" i="1"/>
  <c r="B10" i="1"/>
  <c r="B12" i="1" s="1"/>
  <c r="B8" i="1"/>
  <c r="G4" i="1"/>
  <c r="G5" i="1"/>
  <c r="G6" i="1"/>
  <c r="G3" i="1"/>
  <c r="F6" i="1"/>
  <c r="F4" i="1"/>
  <c r="F5" i="1"/>
  <c r="F3" i="1"/>
  <c r="G12" i="1" l="1"/>
  <c r="F12" i="1"/>
  <c r="E12" i="1"/>
</calcChain>
</file>

<file path=xl/sharedStrings.xml><?xml version="1.0" encoding="utf-8"?>
<sst xmlns="http://schemas.openxmlformats.org/spreadsheetml/2006/main" count="31" uniqueCount="20">
  <si>
    <t>Actual</t>
  </si>
  <si>
    <t>A</t>
  </si>
  <si>
    <t>B</t>
  </si>
  <si>
    <t>C</t>
  </si>
  <si>
    <t>Class</t>
  </si>
  <si>
    <t>Predicted</t>
  </si>
  <si>
    <t>TP</t>
  </si>
  <si>
    <t>TN</t>
  </si>
  <si>
    <t>FP</t>
  </si>
  <si>
    <t>FN</t>
  </si>
  <si>
    <t>Acc</t>
  </si>
  <si>
    <t>Pre</t>
  </si>
  <si>
    <t>Rec</t>
  </si>
  <si>
    <t>F1-Score</t>
  </si>
  <si>
    <t>Model</t>
  </si>
  <si>
    <t>P</t>
  </si>
  <si>
    <t>N</t>
  </si>
  <si>
    <t>Micro</t>
  </si>
  <si>
    <t>Macro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</si>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</sst>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4" xfId="0" applyBorder="1"/>
    <xf numFmtId="0" fontId="2" fillId="0" borderId="3" xfId="0" applyFont="1" applyBorder="1"/>
    <xf numFmtId="0" fontId="2" fillId="0" borderId="6" xfId="0" applyFont="1" applyBorder="1"/>
    <xf numFmtId="0" fontId="2" fillId="0" borderId="5" xfId="0" applyFont="1" applyBorder="1"/>
    <xf numFmtId="166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A649-DD77-4432-AAF8-CD77B9DAB5FF}">
  <dimension ref="A1:K17"/>
  <sheetViews>
    <sheetView tabSelected="1" zoomScale="190" zoomScaleNormal="190" workbookViewId="0">
      <selection activeCell="H18" sqref="H18"/>
    </sheetView>
  </sheetViews>
  <sheetFormatPr defaultRowHeight="15" x14ac:dyDescent="0.25"/>
  <sheetData>
    <row r="1" spans="1:11" x14ac:dyDescent="0.25">
      <c r="C1" s="2" t="s">
        <v>5</v>
      </c>
      <c r="D1" s="2"/>
      <c r="E1" s="2"/>
    </row>
    <row r="2" spans="1:11" x14ac:dyDescent="0.25">
      <c r="B2" s="6" t="s">
        <v>4</v>
      </c>
      <c r="C2" s="3" t="s">
        <v>1</v>
      </c>
      <c r="D2" s="3" t="s">
        <v>2</v>
      </c>
      <c r="E2" s="3" t="s">
        <v>3</v>
      </c>
    </row>
    <row r="3" spans="1:11" x14ac:dyDescent="0.25">
      <c r="A3" s="2" t="s">
        <v>0</v>
      </c>
      <c r="B3" s="4" t="s">
        <v>1</v>
      </c>
      <c r="C3">
        <v>9</v>
      </c>
      <c r="D3">
        <v>8</v>
      </c>
      <c r="E3">
        <v>7</v>
      </c>
      <c r="F3">
        <f>SUM(C3:E3)</f>
        <v>24</v>
      </c>
      <c r="G3" s="9">
        <f>F3/F$6</f>
        <v>0.53333333333333333</v>
      </c>
    </row>
    <row r="4" spans="1:11" x14ac:dyDescent="0.25">
      <c r="A4" s="2"/>
      <c r="B4" s="4" t="s">
        <v>2</v>
      </c>
      <c r="C4">
        <v>6</v>
      </c>
      <c r="D4">
        <v>5</v>
      </c>
      <c r="E4">
        <v>4</v>
      </c>
      <c r="F4">
        <f t="shared" ref="F4:F5" si="0">SUM(C4:E4)</f>
        <v>15</v>
      </c>
      <c r="G4" s="9">
        <f>F4/F$6</f>
        <v>0.33333333333333331</v>
      </c>
    </row>
    <row r="5" spans="1:11" x14ac:dyDescent="0.25">
      <c r="A5" s="2"/>
      <c r="B5" s="4" t="s">
        <v>3</v>
      </c>
      <c r="C5">
        <v>3</v>
      </c>
      <c r="D5">
        <v>2</v>
      </c>
      <c r="E5">
        <v>1</v>
      </c>
      <c r="F5">
        <f t="shared" si="0"/>
        <v>6</v>
      </c>
      <c r="G5" s="9">
        <f t="shared" ref="G4:G6" si="1">F5/F$6</f>
        <v>0.13333333333333333</v>
      </c>
    </row>
    <row r="6" spans="1:11" x14ac:dyDescent="0.25">
      <c r="F6">
        <f>SUM(F3:F5)</f>
        <v>45</v>
      </c>
      <c r="G6" s="9">
        <f t="shared" si="1"/>
        <v>1</v>
      </c>
    </row>
    <row r="7" spans="1:11" x14ac:dyDescent="0.25">
      <c r="A7" s="6" t="s">
        <v>4</v>
      </c>
      <c r="B7" s="7" t="s">
        <v>15</v>
      </c>
      <c r="C7" s="3" t="s">
        <v>16</v>
      </c>
      <c r="D7" s="3" t="s">
        <v>6</v>
      </c>
      <c r="E7" s="3" t="s">
        <v>7</v>
      </c>
      <c r="F7" s="3" t="s">
        <v>8</v>
      </c>
      <c r="G7" s="6" t="s">
        <v>9</v>
      </c>
      <c r="H7" s="3" t="s">
        <v>10</v>
      </c>
      <c r="I7" s="3" t="s">
        <v>11</v>
      </c>
      <c r="J7" s="3" t="s">
        <v>12</v>
      </c>
      <c r="K7" s="3" t="s">
        <v>13</v>
      </c>
    </row>
    <row r="8" spans="1:11" x14ac:dyDescent="0.25">
      <c r="A8" s="4" t="s">
        <v>1</v>
      </c>
      <c r="B8">
        <f>F3</f>
        <v>24</v>
      </c>
      <c r="C8">
        <f>F$6-B8</f>
        <v>21</v>
      </c>
      <c r="D8">
        <f>C3</f>
        <v>9</v>
      </c>
      <c r="E8">
        <f>SUM(D4:E5)</f>
        <v>12</v>
      </c>
      <c r="F8">
        <f>SUM(C4:C5)</f>
        <v>9</v>
      </c>
      <c r="G8" s="1">
        <f>SUM(D3:E3)</f>
        <v>15</v>
      </c>
      <c r="H8" s="9">
        <f>(D8+E8)/(B8+C8)</f>
        <v>0.46666666666666667</v>
      </c>
      <c r="I8" s="10">
        <f>D8/(D8+F8)</f>
        <v>0.5</v>
      </c>
      <c r="J8" s="10">
        <f>D8/(D8+G8)</f>
        <v>0.375</v>
      </c>
      <c r="K8" s="10">
        <f>(2*D8)/(2*D8+F8+G8)</f>
        <v>0.42857142857142855</v>
      </c>
    </row>
    <row r="9" spans="1:11" x14ac:dyDescent="0.25">
      <c r="A9" s="4" t="s">
        <v>2</v>
      </c>
      <c r="B9">
        <f t="shared" ref="B9:B10" si="2">F4</f>
        <v>15</v>
      </c>
      <c r="C9">
        <f t="shared" ref="C9:C10" si="3">F$6-B9</f>
        <v>30</v>
      </c>
      <c r="D9">
        <f>D4</f>
        <v>5</v>
      </c>
      <c r="E9">
        <f>SUM(C3,E3,C5,E5)</f>
        <v>20</v>
      </c>
      <c r="F9">
        <f>SUM(D3,D5)</f>
        <v>10</v>
      </c>
      <c r="G9" s="1">
        <f>SUM(C4,E4)</f>
        <v>10</v>
      </c>
      <c r="H9" s="9">
        <f t="shared" ref="H9:H12" si="4">(D9+E9)/(B9+C9)</f>
        <v>0.55555555555555558</v>
      </c>
      <c r="I9" s="10">
        <f t="shared" ref="I9:I12" si="5">D9/(D9+F9)</f>
        <v>0.33333333333333331</v>
      </c>
      <c r="J9" s="10">
        <f t="shared" ref="J9:J12" si="6">D9/(D9+G9)</f>
        <v>0.33333333333333331</v>
      </c>
      <c r="K9" s="10">
        <f t="shared" ref="K9:K12" si="7">(2*D9)/(2*D9+F9+G9)</f>
        <v>0.33333333333333331</v>
      </c>
    </row>
    <row r="10" spans="1:11" x14ac:dyDescent="0.25">
      <c r="A10" s="4" t="s">
        <v>3</v>
      </c>
      <c r="B10">
        <f t="shared" si="2"/>
        <v>6</v>
      </c>
      <c r="C10">
        <f t="shared" si="3"/>
        <v>39</v>
      </c>
      <c r="D10">
        <f>E5</f>
        <v>1</v>
      </c>
      <c r="E10">
        <f>SUM(C3:D4)</f>
        <v>28</v>
      </c>
      <c r="F10">
        <f>SUM(E3:E4)</f>
        <v>11</v>
      </c>
      <c r="G10" s="1">
        <f>SUM(C5:D5)</f>
        <v>5</v>
      </c>
      <c r="H10" s="9">
        <f t="shared" si="4"/>
        <v>0.64444444444444449</v>
      </c>
      <c r="I10" s="10">
        <f t="shared" si="5"/>
        <v>8.3333333333333329E-2</v>
      </c>
      <c r="J10" s="10">
        <f t="shared" si="6"/>
        <v>0.16666666666666666</v>
      </c>
      <c r="K10" s="10">
        <f t="shared" si="7"/>
        <v>0.1111111111111111</v>
      </c>
    </row>
    <row r="11" spans="1:11" x14ac:dyDescent="0.25">
      <c r="A11" s="4"/>
      <c r="G11" s="1"/>
      <c r="H11" s="9"/>
      <c r="I11" s="10"/>
      <c r="J11" s="10"/>
      <c r="K11" s="10"/>
    </row>
    <row r="12" spans="1:11" ht="15.75" thickBot="1" x14ac:dyDescent="0.3">
      <c r="A12" s="8" t="s">
        <v>14</v>
      </c>
      <c r="B12" s="5">
        <f>SUM(B8:B10)</f>
        <v>45</v>
      </c>
      <c r="C12" s="5">
        <f t="shared" ref="C12:G12" si="8">SUM(C8:C10)</f>
        <v>90</v>
      </c>
      <c r="D12" s="5">
        <f t="shared" si="8"/>
        <v>15</v>
      </c>
      <c r="E12" s="5">
        <f t="shared" si="8"/>
        <v>60</v>
      </c>
      <c r="F12" s="5">
        <f t="shared" si="8"/>
        <v>30</v>
      </c>
      <c r="G12" s="5">
        <f t="shared" si="8"/>
        <v>30</v>
      </c>
      <c r="H12" s="9">
        <f t="shared" si="4"/>
        <v>0.55555555555555558</v>
      </c>
      <c r="I12" s="10">
        <f t="shared" si="5"/>
        <v>0.33333333333333331</v>
      </c>
      <c r="J12" s="10">
        <f t="shared" si="6"/>
        <v>0.33333333333333331</v>
      </c>
      <c r="K12" s="10">
        <f t="shared" si="7"/>
        <v>0.33333333333333331</v>
      </c>
    </row>
    <row r="14" spans="1:11" x14ac:dyDescent="0.25">
      <c r="B14" s="3" t="s">
        <v>10</v>
      </c>
      <c r="C14" s="3" t="s">
        <v>11</v>
      </c>
      <c r="D14" s="3" t="s">
        <v>12</v>
      </c>
      <c r="E14" s="3" t="s">
        <v>13</v>
      </c>
    </row>
    <row r="15" spans="1:11" x14ac:dyDescent="0.25">
      <c r="A15" t="s">
        <v>17</v>
      </c>
      <c r="B15" s="9">
        <f>H12</f>
        <v>0.55555555555555558</v>
      </c>
      <c r="C15" s="9">
        <f t="shared" ref="C15:E15" si="9">I12</f>
        <v>0.33333333333333331</v>
      </c>
      <c r="D15" s="9">
        <f t="shared" si="9"/>
        <v>0.33333333333333331</v>
      </c>
      <c r="E15" s="9">
        <f t="shared" si="9"/>
        <v>0.33333333333333331</v>
      </c>
    </row>
    <row r="16" spans="1:11" x14ac:dyDescent="0.25">
      <c r="A16" t="s">
        <v>18</v>
      </c>
      <c r="B16" s="9">
        <f>AVERAGE(H8:H10)</f>
        <v>0.55555555555555547</v>
      </c>
      <c r="C16" s="9">
        <f t="shared" ref="C16:E16" si="10">AVERAGE(I8:I10)</f>
        <v>0.30555555555555552</v>
      </c>
      <c r="D16" s="9">
        <f t="shared" si="10"/>
        <v>0.29166666666666663</v>
      </c>
      <c r="E16" s="9">
        <f t="shared" si="10"/>
        <v>0.29100529100529099</v>
      </c>
    </row>
    <row r="17" spans="1:5" x14ac:dyDescent="0.25">
      <c r="A17" t="s">
        <v>19</v>
      </c>
      <c r="B17" s="9">
        <f>H8*$G3+H9*$G4+H10*$G5</f>
        <v>0.52</v>
      </c>
      <c r="C17" s="9">
        <f t="shared" ref="C17:E17" si="11">I8*$G3+I9*$G4+I10*$G5</f>
        <v>0.3888888888888889</v>
      </c>
      <c r="D17" s="9">
        <f t="shared" si="11"/>
        <v>0.33333333333333331</v>
      </c>
      <c r="E17" s="9">
        <f t="shared" si="11"/>
        <v>0.35449735449735453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B8F09AC529F4692FF730F397D53BE" ma:contentTypeVersion="4" ma:contentTypeDescription="Create a new document." ma:contentTypeScope="" ma:versionID="5a574fbad54ab4a4fed9de48d488235f">
  <xsd:schema xmlns:xsd="http://www.w3.org/2001/XMLSchema" xmlns:xs="http://www.w3.org/2001/XMLSchema" xmlns:p="http://schemas.microsoft.com/office/2006/metadata/properties" xmlns:ns2="b4261d88-0868-4764-86de-b74840036e01" targetNamespace="http://schemas.microsoft.com/office/2006/metadata/properties" ma:root="true" ma:fieldsID="f887b041f611a09e62ed71ff382f08bd" ns2:_="">
    <xsd:import namespace="b4261d88-0868-4764-86de-b74840036e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61d88-0868-4764-86de-b74840036e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7790B1-3E06-4B19-9932-43A85D0732DC}"/>
</file>

<file path=customXml/itemProps2.xml><?xml version="1.0" encoding="utf-8"?>
<ds:datastoreItem xmlns:ds="http://schemas.openxmlformats.org/officeDocument/2006/customXml" ds:itemID="{47515112-114B-4E60-B793-4FA3DFE66A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71CA4-AA45-4BA9-A8F7-690E73DE7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Inguanez</dc:creator>
  <cp:lastModifiedBy>Frankie Inguanez</cp:lastModifiedBy>
  <dcterms:created xsi:type="dcterms:W3CDTF">2020-10-20T12:41:27Z</dcterms:created>
  <dcterms:modified xsi:type="dcterms:W3CDTF">2024-10-08T10:22:24Z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0x010100E6AB8F09AC529F4692FF730F397D53BE</vt:lpwstr>
  </property>
</Properties>
</file>