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uata\Desktop\IO-DCNN\"/>
    </mc:Choice>
  </mc:AlternateContent>
  <xr:revisionPtr revIDLastSave="0" documentId="13_ncr:1_{9A392B9A-06C7-431A-BC9F-E1D5C1D6704E}" xr6:coauthVersionLast="47" xr6:coauthVersionMax="47" xr10:uidLastSave="{00000000-0000-0000-0000-000000000000}"/>
  <bookViews>
    <workbookView xWindow="28680" yWindow="-120" windowWidth="29040" windowHeight="15720" activeTab="1" xr2:uid="{E5761CC9-3353-4908-961D-33384A946CDE}"/>
  </bookViews>
  <sheets>
    <sheet name="CICIDS2017" sheetId="1" r:id="rId1"/>
    <sheet name="CICIoMT2024" sheetId="2" r:id="rId2"/>
    <sheet name="CICIoT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B25" i="2"/>
  <c r="C22" i="1"/>
  <c r="B22" i="1"/>
  <c r="B17" i="1"/>
  <c r="C36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B36" i="3"/>
  <c r="C21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21" i="2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<sst xmlns="http://schemas.openxmlformats.org/spreadsheetml/2006/main" count="71" uniqueCount="69">
  <si>
    <t>BENIGN</t>
  </si>
  <si>
    <t>DoS Hulk</t>
  </si>
  <si>
    <t>PortScan</t>
  </si>
  <si>
    <t>DDoS</t>
  </si>
  <si>
    <t>DoS GoldenEye</t>
  </si>
  <si>
    <t>FTP-Patator</t>
  </si>
  <si>
    <t>SSH-Patator</t>
  </si>
  <si>
    <t>DoS slowloris</t>
  </si>
  <si>
    <t>DoS Slowhttptest</t>
  </si>
  <si>
    <t>Bot</t>
  </si>
  <si>
    <t>Web Attack - Brute Force</t>
  </si>
  <si>
    <t>Web Attack - XSS</t>
  </si>
  <si>
    <t>Infiltration</t>
  </si>
  <si>
    <t>Web Attack - Sql Injection</t>
  </si>
  <si>
    <t>Heartbleed</t>
  </si>
  <si>
    <t>Total</t>
  </si>
  <si>
    <t>TCP_IP-DDoS-UDP</t>
  </si>
  <si>
    <t>TCP_IP-DDoS-ICMP</t>
  </si>
  <si>
    <t>TCP_IP-DDoS-TCP</t>
  </si>
  <si>
    <t>TCP_IP-DDoS-SYN</t>
  </si>
  <si>
    <t>TCP_IP-DoS-UDP</t>
  </si>
  <si>
    <t>TCP_IP-DoS-SYN</t>
  </si>
  <si>
    <t>TCP_IP-DoS-ICMP</t>
  </si>
  <si>
    <t>TCP_IP-DoS-TCP</t>
  </si>
  <si>
    <t>MQTT-DDoS-Connect_Flood</t>
  </si>
  <si>
    <t>Benign</t>
  </si>
  <si>
    <t>MQTT-DDoS-Publish_Flood</t>
  </si>
  <si>
    <t>MQTT-DoS-Publish_Flood</t>
  </si>
  <si>
    <t>Recon-Port_Scan</t>
  </si>
  <si>
    <t>Recon-OS_Scan</t>
  </si>
  <si>
    <t>ARP_Spoofing</t>
  </si>
  <si>
    <t>MQTT-DoS-Connect_Flood</t>
  </si>
  <si>
    <t>MQTT-Malformed_Data</t>
  </si>
  <si>
    <t>Recon-VulScan</t>
  </si>
  <si>
    <t>Recon-Ping_Sweep</t>
  </si>
  <si>
    <t>DDoS-ICMP_Flood</t>
  </si>
  <si>
    <t>DDoS-UDP_Flood</t>
  </si>
  <si>
    <t>DDoS-TCP_Flood</t>
  </si>
  <si>
    <t>DDoS-PSHACK_Flood</t>
  </si>
  <si>
    <t>DDoS-SYN_Flood</t>
  </si>
  <si>
    <t>DDoS-RSTFINFlood</t>
  </si>
  <si>
    <t>DDoS-SynonymousIP_Flood</t>
  </si>
  <si>
    <t>DoS-UDP_Flood</t>
  </si>
  <si>
    <t>DoS-TCP_Flood</t>
  </si>
  <si>
    <t>DoS-SYN_Flood</t>
  </si>
  <si>
    <t>BenignTraffic</t>
  </si>
  <si>
    <t>Mirai-greeth_flood</t>
  </si>
  <si>
    <t>Mirai-udpplain</t>
  </si>
  <si>
    <t>Mirai-greip_flood</t>
  </si>
  <si>
    <t>DDoS-ICMP_Fragmentation</t>
  </si>
  <si>
    <t>VulnerabilityScan</t>
  </si>
  <si>
    <t>MITM-ArpSpoofing</t>
  </si>
  <si>
    <t>DDoS-UDP_Fragmentation</t>
  </si>
  <si>
    <t>DDoS-ACK_Fragmentation</t>
  </si>
  <si>
    <t>DNS_Spoofing</t>
  </si>
  <si>
    <t>Recon-HostDiscovery</t>
  </si>
  <si>
    <t>Recon-OSScan</t>
  </si>
  <si>
    <t>Recon-PortScan</t>
  </si>
  <si>
    <t>DoS-HTTP_Flood</t>
  </si>
  <si>
    <t>DDoS-HTTP_Flood</t>
  </si>
  <si>
    <t>DDoS-SlowLoris</t>
  </si>
  <si>
    <t>DictionaryBruteForce</t>
  </si>
  <si>
    <t>BrowserHijacking</t>
  </si>
  <si>
    <t>CommandInjection</t>
  </si>
  <si>
    <t>SqlInjection</t>
  </si>
  <si>
    <t>XSS</t>
  </si>
  <si>
    <t>Backdoor_Malware</t>
  </si>
  <si>
    <t>Recon-PingSweep</t>
  </si>
  <si>
    <t>Uploading_Attack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</si>
</sst>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0000000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left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E616-B652-47FD-8F9D-3A66994955BD}">
  <dimension ref="A1:C22"/>
  <sheetViews>
    <sheetView workbookViewId="0">
      <selection activeCell="C22" sqref="C22"/>
    </sheetView>
  </sheetViews>
  <sheetFormatPr defaultRowHeight="15" x14ac:dyDescent="0.25"/>
  <cols>
    <col min="1" max="1" width="24" customWidth="1"/>
    <col min="3" max="3" width="20.42578125" customWidth="1"/>
  </cols>
  <sheetData>
    <row r="1" spans="1:3" x14ac:dyDescent="0.25">
      <c r="A1" t="s">
        <v>0</v>
      </c>
      <c r="B1">
        <v>2272688</v>
      </c>
      <c r="C1" s="1">
        <f>B1/SUM(B1:B15)</f>
        <v>0.80324452133590873</v>
      </c>
    </row>
    <row r="2" spans="1:3" x14ac:dyDescent="0.25">
      <c r="A2" t="s">
        <v>1</v>
      </c>
      <c r="B2">
        <v>230124</v>
      </c>
      <c r="C2" s="1">
        <f>B2/SUM(B1:B15)</f>
        <v>8.1333576024471749E-2</v>
      </c>
    </row>
    <row r="3" spans="1:3" x14ac:dyDescent="0.25">
      <c r="A3" t="s">
        <v>2</v>
      </c>
      <c r="B3">
        <v>158930</v>
      </c>
      <c r="C3" s="1">
        <f>B3/SUM(B1:B15)</f>
        <v>5.6171217420040047E-2</v>
      </c>
    </row>
    <row r="4" spans="1:3" x14ac:dyDescent="0.25">
      <c r="A4" t="s">
        <v>3</v>
      </c>
      <c r="B4">
        <v>128027</v>
      </c>
      <c r="C4" s="1">
        <f>B4/SUM(B1:B15)</f>
        <v>4.524905589023763E-2</v>
      </c>
    </row>
    <row r="5" spans="1:3" x14ac:dyDescent="0.25">
      <c r="A5" t="s">
        <v>4</v>
      </c>
      <c r="B5">
        <v>10293</v>
      </c>
      <c r="C5" s="1">
        <f>B5/SUM(B1:B15)</f>
        <v>3.637893040360361E-3</v>
      </c>
    </row>
    <row r="6" spans="1:3" x14ac:dyDescent="0.25">
      <c r="A6" t="s">
        <v>5</v>
      </c>
      <c r="B6">
        <v>7938</v>
      </c>
      <c r="C6" s="1">
        <f>B6/SUM(B1:B15)</f>
        <v>2.8055566845798644E-3</v>
      </c>
    </row>
    <row r="7" spans="1:3" x14ac:dyDescent="0.25">
      <c r="A7" t="s">
        <v>6</v>
      </c>
      <c r="B7">
        <v>5897</v>
      </c>
      <c r="C7" s="1">
        <f>B7/SUM(B1:B15)</f>
        <v>2.0841985095701007E-3</v>
      </c>
    </row>
    <row r="8" spans="1:3" x14ac:dyDescent="0.25">
      <c r="A8" t="s">
        <v>7</v>
      </c>
      <c r="B8">
        <v>5796</v>
      </c>
      <c r="C8" s="1">
        <f>B8/SUM(B1:B15)</f>
        <v>2.0485017062011708E-3</v>
      </c>
    </row>
    <row r="9" spans="1:3" x14ac:dyDescent="0.25">
      <c r="A9" t="s">
        <v>8</v>
      </c>
      <c r="B9">
        <v>5499</v>
      </c>
      <c r="C9" s="1">
        <f>B9/SUM(B1:B15)</f>
        <v>1.9435318982747134E-3</v>
      </c>
    </row>
    <row r="10" spans="1:3" x14ac:dyDescent="0.25">
      <c r="A10" t="s">
        <v>9</v>
      </c>
      <c r="B10">
        <v>1966</v>
      </c>
      <c r="C10" s="1">
        <f>B10/SUM(B1:B15)</f>
        <v>6.9485064775560762E-4</v>
      </c>
    </row>
    <row r="11" spans="1:3" x14ac:dyDescent="0.25">
      <c r="A11" t="s">
        <v>10</v>
      </c>
      <c r="B11">
        <v>1507</v>
      </c>
      <c r="C11" s="1">
        <f>B11/SUM(B1:B15)</f>
        <v>5.3262458096017329E-4</v>
      </c>
    </row>
    <row r="12" spans="1:3" x14ac:dyDescent="0.25">
      <c r="A12" t="s">
        <v>11</v>
      </c>
      <c r="B12">
        <v>652</v>
      </c>
      <c r="C12" s="1">
        <f>B12/SUM(B1:B15)</f>
        <v>2.3043877026279562E-4</v>
      </c>
    </row>
    <row r="13" spans="1:3" x14ac:dyDescent="0.25">
      <c r="A13" t="s">
        <v>12</v>
      </c>
      <c r="B13">
        <v>36</v>
      </c>
      <c r="C13" s="1">
        <f>B13/SUM(B1:B15)</f>
        <v>1.2723613081994851E-5</v>
      </c>
    </row>
    <row r="14" spans="1:3" x14ac:dyDescent="0.25">
      <c r="A14" t="s">
        <v>13</v>
      </c>
      <c r="B14">
        <v>21</v>
      </c>
      <c r="C14" s="1">
        <f>B14/SUM(B1:B15)</f>
        <v>7.4221076311636627E-6</v>
      </c>
    </row>
    <row r="15" spans="1:3" x14ac:dyDescent="0.25">
      <c r="A15" t="s">
        <v>14</v>
      </c>
      <c r="B15">
        <v>11</v>
      </c>
      <c r="C15" s="1">
        <f>B15/SUM(B1:B15)</f>
        <v>3.8877706639428708E-6</v>
      </c>
    </row>
    <row r="17" spans="1:3" x14ac:dyDescent="0.25">
      <c r="A17" t="s">
        <v>15</v>
      </c>
      <c r="B17">
        <f>SUM(B1:B15)</f>
        <v>2829385</v>
      </c>
      <c r="C17" s="2">
        <f>SUM(C1:C15)</f>
        <v>1</v>
      </c>
    </row>
    <row r="22" spans="1:3" x14ac:dyDescent="0.25">
      <c r="B22">
        <f>(B17-B1)</f>
        <v>556697</v>
      </c>
      <c r="C22" s="4">
        <f>(C17-C1)</f>
        <v>0.19675547866409127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543B-C1F1-4D90-B5C9-AC83FD578D19}">
  <dimension ref="A1:C25"/>
  <sheetViews>
    <sheetView tabSelected="1" workbookViewId="0">
      <selection activeCell="C26" sqref="C26"/>
    </sheetView>
  </sheetViews>
  <sheetFormatPr defaultRowHeight="15" x14ac:dyDescent="0.25"/>
  <cols>
    <col min="1" max="1" width="27.42578125" customWidth="1"/>
    <col min="3" max="3" width="25.85546875" customWidth="1"/>
  </cols>
  <sheetData>
    <row r="1" spans="1:3" x14ac:dyDescent="0.25">
      <c r="A1" t="s">
        <v>16</v>
      </c>
      <c r="B1">
        <v>1635956</v>
      </c>
      <c r="C1" s="1">
        <f>B1/B21</f>
        <v>0.23287735972605142</v>
      </c>
    </row>
    <row r="2" spans="1:3" x14ac:dyDescent="0.25">
      <c r="A2" t="s">
        <v>17</v>
      </c>
      <c r="B2">
        <v>1537476</v>
      </c>
      <c r="C2" s="1">
        <f>B2/B21</f>
        <v>0.21885879053114549</v>
      </c>
    </row>
    <row r="3" spans="1:3" x14ac:dyDescent="0.25">
      <c r="A3" t="s">
        <v>18</v>
      </c>
      <c r="B3">
        <v>804465</v>
      </c>
      <c r="C3" s="1">
        <f>B3/B21</f>
        <v>0.11451511238200658</v>
      </c>
    </row>
    <row r="4" spans="1:3" x14ac:dyDescent="0.25">
      <c r="A4" t="s">
        <v>19</v>
      </c>
      <c r="B4">
        <v>801962</v>
      </c>
      <c r="C4" s="1">
        <f>B4/B21</f>
        <v>0.11415881182661615</v>
      </c>
    </row>
    <row r="5" spans="1:3" x14ac:dyDescent="0.25">
      <c r="A5" t="s">
        <v>20</v>
      </c>
      <c r="B5">
        <v>566950</v>
      </c>
      <c r="C5" s="1">
        <f>B5/B21</f>
        <v>8.0704993958691337E-2</v>
      </c>
    </row>
    <row r="6" spans="1:3" x14ac:dyDescent="0.25">
      <c r="A6" t="s">
        <v>21</v>
      </c>
      <c r="B6">
        <v>441903</v>
      </c>
      <c r="C6" s="1">
        <f>B6/B21</f>
        <v>6.290462817766572E-2</v>
      </c>
    </row>
    <row r="7" spans="1:3" x14ac:dyDescent="0.25">
      <c r="A7" t="s">
        <v>22</v>
      </c>
      <c r="B7">
        <v>416292</v>
      </c>
      <c r="C7" s="1">
        <f>B7/B21</f>
        <v>5.9258917620692367E-2</v>
      </c>
    </row>
    <row r="8" spans="1:3" x14ac:dyDescent="0.25">
      <c r="A8" t="s">
        <v>23</v>
      </c>
      <c r="B8">
        <v>380384</v>
      </c>
      <c r="C8" s="1">
        <f>B8/B21</f>
        <v>5.4147435262338561E-2</v>
      </c>
    </row>
    <row r="9" spans="1:3" x14ac:dyDescent="0.25">
      <c r="A9" t="s">
        <v>24</v>
      </c>
      <c r="B9">
        <v>173036</v>
      </c>
      <c r="C9" s="1">
        <f>B9/B21</f>
        <v>2.4631571275484813E-2</v>
      </c>
    </row>
    <row r="10" spans="1:3" x14ac:dyDescent="0.25">
      <c r="A10" t="s">
        <v>25</v>
      </c>
      <c r="B10">
        <v>140382</v>
      </c>
      <c r="C10" s="1">
        <f>B10/B21</f>
        <v>1.9983293874078857E-2</v>
      </c>
    </row>
    <row r="11" spans="1:3" x14ac:dyDescent="0.25">
      <c r="A11" t="s">
        <v>26</v>
      </c>
      <c r="B11">
        <v>27623</v>
      </c>
      <c r="C11" s="1">
        <f>B11/B21</f>
        <v>3.9321175555532776E-3</v>
      </c>
    </row>
    <row r="12" spans="1:3" x14ac:dyDescent="0.25">
      <c r="A12" t="s">
        <v>27</v>
      </c>
      <c r="B12">
        <v>23397</v>
      </c>
      <c r="C12" s="1">
        <f>B12/B21</f>
        <v>3.3305489790131427E-3</v>
      </c>
    </row>
    <row r="13" spans="1:3" x14ac:dyDescent="0.25">
      <c r="A13" t="s">
        <v>28</v>
      </c>
      <c r="B13">
        <v>21447</v>
      </c>
      <c r="C13" s="1">
        <f>B13/B21</f>
        <v>3.0529676434113296E-3</v>
      </c>
    </row>
    <row r="14" spans="1:3" x14ac:dyDescent="0.25">
      <c r="A14" t="s">
        <v>29</v>
      </c>
      <c r="B14">
        <v>16832</v>
      </c>
      <c r="C14" s="1">
        <f>B14/B21</f>
        <v>2.3960251491537041E-3</v>
      </c>
    </row>
    <row r="15" spans="1:3" x14ac:dyDescent="0.25">
      <c r="A15" t="s">
        <v>30</v>
      </c>
      <c r="B15">
        <v>16047</v>
      </c>
      <c r="C15" s="1">
        <f>B15/B21</f>
        <v>2.2842808678986155E-3</v>
      </c>
    </row>
    <row r="16" spans="1:3" x14ac:dyDescent="0.25">
      <c r="A16" t="s">
        <v>31</v>
      </c>
      <c r="B16">
        <v>12773</v>
      </c>
      <c r="C16" s="1">
        <f>B16/B21</f>
        <v>1.8182289228933141E-3</v>
      </c>
    </row>
    <row r="17" spans="1:3" x14ac:dyDescent="0.25">
      <c r="A17" t="s">
        <v>32</v>
      </c>
      <c r="B17">
        <v>5130</v>
      </c>
      <c r="C17" s="1">
        <f>B17/B21</f>
        <v>7.3025243673707839E-4</v>
      </c>
    </row>
    <row r="18" spans="1:3" x14ac:dyDescent="0.25">
      <c r="A18" t="s">
        <v>33</v>
      </c>
      <c r="B18">
        <v>2173</v>
      </c>
      <c r="C18" s="1">
        <f>B18/B21</f>
        <v>3.0932525244243105E-4</v>
      </c>
    </row>
    <row r="19" spans="1:3" x14ac:dyDescent="0.25">
      <c r="A19" t="s">
        <v>34</v>
      </c>
      <c r="B19">
        <v>740</v>
      </c>
      <c r="C19" s="1">
        <f>B19/B21</f>
        <v>1.0533855812581637E-4</v>
      </c>
    </row>
    <row r="21" spans="1:3" x14ac:dyDescent="0.25">
      <c r="A21" t="s">
        <v>15</v>
      </c>
      <c r="B21">
        <f>SUM(B1:B19)</f>
        <v>7024968</v>
      </c>
      <c r="C21" s="2">
        <f>SUM(C1:C19)</f>
        <v>1</v>
      </c>
    </row>
    <row r="25" spans="1:3" x14ac:dyDescent="0.25">
      <c r="B25">
        <f>(B21-B10)</f>
        <v>6884586</v>
      </c>
      <c r="C25" s="4">
        <f>(C21-C10)</f>
        <v>0.98001670612592118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D528-7218-484E-B22B-C60C41255D1B}">
  <dimension ref="A1:C36"/>
  <sheetViews>
    <sheetView workbookViewId="0">
      <selection activeCell="G29" sqref="G28:G29"/>
    </sheetView>
  </sheetViews>
  <sheetFormatPr defaultRowHeight="15" x14ac:dyDescent="0.25"/>
  <cols>
    <col min="1" max="1" width="35.140625" customWidth="1"/>
    <col min="2" max="2" width="12.140625" customWidth="1"/>
    <col min="3" max="3" width="10.140625" bestFit="1" customWidth="1"/>
  </cols>
  <sheetData>
    <row r="1" spans="1:3" x14ac:dyDescent="0.25">
      <c r="A1" s="3" t="s">
        <v>35</v>
      </c>
      <c r="B1">
        <v>7200444</v>
      </c>
      <c r="C1" s="1">
        <f>B1/B36</f>
        <v>0.15393459829128167</v>
      </c>
    </row>
    <row r="2" spans="1:3" x14ac:dyDescent="0.25">
      <c r="A2" s="3" t="s">
        <v>36</v>
      </c>
      <c r="B2">
        <v>5412200</v>
      </c>
      <c r="C2" s="1">
        <f>B2/B36</f>
        <v>0.11570464722343159</v>
      </c>
    </row>
    <row r="3" spans="1:3" x14ac:dyDescent="0.25">
      <c r="A3" s="3" t="s">
        <v>37</v>
      </c>
      <c r="B3">
        <v>4497619</v>
      </c>
      <c r="C3" s="1">
        <f>B3/B36</f>
        <v>9.6152289224419485E-2</v>
      </c>
    </row>
    <row r="4" spans="1:3" x14ac:dyDescent="0.25">
      <c r="A4" s="3" t="s">
        <v>38</v>
      </c>
      <c r="B4">
        <v>4094732</v>
      </c>
      <c r="C4" s="1">
        <f>B4/B36</f>
        <v>8.7539174741232115E-2</v>
      </c>
    </row>
    <row r="5" spans="1:3" x14ac:dyDescent="0.25">
      <c r="A5" s="3" t="s">
        <v>39</v>
      </c>
      <c r="B5">
        <v>4059153</v>
      </c>
      <c r="C5" s="1">
        <f>B5/B36</f>
        <v>8.6778549553034628E-2</v>
      </c>
    </row>
    <row r="6" spans="1:3" x14ac:dyDescent="0.25">
      <c r="A6" s="3" t="s">
        <v>40</v>
      </c>
      <c r="B6">
        <v>4045257</v>
      </c>
      <c r="C6" s="1">
        <f>B6/B36</f>
        <v>8.6481474097985511E-2</v>
      </c>
    </row>
    <row r="7" spans="1:3" x14ac:dyDescent="0.25">
      <c r="A7" s="3" t="s">
        <v>41</v>
      </c>
      <c r="B7">
        <v>3598104</v>
      </c>
      <c r="C7" s="1">
        <f>B7/B36</f>
        <v>7.6922019510220999E-2</v>
      </c>
    </row>
    <row r="8" spans="1:3" x14ac:dyDescent="0.25">
      <c r="A8" s="3" t="s">
        <v>42</v>
      </c>
      <c r="B8">
        <v>3072946</v>
      </c>
      <c r="C8" s="1">
        <f>B8/B36</f>
        <v>6.5694936045721741E-2</v>
      </c>
    </row>
    <row r="9" spans="1:3" x14ac:dyDescent="0.25">
      <c r="A9" s="3" t="s">
        <v>43</v>
      </c>
      <c r="B9">
        <v>2671403</v>
      </c>
      <c r="C9" s="1">
        <f>B9/B36</f>
        <v>5.711055424903308E-2</v>
      </c>
    </row>
    <row r="10" spans="1:3" x14ac:dyDescent="0.25">
      <c r="A10" s="3" t="s">
        <v>44</v>
      </c>
      <c r="B10">
        <v>2028817</v>
      </c>
      <c r="C10" s="1">
        <f>B10/B36</f>
        <v>4.3373037815657371E-2</v>
      </c>
    </row>
    <row r="11" spans="1:3" x14ac:dyDescent="0.25">
      <c r="A11" s="3" t="s">
        <v>45</v>
      </c>
      <c r="B11">
        <v>1098126</v>
      </c>
      <c r="C11" s="1">
        <f>B11/B36</f>
        <v>2.3476272391426415E-2</v>
      </c>
    </row>
    <row r="12" spans="1:3" x14ac:dyDescent="0.25">
      <c r="A12" s="3" t="s">
        <v>46</v>
      </c>
      <c r="B12">
        <v>991777</v>
      </c>
      <c r="C12" s="1">
        <f>B12/B36</f>
        <v>2.1202691679781477E-2</v>
      </c>
    </row>
    <row r="13" spans="1:3" x14ac:dyDescent="0.25">
      <c r="A13" s="3" t="s">
        <v>47</v>
      </c>
      <c r="B13">
        <v>890511</v>
      </c>
      <c r="C13" s="1">
        <f>B13/B36</f>
        <v>1.9037777817446748E-2</v>
      </c>
    </row>
    <row r="14" spans="1:3" x14ac:dyDescent="0.25">
      <c r="A14" s="3" t="s">
        <v>48</v>
      </c>
      <c r="B14">
        <v>751592</v>
      </c>
      <c r="C14" s="1">
        <f>B14/B36</f>
        <v>1.6067899784921732E-2</v>
      </c>
    </row>
    <row r="15" spans="1:3" x14ac:dyDescent="0.25">
      <c r="A15" s="3" t="s">
        <v>49</v>
      </c>
      <c r="B15">
        <v>452444</v>
      </c>
      <c r="C15" s="1">
        <f>B15/B36</f>
        <v>9.6725681623661876E-3</v>
      </c>
    </row>
    <row r="16" spans="1:3" x14ac:dyDescent="0.25">
      <c r="A16" s="3" t="s">
        <v>50</v>
      </c>
      <c r="B16">
        <v>373347</v>
      </c>
      <c r="C16" s="1">
        <f>B16/B36</f>
        <v>7.9815939778512465E-3</v>
      </c>
    </row>
    <row r="17" spans="1:3" x14ac:dyDescent="0.25">
      <c r="A17" s="3" t="s">
        <v>51</v>
      </c>
      <c r="B17">
        <v>307542</v>
      </c>
      <c r="C17" s="1">
        <f>B17/B36</f>
        <v>6.5747826422505821E-3</v>
      </c>
    </row>
    <row r="18" spans="1:3" x14ac:dyDescent="0.25">
      <c r="A18" s="3" t="s">
        <v>52</v>
      </c>
      <c r="B18">
        <v>286897</v>
      </c>
      <c r="C18" s="1">
        <f>B18/B36</f>
        <v>6.133423778585576E-3</v>
      </c>
    </row>
    <row r="19" spans="1:3" x14ac:dyDescent="0.25">
      <c r="A19" s="3" t="s">
        <v>53</v>
      </c>
      <c r="B19">
        <v>285047</v>
      </c>
      <c r="C19" s="1">
        <f>B19/B36</f>
        <v>6.0938735776758998E-3</v>
      </c>
    </row>
    <row r="20" spans="1:3" x14ac:dyDescent="0.25">
      <c r="A20" s="3" t="s">
        <v>54</v>
      </c>
      <c r="B20">
        <v>178893</v>
      </c>
      <c r="C20" s="1">
        <f>B20/B36</f>
        <v>3.8244616709917126E-3</v>
      </c>
    </row>
    <row r="21" spans="1:3" x14ac:dyDescent="0.25">
      <c r="A21" s="3" t="s">
        <v>55</v>
      </c>
      <c r="B21">
        <v>134377</v>
      </c>
      <c r="C21" s="1">
        <f>B21/B36</f>
        <v>2.8727769446700172E-3</v>
      </c>
    </row>
    <row r="22" spans="1:3" x14ac:dyDescent="0.25">
      <c r="A22" s="3" t="s">
        <v>56</v>
      </c>
      <c r="B22">
        <v>98255</v>
      </c>
      <c r="C22" s="1">
        <f>B22/B36</f>
        <v>2.1005432380433596E-3</v>
      </c>
    </row>
    <row r="23" spans="1:3" x14ac:dyDescent="0.25">
      <c r="A23" s="3" t="s">
        <v>57</v>
      </c>
      <c r="B23">
        <v>82283</v>
      </c>
      <c r="C23" s="1">
        <f>B23/B36</f>
        <v>1.7590860440274973E-3</v>
      </c>
    </row>
    <row r="24" spans="1:3" x14ac:dyDescent="0.25">
      <c r="A24" s="3" t="s">
        <v>58</v>
      </c>
      <c r="B24">
        <v>71860</v>
      </c>
      <c r="C24" s="1">
        <f>B24/B36</f>
        <v>1.536258074253685E-3</v>
      </c>
    </row>
    <row r="25" spans="1:3" x14ac:dyDescent="0.25">
      <c r="A25" s="3" t="s">
        <v>59</v>
      </c>
      <c r="B25">
        <v>28790</v>
      </c>
      <c r="C25" s="1">
        <f>B25/B36</f>
        <v>6.154866401024714E-4</v>
      </c>
    </row>
    <row r="26" spans="1:3" x14ac:dyDescent="0.25">
      <c r="A26" s="3" t="s">
        <v>60</v>
      </c>
      <c r="B26">
        <v>23425</v>
      </c>
      <c r="C26" s="1">
        <f>B26/B36</f>
        <v>5.0079105746441094E-4</v>
      </c>
    </row>
    <row r="27" spans="1:3" x14ac:dyDescent="0.25">
      <c r="A27" s="3" t="s">
        <v>61</v>
      </c>
      <c r="B27">
        <v>13064</v>
      </c>
      <c r="C27" s="1">
        <f>B27/B36</f>
        <v>2.7928855388324714E-4</v>
      </c>
    </row>
    <row r="28" spans="1:3" x14ac:dyDescent="0.25">
      <c r="A28" s="3" t="s">
        <v>62</v>
      </c>
      <c r="B28">
        <v>5859</v>
      </c>
      <c r="C28" s="1">
        <f>B28/B36</f>
        <v>1.2525655520529281E-4</v>
      </c>
    </row>
    <row r="29" spans="1:3" x14ac:dyDescent="0.25">
      <c r="A29" s="3" t="s">
        <v>63</v>
      </c>
      <c r="B29">
        <v>5409</v>
      </c>
      <c r="C29" s="1">
        <f>B29/B36</f>
        <v>1.1563623606510135E-4</v>
      </c>
    </row>
    <row r="30" spans="1:3" x14ac:dyDescent="0.25">
      <c r="A30" s="3" t="s">
        <v>64</v>
      </c>
      <c r="B30">
        <v>5244</v>
      </c>
      <c r="C30" s="1">
        <f>B30/B36</f>
        <v>1.121087857136978E-4</v>
      </c>
    </row>
    <row r="31" spans="1:3" x14ac:dyDescent="0.25">
      <c r="A31" s="3" t="s">
        <v>65</v>
      </c>
      <c r="B31">
        <v>3846</v>
      </c>
      <c r="C31" s="1">
        <f>B31/B36</f>
        <v>8.2221660918169678E-5</v>
      </c>
    </row>
    <row r="32" spans="1:3" x14ac:dyDescent="0.25">
      <c r="A32" s="3" t="s">
        <v>66</v>
      </c>
      <c r="B32">
        <v>3218</v>
      </c>
      <c r="C32" s="1">
        <f>B32/B36</f>
        <v>6.8795971095858032E-5</v>
      </c>
    </row>
    <row r="33" spans="1:3" x14ac:dyDescent="0.25">
      <c r="A33" s="3" t="s">
        <v>67</v>
      </c>
      <c r="B33">
        <v>2262</v>
      </c>
      <c r="C33" s="1">
        <f>B33/B36</f>
        <v>4.8358137544695733E-5</v>
      </c>
    </row>
    <row r="34" spans="1:3" x14ac:dyDescent="0.25">
      <c r="A34" s="3" t="s">
        <v>68</v>
      </c>
      <c r="B34">
        <v>1252</v>
      </c>
      <c r="C34" s="1">
        <f>B34/B36</f>
        <v>2.6765865696710459E-5</v>
      </c>
    </row>
    <row r="36" spans="1:3" x14ac:dyDescent="0.25">
      <c r="A36" s="3" t="s">
        <v>15</v>
      </c>
      <c r="B36">
        <f>SUM(B1:B34)</f>
        <v>46775995</v>
      </c>
      <c r="C36" s="2">
        <f>SUM(C1:C34)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CICIDS2017</vt:lpstr>
      <vt:lpstr>CICIoMT2024</vt:lpstr>
      <vt:lpstr>CICIoT2023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Vanlalruata Hnamte</dc:creator>
  <cp:lastModifiedBy>Vanlalruata Hnamte</cp:lastModifiedBy>
  <dcterms:created xsi:type="dcterms:W3CDTF">2024-12-23T07:25:04Z</dcterms:created>
  <dcterms:modified xsi:type="dcterms:W3CDTF">2024-12-24T10:24:04Z</dcterms:modified>
</cp:coreProperties>
</file>