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D:\Đồ Án 2\DoAn2_PhamVanLam\"/>
    </mc:Choice>
  </mc:AlternateContent>
  <xr:revisionPtr revIDLastSave="0" documentId="13_ncr:1_{62800BA1-B1FF-4F0D-9B87-129FFBBF8CE8}" xr6:coauthVersionLast="36" xr6:coauthVersionMax="36" xr10:uidLastSave="{00000000-0000-0000-0000-000000000000}"/>
  <bookViews>
    <workbookView xWindow="0" yWindow="0" windowWidth="19200" windowHeight="7848" activeTab="3" xr2:uid="{00000000-000D-0000-FFFF-FFFF00000000}"/>
  </bookViews>
  <sheets>
    <sheet name="TC_DangNhap" sheetId="1" r:id="rId1"/>
    <sheet name="TC_TimKiem" sheetId="2" r:id="rId2"/>
    <sheet name="TC_DangKy" sheetId="3" r:id="rId3"/>
    <sheet name="TC_TTSanPham" sheetId="4" r:id="rId4"/>
  </sheets>
  <definedNames>
    <definedName name="Excel_BuiltIn__FilterDatabase">#REF!</definedName>
  </definedNames>
  <calcPr calcId="191029"/>
</workbook>
</file>

<file path=xl/calcChain.xml><?xml version="1.0" encoding="utf-8"?>
<calcChain xmlns="http://schemas.openxmlformats.org/spreadsheetml/2006/main">
  <c r="E3" i="4" l="1"/>
  <c r="D3" i="4"/>
  <c r="E2" i="4"/>
  <c r="D2" i="4"/>
  <c r="E1" i="4"/>
  <c r="D1" i="4"/>
  <c r="E3" i="3" l="1"/>
  <c r="D3" i="3"/>
  <c r="E2" i="3"/>
  <c r="D2" i="3"/>
  <c r="E1" i="3"/>
  <c r="D1" i="3"/>
  <c r="E3" i="2" l="1"/>
  <c r="D3" i="2"/>
  <c r="E2" i="2"/>
  <c r="D2" i="2"/>
  <c r="E1" i="2"/>
  <c r="D1" i="2"/>
  <c r="E3" i="1"/>
  <c r="D3" i="1"/>
  <c r="E2" i="1"/>
  <c r="D2" i="1"/>
  <c r="E1" i="1"/>
  <c r="D1" i="1"/>
</calcChain>
</file>

<file path=xl/sharedStrings.xml><?xml version="1.0" encoding="utf-8"?>
<sst xmlns="http://schemas.openxmlformats.org/spreadsheetml/2006/main" count="328" uniqueCount="126">
  <si>
    <t>Back to TestReport</t>
  </si>
  <si>
    <t>To Buglist</t>
  </si>
  <si>
    <t>Module Code</t>
  </si>
  <si>
    <t>WithDraw</t>
  </si>
  <si>
    <t>Tester</t>
  </si>
  <si>
    <t>ID</t>
  </si>
  <si>
    <t>Test Case Description</t>
  </si>
  <si>
    <t>Pre-Condition</t>
  </si>
  <si>
    <t>Test Case Procedure</t>
  </si>
  <si>
    <t>Expected Output</t>
  </si>
  <si>
    <t>Actual Output</t>
  </si>
  <si>
    <t>Status</t>
  </si>
  <si>
    <t>Test Date</t>
  </si>
  <si>
    <t>Note</t>
  </si>
  <si>
    <t>TC001</t>
  </si>
  <si>
    <t>Kiểm tra thời gian tải toàn bộ trang</t>
  </si>
  <si>
    <t>Website đang hoạt động ổn định và không lỗi</t>
  </si>
  <si>
    <t>Thời gian tải toàn bộ trang &lt; 3 giây (Google tiêu chuẩn).</t>
  </si>
  <si>
    <t>Fail (Di động)</t>
  </si>
  <si>
    <t>Cần tối ưu hóa hình ảnh và giảm tải tài nguyên không cần thiết trên thiết bị di động. Giảm số lượng các yêu cầu đồng thời có thể giúp cải thiện thời gian tải.</t>
  </si>
  <si>
    <t>Pass (Máy tính)</t>
  </si>
  <si>
    <t>TC002</t>
  </si>
  <si>
    <t>Kiểm tra thời gian phản hồi API</t>
  </si>
  <si>
    <t>API hoạt động tốt, không bị lỗi kết nối</t>
  </si>
  <si>
    <t>1. Gửi yêu cầu tới API từ trang chủ để kiểm tra tốc độ phản hồi.
2. Đo thời gian phản hồi với công cụ tích hợp (DevTools).</t>
  </si>
  <si>
    <t>Thời gian phản hồi API &lt; 1.5 giây.</t>
  </si>
  <si>
    <t>Di động: 0,9 giây.</t>
  </si>
  <si>
    <t>Pass</t>
  </si>
  <si>
    <t>API đáp ứng tiêu chuẩn, không cần chỉnh sửa. Tuy nhiên, nếu có các API phức tạp hơn, cần theo dõi thời gian phản hồi thường xuyên.</t>
  </si>
  <si>
    <t>Máy tính: 0,8 giây.</t>
  </si>
  <si>
    <t>TC003</t>
  </si>
  <si>
    <t>Kiểm tra LCP (Largest Contentful Paint)</t>
  </si>
  <si>
    <t>Website ổn định, không có lỗi.</t>
  </si>
  <si>
    <t>LCP &lt; 2.5 giây.</t>
  </si>
  <si>
    <t>Cần tối ưu hóa các phần tử hiển thị lớn nhất trên trang, chẳng hạn như hình ảnh và video, để giảm thời gian hiển thị. Trên di động, cần giảm độ phân giải hình ảnh và sử dụng kỹ thuật lazy loading.</t>
  </si>
  <si>
    <t>TC004</t>
  </si>
  <si>
    <t>Kiểm tra CLS (Cumulative Layout Shift)</t>
  </si>
  <si>
    <t>CLS &lt; 0.1.</t>
  </si>
  <si>
    <t>Bố cục trang không bị xáo trộn và đáp ứng tiêu chuẩn của Google về trải nghiệm người dùng.</t>
  </si>
  <si>
    <t>TC005</t>
  </si>
  <si>
    <t>Kiểm tra FCP (First Contentful Paint)</t>
  </si>
  <si>
    <t>FCP &lt; 1.8 giây.</t>
  </si>
  <si>
    <t>Cần tối ưu hóa các phần tử đầu tiên tải trên trang, đặc biệt là các tệp CSS và JS. Trên di động, cần đảm bảo việc tải các tài nguyên này nhanh hơn.</t>
  </si>
  <si>
    <t>TC006</t>
  </si>
  <si>
    <t>Kiểm tra tổng thời gian chặn (Total Blocking Time)</t>
  </si>
  <si>
    <t>Website hoạt động ổn định, không lỗi.</t>
  </si>
  <si>
    <t>TBT &lt; 200ms.</t>
  </si>
  <si>
    <t>Cần tối ưu hóa JavaScript để giảm thời gian chặn. Đặc biệt trên thiết bị di động, việc tối ưu hóa mã JS và giảm số lượng các script đồng bộ có thể giúp giảm TBT.</t>
  </si>
  <si>
    <t>TC007</t>
  </si>
  <si>
    <t>Kiểm tra thời gian phản hồi Byte đầu tiên (TTFB)</t>
  </si>
  <si>
    <t>Server hoạt động ổn định</t>
  </si>
  <si>
    <t>TTFB &lt; 0.8 giây.</t>
  </si>
  <si>
    <t>Cần tối ưu hóa xử lý và phân phối tài nguyên của server trên thiết bị di động.</t>
  </si>
  <si>
    <t>Di động: 8,4 giây.</t>
  </si>
  <si>
    <t>Máy tính: 1,5 giây.</t>
  </si>
  <si>
    <t>1. Truy cập website Gavil coppy đường link web 
2. Sử dụng PageSpeed Insights và gắn link https://galvin.com.vn/ 
rồi chọn "Phân tích "để đo thời gian tải toàn bộ trang, bao gồm cả hình ảnh, CSS, JS.</t>
  </si>
  <si>
    <t>1. Truy cập website Gavil coppy đường link web 
2. Sử dụng PageSpeed Insights và gắn link https://galvin.com.vn/  
rồi chọn "Phân tích "
3. Kiểm tra trang chủ trên thiết bị di động và máy tính.
4. Theo dõi đánh giá chỉ số LCP.</t>
  </si>
  <si>
    <t>1. Truy cập website Gavil coppy đường link web 
2. Sử dụng PageSpeed Insights và gắn link https://galvin.com.vn/
rồi chọn "Phân tích "
3. Kiểm tra trang chủ trên thiết bị di động và máy tính..
4. Theo dõi đánh giá chỉ số đo CLS.</t>
  </si>
  <si>
    <t xml:space="preserve">1. Truy cập website Gavil coppy đường link web 
2. Sử dụng PageSpeed Insights và gắn link https://galvin.com.vn  
rồi chọn "Phân tích "
3. Kiểm tra trang chủ trên thiết bị di động và máy tính.
4. Theo dõi, đánh giá chỉ số đo FCP bằng PageSpeed Insights.
</t>
  </si>
  <si>
    <t>1. Truy cập website Gavil coppy đường link web 
2. Sử dụng PageSpeed Insights và gắn link https://galvin.com.vn  
rồi chọn "Phân tích "
3. Kiểm tra trang chủ trên thiết bị di động và máy tính.
4. Theo dõi chỉ số  đo TBT.</t>
  </si>
  <si>
    <t xml:space="preserve">1. Truy cập website Gavil coppy đường link web 
2. Sử dụng PageSpeed Insights và gắn link https://galvin.com.vn  
rồi chọn "Phân tích "
3. Kiểm tra trang chủ trên thiết bị di động và máy tính..
4. Theo dõi chỉ số  đo TTFB.
</t>
  </si>
  <si>
    <t>Di động: 2,1 giây.</t>
  </si>
  <si>
    <t>Máy tính: 1,9 giây.</t>
  </si>
  <si>
    <t>Di động: 0.04.</t>
  </si>
  <si>
    <t>Di động: 0.09.</t>
  </si>
  <si>
    <t>Máy tính: 0.04.</t>
  </si>
  <si>
    <t>Di động: 1,2 giây.</t>
  </si>
  <si>
    <t>Máy tính: 1,2 giây.</t>
  </si>
  <si>
    <t>Di động: 140ms.</t>
  </si>
  <si>
    <t>Máy tính: 150ms.</t>
  </si>
  <si>
    <t>Di động: 0,6 giây.</t>
  </si>
  <si>
    <t>Máy tính: 0,5 giây.</t>
  </si>
  <si>
    <t>1. Truy cập website Gavil coppy đường link web 
2. Sử dụng PageSpeed Insights và gắn link https://hardmode.vn/
rồi chọn "Phân tích "để đo thời gian tải toàn bộ trang, bao gồm cả hình ảnh, CSS, JS.</t>
  </si>
  <si>
    <t>1. Truy cập website Gavil coppy đường link web 
2. Sử dụng PageSpeed Insights và gắn link https://hardmode.vn/
rồi chọn "Phân tích "
3. Kiểm tra trang chủ trên thiết bị di động và máy tính.
4. Theo dõi đánh giá chỉ số LCP.</t>
  </si>
  <si>
    <t>1. Truy cập website Gavil coppy đường link web 
2. Sử dụng PageSpeed Insights và gắn link https://hardmode.vn/
rồi chọn "Phân tích "
3. Kiểm tra trang chủ trên thiết bị di động và máy tính..
4. Theo dõi đánh giá chỉ số đo CLS.</t>
  </si>
  <si>
    <t xml:space="preserve">1. Truy cập website Gavil coppy đường link web 
2. Sử dụng PageSpeed Insights và gắn link https://hardmode.vn/
rồi chọn "Phân tích "
3. Kiểm tra trang chủ trên thiết bị di động và máy tính.
4. Theo dõi, đánh giá chỉ số đo FCP bằng PageSpeed Insights.
</t>
  </si>
  <si>
    <t>1. Truy cập website Gavil coppy đường link web 
2. Sử dụng PageSpeed Insights và gắn link https://hardmode.vn/
rồi chọn "Phân tích "
3. Kiểm tra trang chủ trên thiết bị di động và máy tính.
4. Theo dõi chỉ số  đo TBT.</t>
  </si>
  <si>
    <t xml:space="preserve">1. Truy cập website Gavil coppy đường link web 
2. Sử dụng PageSpeed Insights và gắn link https://hardmode.vn/
rồi chọn "Phân tích "
3. Kiểm tra trang chủ trên thiết bị di động và máy tính..
4. Theo dõi chỉ số  đo TTFB.
</t>
  </si>
  <si>
    <t>Di động: 2,4 giây.</t>
  </si>
  <si>
    <t>Máy tính: 2,7 giây.</t>
  </si>
  <si>
    <t>Máy tính: 0.14.</t>
  </si>
  <si>
    <t>Di động: 1,8 giây.</t>
  </si>
  <si>
    <t>Máy tính: 1,7 giây.</t>
  </si>
  <si>
    <t>Máy tính: 110ms.</t>
  </si>
  <si>
    <t>Di động: 190ms.</t>
  </si>
  <si>
    <t>Máy tính: 1,4 giây.</t>
  </si>
  <si>
    <t>Di động:1,5 giây.</t>
  </si>
  <si>
    <t>Di động: 0.</t>
  </si>
  <si>
    <t>Máy tính: 0.7</t>
  </si>
  <si>
    <t>Di động: 1,1 giây.</t>
  </si>
  <si>
    <t>Máy tính: 1,0 giây.</t>
  </si>
  <si>
    <t>Di động: 370ms.</t>
  </si>
  <si>
    <t>Máy tính: 0,6 giây.</t>
  </si>
  <si>
    <t>Máy tính: 0,07</t>
  </si>
  <si>
    <t>Di động: 350ms.</t>
  </si>
  <si>
    <t>Máy tính: 500ms.</t>
  </si>
  <si>
    <t>Di động: 6,2 giây.</t>
  </si>
  <si>
    <t>Máy tính: 2,3 giây.</t>
  </si>
  <si>
    <t>Di động:1,3 giây.</t>
  </si>
  <si>
    <t>Di động: 7,6 giây.</t>
  </si>
  <si>
    <t>Máy tính: 3,2 giây.</t>
  </si>
  <si>
    <t>Di động: 0,8 giây.</t>
  </si>
  <si>
    <t>Di động: 6,4 giây.</t>
  </si>
  <si>
    <t>Máy tính: 1,1 giây.</t>
  </si>
  <si>
    <t>Máy tính: 0,3 giây.</t>
  </si>
  <si>
    <t>1. Truy cập website Gavil coppy đường link web 
2. Sử dụng PageSpeed Insights và gắn link https://galvin.com.vn/account/register
rồi chọn "Phân tích "để đo thời gian tải toàn bộ trang, bao gồm cả hình ảnh, CSS, JS.</t>
  </si>
  <si>
    <t>1. Truy cập website Gavil coppy đường link web 
2. Sử dụng PageSpeed Insights và gắn link https://galvin.com.vn/account/register
rồi chọn "Phân tích "
3. Kiểm tra trang chủ trên thiết bị di động và máy tính.
4. Theo dõi đánh giá chỉ số LCP.</t>
  </si>
  <si>
    <t>1. Truy cập website Gavil coppy đường link web 
2. Sử dụng PageSpeed Insights và gắn link https://galvin.com.vn/account/register
rồi chọn "Phân tích "
3. Kiểm tra trang chủ trên thiết bị di động và máy tính..
4. Theo dõi đánh giá chỉ số đo CLS.</t>
  </si>
  <si>
    <t xml:space="preserve">1. Truy cập website Gavil coppy đường link web 
2. Sử dụng PageSpeed Insights và gắn link https://galvin.com.vn/account/register
rồi chọn "Phân tích "
3. Kiểm tra trang chủ trên thiết bị di động và máy tính.
4. Theo dõi, đánh giá chỉ số đo FCP bằng PageSpeed Insights.
</t>
  </si>
  <si>
    <t>1. Truy cập website Gavil coppy đường link web 
2. Sử dụng PageSpeed Insights và gắn link https://galvin.com.vn/account/register
rồi chọn "Phân tích "
3. Kiểm tra trang chủ trên thiết bị di động và máy tính.
4. Theo dõi chỉ số  đo TBT.</t>
  </si>
  <si>
    <t xml:space="preserve">1. Truy cập website Gavil coppy đường link web 
2. Sử dụng PageSpeed Insights và gắn link https://galvin.com.vn/account/register
rồi chọn "Phân tích "
3. Kiểm tra trang chủ trên thiết bị di động và máy tính..
4. Theo dõi chỉ số  đo TTFB.
</t>
  </si>
  <si>
    <t>1. Truy cập website Gavil coppy đường link web 
2. Sử dụng PageSpeed Insights và gắn link https://galvin.com.vn/products/deal-shock-quan-shorts-chay-bo-uq-dry
rồi chọn "Phân tích "để đo thời gian tải toàn bộ trang, bao gồm cả hình ảnh, CSS, JS.</t>
  </si>
  <si>
    <t>1. Truy cập website Gavil coppy đường link web 
2. Sử dụng PageSpeed Insights và gắn link https://galvin.com.vn/products/deal-shock-quan-shorts-chay-bo-uq-dry
rồi chọn "Phân tích "
3. Kiểm tra trang chủ trên thiết bị di động và máy tính.
4. Theo dõi đánh giá chỉ số LCP.</t>
  </si>
  <si>
    <t>1. Truy cập website Gavil coppy đường link web 
2. Sử dụng PageSpeed Insights và gắn link https://galvin.com.vn/products/deal-shock-quan-shorts-chay-bo-uq-dry
rồi chọn "Phân tích "
3. Kiểm tra trang chủ trên thiết bị di động và máy tính..
4. Theo dõi đánh giá chỉ số đo CLS.</t>
  </si>
  <si>
    <t xml:space="preserve">1. Truy cập website Gavil coppy đường link web 
2. Sử dụng PageSpeed Insights và gắn link https://galvin.com.vn/products/deal-shock-quan-shorts-chay-bo-uq-dry
rồi chọn "Phân tích "
3. Kiểm tra trang chủ trên thiết bị di động và máy tính.
4. Theo dõi, đánh giá chỉ số đo FCP bằng PageSpeed Insights.
</t>
  </si>
  <si>
    <t>1. Truy cập website Gavil coppy đường link web 
2. Sử dụng PageSpeed Insights và gắn link https://galvin.com.vn/products/deal-shock-quan-shorts-chay-bo-uq-dry
rồi chọn "Phân tích "
3. Kiểm tra trang chủ trên thiết bị di động và máy tính.
4. Theo dõi chỉ số  đo TBT.</t>
  </si>
  <si>
    <t xml:space="preserve">1. Truy cập website Gavil coppy đường link web 
2. Sử dụng PageSpeed Insights và gắn link https://galvin.com.vn/products/deal-shock-quan-shorts-chay-bo-uq-dry
rồi chọn "Phân tích "
3. Kiểm tra trang chủ trên thiết bị di động và máy tính..
4. Theo dõi chỉ số  đo TTFB.
</t>
  </si>
  <si>
    <t>Thời gian tải toàn bộ trang &lt; 10 giây (Google tiêu chuẩn).</t>
  </si>
  <si>
    <t>CLS &lt; 0.1</t>
  </si>
  <si>
    <t>TBT &lt; 500ms.</t>
  </si>
  <si>
    <t>TBT &lt; 300ms.</t>
  </si>
  <si>
    <t>TTFB &lt; 0.9 giây.</t>
  </si>
  <si>
    <t>FCP &lt; 1.9 giây.</t>
  </si>
  <si>
    <t>LCP &lt; 2.7 giây.</t>
  </si>
  <si>
    <t>Fail (Máy tính)</t>
  </si>
  <si>
    <t>Pass (Di động)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</si>
</sst>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charset val="134"/>
      <scheme val="minor"/>
    </font>
    <font>
      <b/>
      <u/>
      <sz val="11"/>
      <color rgb="FF800080"/>
      <name val="Times New Roman"/>
      <charset val="134"/>
    </font>
    <font>
      <b/>
      <u/>
      <sz val="11"/>
      <color indexed="12"/>
      <name val="Times New Roman"/>
      <charset val="134"/>
    </font>
    <font>
      <sz val="11"/>
      <name val="Times New Roman"/>
      <charset val="134"/>
    </font>
    <font>
      <b/>
      <sz val="11"/>
      <name val="Times New Roman"/>
      <charset val="134"/>
    </font>
    <font>
      <b/>
      <sz val="11"/>
      <color indexed="9"/>
      <name val="Times New Roman"/>
      <charset val="134"/>
    </font>
    <font>
      <b/>
      <sz val="11"/>
      <color theme="0"/>
      <name val="Calibri"/>
      <charset val="134"/>
      <scheme val="minor"/>
    </font>
    <font>
      <b/>
      <sz val="11"/>
      <color theme="1"/>
      <name val="Calibri"/>
      <charset val="134"/>
      <scheme val="minor"/>
    </font>
    <font>
      <u/>
      <sz val="11"/>
      <color rgb="FF0000FF"/>
      <name val="Calibri"/>
      <scheme val="minor"/>
    </font>
    <font>
      <sz val="11"/>
      <name val="ＭＳ Ｐゴシック"/>
      <charset val="128"/>
    </font>
  </fonts>
  <fills count="6">
    <fill>
      <patternFill patternType="none"/>
    </fill>
    <fill>
      <patternFill patternType="gray125"/>
    </fill>
    <fill>
      <patternFill patternType="solid">
        <fgColor indexed="22"/>
        <bgColor indexed="55"/>
      </patternFill>
    </fill>
    <fill>
      <patternFill patternType="solid">
        <fgColor rgb="FF002060"/>
        <bgColor indexed="32"/>
      </patternFill>
    </fill>
    <fill>
      <patternFill patternType="solid">
        <fgColor rgb="FF002060"/>
        <bgColor indexed="64"/>
      </patternFill>
    </fill>
    <fill>
      <patternFill patternType="solid">
        <fgColor theme="9" tint="0.79998168889431442"/>
        <bgColor indexed="64"/>
      </patternFill>
    </fill>
  </fills>
  <borders count="9">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9" fillId="0" borderId="0"/>
  </cellStyleXfs>
  <cellXfs count="31">
    <xf numFmtId="0" fontId="0" fillId="0" borderId="0" xfId="0">
      <alignment vertical="center"/>
    </xf>
    <xf numFmtId="0" fontId="1" fillId="2" borderId="1" xfId="1" applyFont="1" applyFill="1" applyBorder="1" applyAlignment="1">
      <alignment horizontal="left" vertical="top" wrapText="1"/>
    </xf>
    <xf numFmtId="0" fontId="2" fillId="2" borderId="1" xfId="1" applyFont="1" applyFill="1" applyBorder="1" applyAlignment="1">
      <alignment horizontal="left" vertical="top" wrapText="1"/>
    </xf>
    <xf numFmtId="0" fontId="3" fillId="2" borderId="1" xfId="0" applyNumberFormat="1"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pplyBorder="1" applyAlignment="1">
      <alignment vertical="top" wrapText="1"/>
    </xf>
    <xf numFmtId="0" fontId="3" fillId="0" borderId="0" xfId="0" applyFont="1" applyFill="1" applyAlignment="1">
      <alignment wrapText="1"/>
    </xf>
    <xf numFmtId="0" fontId="4" fillId="2" borderId="1" xfId="2" applyFont="1" applyFill="1" applyBorder="1" applyAlignment="1">
      <alignment horizontal="left" vertical="top" wrapText="1"/>
    </xf>
    <xf numFmtId="0" fontId="3"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0" xfId="0" applyNumberFormat="1" applyFont="1" applyFill="1" applyBorder="1" applyAlignment="1">
      <alignment vertical="top" wrapText="1"/>
    </xf>
    <xf numFmtId="0" fontId="5" fillId="3" borderId="2" xfId="2" applyFont="1" applyFill="1" applyBorder="1" applyAlignment="1">
      <alignment horizontal="center" vertical="center" wrapText="1"/>
    </xf>
    <xf numFmtId="0" fontId="6" fillId="4" borderId="0" xfId="0" applyFont="1" applyFill="1" applyAlignment="1">
      <alignment horizontal="center" vertical="center" wrapText="1"/>
    </xf>
    <xf numFmtId="0" fontId="0" fillId="5" borderId="4" xfId="0" applyFill="1" applyBorder="1" applyAlignment="1">
      <alignment vertical="top" wrapText="1"/>
    </xf>
    <xf numFmtId="0" fontId="0" fillId="5" borderId="5" xfId="0" applyFill="1" applyBorder="1" applyAlignment="1">
      <alignment horizontal="left" vertical="top" wrapText="1"/>
    </xf>
    <xf numFmtId="0" fontId="7" fillId="5" borderId="4" xfId="0" applyFont="1" applyFill="1" applyBorder="1" applyAlignment="1">
      <alignment horizontal="center" vertical="center" wrapText="1"/>
    </xf>
    <xf numFmtId="0" fontId="0" fillId="5" borderId="4" xfId="0" applyFill="1" applyBorder="1" applyAlignment="1">
      <alignment horizontal="left" vertical="top" wrapText="1"/>
    </xf>
    <xf numFmtId="0" fontId="7" fillId="5" borderId="4" xfId="0" applyFont="1" applyFill="1" applyBorder="1" applyAlignment="1">
      <alignment vertical="center" wrapText="1"/>
    </xf>
    <xf numFmtId="0" fontId="0" fillId="0" borderId="0" xfId="0" applyFill="1" applyAlignment="1">
      <alignment vertical="center"/>
    </xf>
    <xf numFmtId="0" fontId="0" fillId="5" borderId="4" xfId="0" applyFill="1" applyBorder="1" applyAlignment="1">
      <alignment horizontal="left" vertical="top" wrapText="1"/>
    </xf>
    <xf numFmtId="0" fontId="0" fillId="5" borderId="4" xfId="0" applyFill="1" applyBorder="1" applyAlignment="1">
      <alignment vertical="top" wrapText="1"/>
    </xf>
    <xf numFmtId="0" fontId="7" fillId="5" borderId="4" xfId="0" applyFont="1" applyFill="1" applyBorder="1" applyAlignment="1">
      <alignment horizontal="center" vertical="center" wrapText="1"/>
    </xf>
    <xf numFmtId="14" fontId="0" fillId="5" borderId="4" xfId="0" applyNumberFormat="1" applyFill="1" applyBorder="1" applyAlignment="1">
      <alignment vertical="top" wrapText="1"/>
    </xf>
    <xf numFmtId="14" fontId="0" fillId="5" borderId="4" xfId="0" applyNumberFormat="1" applyFill="1" applyBorder="1" applyAlignment="1">
      <alignment horizontal="left" vertical="top" wrapText="1"/>
    </xf>
    <xf numFmtId="0" fontId="0" fillId="5" borderId="5"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4" fillId="5" borderId="3" xfId="0" applyFont="1" applyFill="1" applyBorder="1" applyAlignment="1">
      <alignment horizontal="center" vertical="top" wrapText="1"/>
    </xf>
    <xf numFmtId="0" fontId="4" fillId="5" borderId="6" xfId="0" applyFont="1" applyFill="1" applyBorder="1" applyAlignment="1">
      <alignment horizontal="center" vertical="top" wrapText="1"/>
    </xf>
    <xf numFmtId="0" fontId="7" fillId="5" borderId="4" xfId="0" applyFont="1" applyFill="1" applyBorder="1" applyAlignment="1">
      <alignment vertical="top" wrapText="1"/>
    </xf>
    <xf numFmtId="0" fontId="7" fillId="5" borderId="4" xfId="0" applyFont="1" applyFill="1" applyBorder="1" applyAlignment="1">
      <alignment horizontal="left" vertical="top" wrapText="1"/>
    </xf>
  </cellXfs>
  <cellStyles count="3">
    <cellStyle name="Hyperlink" xfId="1" builtinId="8"/>
    <cellStyle name="Normal" xfId="0" builtinId="0"/>
    <cellStyle name="Normal_Sheet1" xfId="2" xr:uid="{00000000-0005-0000-0000-00003100000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9</xdr:col>
      <xdr:colOff>83820</xdr:colOff>
      <xdr:row>2</xdr:row>
      <xdr:rowOff>83821</xdr:rowOff>
    </xdr:from>
    <xdr:to>
      <xdr:col>19</xdr:col>
      <xdr:colOff>178306</xdr:colOff>
      <xdr:row>23</xdr:row>
      <xdr:rowOff>30480</xdr:rowOff>
    </xdr:to>
    <xdr:pic>
      <xdr:nvPicPr>
        <xdr:cNvPr id="5" name="Picture 4">
          <a:extLst>
            <a:ext uri="{FF2B5EF4-FFF2-40B4-BE49-F238E27FC236}">
              <a16:creationId xmlns:a16="http://schemas.microsoft.com/office/drawing/2014/main" id="{8BB084B6-D5DA-49B4-96BA-B07D0AC01274}"/>
            </a:ext>
          </a:extLst>
        </xdr:cNvPr>
        <xdr:cNvPicPr>
          <a:picLocks noChangeAspect="1"/>
        </xdr:cNvPicPr>
      </xdr:nvPicPr>
      <xdr:blipFill>
        <a:blip xmlns:r="http://schemas.openxmlformats.org/officeDocument/2006/relationships" r:embed="rId1"/>
        <a:stretch>
          <a:fillRect/>
        </a:stretch>
      </xdr:blipFill>
      <xdr:spPr>
        <a:xfrm>
          <a:off x="11826240" y="960121"/>
          <a:ext cx="6114286" cy="3787139"/>
        </a:xfrm>
        <a:prstGeom prst="rect">
          <a:avLst/>
        </a:prstGeom>
      </xdr:spPr>
    </xdr:pic>
    <xdr:clientData/>
  </xdr:twoCellAnchor>
  <xdr:twoCellAnchor editAs="oneCell">
    <xdr:from>
      <xdr:col>19</xdr:col>
      <xdr:colOff>15240</xdr:colOff>
      <xdr:row>2</xdr:row>
      <xdr:rowOff>160020</xdr:rowOff>
    </xdr:from>
    <xdr:to>
      <xdr:col>28</xdr:col>
      <xdr:colOff>321229</xdr:colOff>
      <xdr:row>23</xdr:row>
      <xdr:rowOff>68580</xdr:rowOff>
    </xdr:to>
    <xdr:pic>
      <xdr:nvPicPr>
        <xdr:cNvPr id="6" name="Picture 5">
          <a:extLst>
            <a:ext uri="{FF2B5EF4-FFF2-40B4-BE49-F238E27FC236}">
              <a16:creationId xmlns:a16="http://schemas.microsoft.com/office/drawing/2014/main" id="{AF095B60-6BC3-46B3-A804-DB1D3E309E3B}"/>
            </a:ext>
          </a:extLst>
        </xdr:cNvPr>
        <xdr:cNvPicPr>
          <a:picLocks noChangeAspect="1"/>
        </xdr:cNvPicPr>
      </xdr:nvPicPr>
      <xdr:blipFill>
        <a:blip xmlns:r="http://schemas.openxmlformats.org/officeDocument/2006/relationships" r:embed="rId2"/>
        <a:stretch>
          <a:fillRect/>
        </a:stretch>
      </xdr:blipFill>
      <xdr:spPr>
        <a:xfrm>
          <a:off x="17777460" y="1036320"/>
          <a:ext cx="5723809" cy="3749040"/>
        </a:xfrm>
        <a:prstGeom prst="rect">
          <a:avLst/>
        </a:prstGeom>
      </xdr:spPr>
    </xdr:pic>
    <xdr:clientData/>
  </xdr:twoCellAnchor>
  <xdr:twoCellAnchor editAs="oneCell">
    <xdr:from>
      <xdr:col>2</xdr:col>
      <xdr:colOff>7620</xdr:colOff>
      <xdr:row>25</xdr:row>
      <xdr:rowOff>99059</xdr:rowOff>
    </xdr:from>
    <xdr:to>
      <xdr:col>5</xdr:col>
      <xdr:colOff>1051560</xdr:colOff>
      <xdr:row>43</xdr:row>
      <xdr:rowOff>84416</xdr:rowOff>
    </xdr:to>
    <xdr:pic>
      <xdr:nvPicPr>
        <xdr:cNvPr id="7" name="Picture 6">
          <a:extLst>
            <a:ext uri="{FF2B5EF4-FFF2-40B4-BE49-F238E27FC236}">
              <a16:creationId xmlns:a16="http://schemas.microsoft.com/office/drawing/2014/main" id="{02A80E26-7EAD-4199-A297-8A63581A755F}"/>
            </a:ext>
          </a:extLst>
        </xdr:cNvPr>
        <xdr:cNvPicPr>
          <a:picLocks noChangeAspect="1"/>
        </xdr:cNvPicPr>
      </xdr:nvPicPr>
      <xdr:blipFill>
        <a:blip xmlns:r="http://schemas.openxmlformats.org/officeDocument/2006/relationships" r:embed="rId3"/>
        <a:stretch>
          <a:fillRect/>
        </a:stretch>
      </xdr:blipFill>
      <xdr:spPr>
        <a:xfrm>
          <a:off x="2065020" y="5181599"/>
          <a:ext cx="5410200" cy="3277197"/>
        </a:xfrm>
        <a:prstGeom prst="rect">
          <a:avLst/>
        </a:prstGeom>
      </xdr:spPr>
    </xdr:pic>
    <xdr:clientData/>
  </xdr:twoCellAnchor>
  <xdr:twoCellAnchor editAs="oneCell">
    <xdr:from>
      <xdr:col>5</xdr:col>
      <xdr:colOff>1409700</xdr:colOff>
      <xdr:row>25</xdr:row>
      <xdr:rowOff>60960</xdr:rowOff>
    </xdr:from>
    <xdr:to>
      <xdr:col>12</xdr:col>
      <xdr:colOff>161190</xdr:colOff>
      <xdr:row>43</xdr:row>
      <xdr:rowOff>99060</xdr:rowOff>
    </xdr:to>
    <xdr:pic>
      <xdr:nvPicPr>
        <xdr:cNvPr id="3" name="Picture 2">
          <a:extLst>
            <a:ext uri="{FF2B5EF4-FFF2-40B4-BE49-F238E27FC236}">
              <a16:creationId xmlns:a16="http://schemas.microsoft.com/office/drawing/2014/main" id="{5792C1ED-3DF5-475B-A3BE-1595F0D0B8C6}"/>
            </a:ext>
          </a:extLst>
        </xdr:cNvPr>
        <xdr:cNvPicPr>
          <a:picLocks noChangeAspect="1"/>
        </xdr:cNvPicPr>
      </xdr:nvPicPr>
      <xdr:blipFill>
        <a:blip xmlns:r="http://schemas.openxmlformats.org/officeDocument/2006/relationships" r:embed="rId4"/>
        <a:stretch>
          <a:fillRect/>
        </a:stretch>
      </xdr:blipFill>
      <xdr:spPr>
        <a:xfrm>
          <a:off x="7833360" y="5143500"/>
          <a:ext cx="5876190" cy="33299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3</xdr:row>
      <xdr:rowOff>0</xdr:rowOff>
    </xdr:from>
    <xdr:to>
      <xdr:col>16</xdr:col>
      <xdr:colOff>370971</xdr:colOff>
      <xdr:row>19</xdr:row>
      <xdr:rowOff>30480</xdr:rowOff>
    </xdr:to>
    <xdr:pic>
      <xdr:nvPicPr>
        <xdr:cNvPr id="2" name="Picture 1">
          <a:extLst>
            <a:ext uri="{FF2B5EF4-FFF2-40B4-BE49-F238E27FC236}">
              <a16:creationId xmlns:a16="http://schemas.microsoft.com/office/drawing/2014/main" id="{0851A105-FCC3-4A4A-9DC3-A193E1DB4B7E}"/>
            </a:ext>
          </a:extLst>
        </xdr:cNvPr>
        <xdr:cNvPicPr>
          <a:picLocks noChangeAspect="1"/>
        </xdr:cNvPicPr>
      </xdr:nvPicPr>
      <xdr:blipFill>
        <a:blip xmlns:r="http://schemas.openxmlformats.org/officeDocument/2006/relationships" r:embed="rId1"/>
        <a:stretch>
          <a:fillRect/>
        </a:stretch>
      </xdr:blipFill>
      <xdr:spPr>
        <a:xfrm>
          <a:off x="6827520" y="1402080"/>
          <a:ext cx="4028571" cy="6614160"/>
        </a:xfrm>
        <a:prstGeom prst="rect">
          <a:avLst/>
        </a:prstGeom>
      </xdr:spPr>
    </xdr:pic>
    <xdr:clientData/>
  </xdr:twoCellAnchor>
  <xdr:twoCellAnchor editAs="oneCell">
    <xdr:from>
      <xdr:col>17</xdr:col>
      <xdr:colOff>0</xdr:colOff>
      <xdr:row>3</xdr:row>
      <xdr:rowOff>0</xdr:rowOff>
    </xdr:from>
    <xdr:to>
      <xdr:col>23</xdr:col>
      <xdr:colOff>390019</xdr:colOff>
      <xdr:row>18</xdr:row>
      <xdr:rowOff>137160</xdr:rowOff>
    </xdr:to>
    <xdr:pic>
      <xdr:nvPicPr>
        <xdr:cNvPr id="3" name="Picture 2">
          <a:extLst>
            <a:ext uri="{FF2B5EF4-FFF2-40B4-BE49-F238E27FC236}">
              <a16:creationId xmlns:a16="http://schemas.microsoft.com/office/drawing/2014/main" id="{4FE9CF9F-7FCD-4E58-96E0-E26B15F06830}"/>
            </a:ext>
          </a:extLst>
        </xdr:cNvPr>
        <xdr:cNvPicPr>
          <a:picLocks noChangeAspect="1"/>
        </xdr:cNvPicPr>
      </xdr:nvPicPr>
      <xdr:blipFill>
        <a:blip xmlns:r="http://schemas.openxmlformats.org/officeDocument/2006/relationships" r:embed="rId2"/>
        <a:stretch>
          <a:fillRect/>
        </a:stretch>
      </xdr:blipFill>
      <xdr:spPr>
        <a:xfrm>
          <a:off x="11094720" y="1402080"/>
          <a:ext cx="4047619" cy="6537960"/>
        </a:xfrm>
        <a:prstGeom prst="rect">
          <a:avLst/>
        </a:prstGeom>
      </xdr:spPr>
    </xdr:pic>
    <xdr:clientData/>
  </xdr:twoCellAnchor>
  <xdr:twoCellAnchor editAs="oneCell">
    <xdr:from>
      <xdr:col>4</xdr:col>
      <xdr:colOff>0</xdr:colOff>
      <xdr:row>22</xdr:row>
      <xdr:rowOff>0</xdr:rowOff>
    </xdr:from>
    <xdr:to>
      <xdr:col>8</xdr:col>
      <xdr:colOff>830123</xdr:colOff>
      <xdr:row>32</xdr:row>
      <xdr:rowOff>95010</xdr:rowOff>
    </xdr:to>
    <xdr:pic>
      <xdr:nvPicPr>
        <xdr:cNvPr id="4" name="Picture 3">
          <a:extLst>
            <a:ext uri="{FF2B5EF4-FFF2-40B4-BE49-F238E27FC236}">
              <a16:creationId xmlns:a16="http://schemas.microsoft.com/office/drawing/2014/main" id="{5B3CF398-E543-4145-AD6F-4BFBC1DF1588}"/>
            </a:ext>
          </a:extLst>
        </xdr:cNvPr>
        <xdr:cNvPicPr>
          <a:picLocks noChangeAspect="1"/>
        </xdr:cNvPicPr>
      </xdr:nvPicPr>
      <xdr:blipFill>
        <a:blip xmlns:r="http://schemas.openxmlformats.org/officeDocument/2006/relationships" r:embed="rId3"/>
        <a:stretch>
          <a:fillRect/>
        </a:stretch>
      </xdr:blipFill>
      <xdr:spPr>
        <a:xfrm>
          <a:off x="2438400" y="8717280"/>
          <a:ext cx="3657143" cy="1923810"/>
        </a:xfrm>
        <a:prstGeom prst="rect">
          <a:avLst/>
        </a:prstGeom>
      </xdr:spPr>
    </xdr:pic>
    <xdr:clientData/>
  </xdr:twoCellAnchor>
  <xdr:twoCellAnchor editAs="oneCell">
    <xdr:from>
      <xdr:col>10</xdr:col>
      <xdr:colOff>579120</xdr:colOff>
      <xdr:row>22</xdr:row>
      <xdr:rowOff>30480</xdr:rowOff>
    </xdr:from>
    <xdr:to>
      <xdr:col>18</xdr:col>
      <xdr:colOff>304800</xdr:colOff>
      <xdr:row>32</xdr:row>
      <xdr:rowOff>60960</xdr:rowOff>
    </xdr:to>
    <xdr:pic>
      <xdr:nvPicPr>
        <xdr:cNvPr id="5" name="Picture 4">
          <a:extLst>
            <a:ext uri="{FF2B5EF4-FFF2-40B4-BE49-F238E27FC236}">
              <a16:creationId xmlns:a16="http://schemas.microsoft.com/office/drawing/2014/main" id="{77612265-D99E-4C23-AC01-9D8A878D4332}"/>
            </a:ext>
          </a:extLst>
        </xdr:cNvPr>
        <xdr:cNvPicPr>
          <a:picLocks noChangeAspect="1"/>
        </xdr:cNvPicPr>
      </xdr:nvPicPr>
      <xdr:blipFill>
        <a:blip xmlns:r="http://schemas.openxmlformats.org/officeDocument/2006/relationships" r:embed="rId4"/>
        <a:stretch>
          <a:fillRect/>
        </a:stretch>
      </xdr:blipFill>
      <xdr:spPr>
        <a:xfrm>
          <a:off x="7406640" y="8747760"/>
          <a:ext cx="4602480" cy="18592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152401</xdr:colOff>
      <xdr:row>2</xdr:row>
      <xdr:rowOff>472441</xdr:rowOff>
    </xdr:from>
    <xdr:to>
      <xdr:col>24</xdr:col>
      <xdr:colOff>601981</xdr:colOff>
      <xdr:row>17</xdr:row>
      <xdr:rowOff>426721</xdr:rowOff>
    </xdr:to>
    <xdr:pic>
      <xdr:nvPicPr>
        <xdr:cNvPr id="3" name="Picture 2">
          <a:extLst>
            <a:ext uri="{FF2B5EF4-FFF2-40B4-BE49-F238E27FC236}">
              <a16:creationId xmlns:a16="http://schemas.microsoft.com/office/drawing/2014/main" id="{AA4F8188-73A2-45BB-8314-409E6196FE0A}"/>
            </a:ext>
          </a:extLst>
        </xdr:cNvPr>
        <xdr:cNvPicPr>
          <a:picLocks noChangeAspect="1"/>
        </xdr:cNvPicPr>
      </xdr:nvPicPr>
      <xdr:blipFill>
        <a:blip xmlns:r="http://schemas.openxmlformats.org/officeDocument/2006/relationships" r:embed="rId1"/>
        <a:stretch>
          <a:fillRect/>
        </a:stretch>
      </xdr:blipFill>
      <xdr:spPr>
        <a:xfrm>
          <a:off x="10515601" y="1348741"/>
          <a:ext cx="4716780" cy="6332220"/>
        </a:xfrm>
        <a:prstGeom prst="rect">
          <a:avLst/>
        </a:prstGeom>
      </xdr:spPr>
    </xdr:pic>
    <xdr:clientData/>
  </xdr:twoCellAnchor>
  <xdr:twoCellAnchor editAs="oneCell">
    <xdr:from>
      <xdr:col>3</xdr:col>
      <xdr:colOff>0</xdr:colOff>
      <xdr:row>21</xdr:row>
      <xdr:rowOff>0</xdr:rowOff>
    </xdr:from>
    <xdr:to>
      <xdr:col>8</xdr:col>
      <xdr:colOff>580571</xdr:colOff>
      <xdr:row>30</xdr:row>
      <xdr:rowOff>154080</xdr:rowOff>
    </xdr:to>
    <xdr:pic>
      <xdr:nvPicPr>
        <xdr:cNvPr id="4" name="Picture 3">
          <a:extLst>
            <a:ext uri="{FF2B5EF4-FFF2-40B4-BE49-F238E27FC236}">
              <a16:creationId xmlns:a16="http://schemas.microsoft.com/office/drawing/2014/main" id="{1B57D8EB-44AC-48C5-9AD3-FFF05F4CA869}"/>
            </a:ext>
          </a:extLst>
        </xdr:cNvPr>
        <xdr:cNvPicPr>
          <a:picLocks noChangeAspect="1"/>
        </xdr:cNvPicPr>
      </xdr:nvPicPr>
      <xdr:blipFill>
        <a:blip xmlns:r="http://schemas.openxmlformats.org/officeDocument/2006/relationships" r:embed="rId2"/>
        <a:stretch>
          <a:fillRect/>
        </a:stretch>
      </xdr:blipFill>
      <xdr:spPr>
        <a:xfrm>
          <a:off x="1828800" y="8717280"/>
          <a:ext cx="3628571" cy="1800000"/>
        </a:xfrm>
        <a:prstGeom prst="rect">
          <a:avLst/>
        </a:prstGeom>
      </xdr:spPr>
    </xdr:pic>
    <xdr:clientData/>
  </xdr:twoCellAnchor>
  <xdr:twoCellAnchor editAs="oneCell">
    <xdr:from>
      <xdr:col>9</xdr:col>
      <xdr:colOff>190500</xdr:colOff>
      <xdr:row>2</xdr:row>
      <xdr:rowOff>449580</xdr:rowOff>
    </xdr:from>
    <xdr:to>
      <xdr:col>15</xdr:col>
      <xdr:colOff>609090</xdr:colOff>
      <xdr:row>16</xdr:row>
      <xdr:rowOff>132638</xdr:rowOff>
    </xdr:to>
    <xdr:pic>
      <xdr:nvPicPr>
        <xdr:cNvPr id="5" name="Picture 4">
          <a:extLst>
            <a:ext uri="{FF2B5EF4-FFF2-40B4-BE49-F238E27FC236}">
              <a16:creationId xmlns:a16="http://schemas.microsoft.com/office/drawing/2014/main" id="{DE911FF2-9242-4524-B091-2D7E53B2F422}"/>
            </a:ext>
          </a:extLst>
        </xdr:cNvPr>
        <xdr:cNvPicPr>
          <a:picLocks noChangeAspect="1"/>
        </xdr:cNvPicPr>
      </xdr:nvPicPr>
      <xdr:blipFill>
        <a:blip xmlns:r="http://schemas.openxmlformats.org/officeDocument/2006/relationships" r:embed="rId3"/>
        <a:stretch>
          <a:fillRect/>
        </a:stretch>
      </xdr:blipFill>
      <xdr:spPr>
        <a:xfrm>
          <a:off x="5676900" y="1325880"/>
          <a:ext cx="4076190" cy="5695238"/>
        </a:xfrm>
        <a:prstGeom prst="rect">
          <a:avLst/>
        </a:prstGeom>
      </xdr:spPr>
    </xdr:pic>
    <xdr:clientData/>
  </xdr:twoCellAnchor>
  <xdr:twoCellAnchor editAs="oneCell">
    <xdr:from>
      <xdr:col>11</xdr:col>
      <xdr:colOff>0</xdr:colOff>
      <xdr:row>21</xdr:row>
      <xdr:rowOff>0</xdr:rowOff>
    </xdr:from>
    <xdr:to>
      <xdr:col>18</xdr:col>
      <xdr:colOff>285181</xdr:colOff>
      <xdr:row>30</xdr:row>
      <xdr:rowOff>30270</xdr:rowOff>
    </xdr:to>
    <xdr:pic>
      <xdr:nvPicPr>
        <xdr:cNvPr id="2" name="Picture 1">
          <a:extLst>
            <a:ext uri="{FF2B5EF4-FFF2-40B4-BE49-F238E27FC236}">
              <a16:creationId xmlns:a16="http://schemas.microsoft.com/office/drawing/2014/main" id="{B407FF3E-3364-4458-84F4-657395619B3A}"/>
            </a:ext>
          </a:extLst>
        </xdr:cNvPr>
        <xdr:cNvPicPr>
          <a:picLocks noChangeAspect="1"/>
        </xdr:cNvPicPr>
      </xdr:nvPicPr>
      <xdr:blipFill>
        <a:blip xmlns:r="http://schemas.openxmlformats.org/officeDocument/2006/relationships" r:embed="rId4"/>
        <a:stretch>
          <a:fillRect/>
        </a:stretch>
      </xdr:blipFill>
      <xdr:spPr>
        <a:xfrm>
          <a:off x="6705600" y="8717280"/>
          <a:ext cx="4552381" cy="16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7</xdr:col>
      <xdr:colOff>532952</xdr:colOff>
      <xdr:row>31</xdr:row>
      <xdr:rowOff>48078</xdr:rowOff>
    </xdr:to>
    <xdr:pic>
      <xdr:nvPicPr>
        <xdr:cNvPr id="2" name="Picture 1">
          <a:extLst>
            <a:ext uri="{FF2B5EF4-FFF2-40B4-BE49-F238E27FC236}">
              <a16:creationId xmlns:a16="http://schemas.microsoft.com/office/drawing/2014/main" id="{2AD6EF47-4A86-4417-9E11-6154A4C96972}"/>
            </a:ext>
          </a:extLst>
        </xdr:cNvPr>
        <xdr:cNvPicPr>
          <a:picLocks noChangeAspect="1"/>
        </xdr:cNvPicPr>
      </xdr:nvPicPr>
      <xdr:blipFill>
        <a:blip xmlns:r="http://schemas.openxmlformats.org/officeDocument/2006/relationships" r:embed="rId1"/>
        <a:stretch>
          <a:fillRect/>
        </a:stretch>
      </xdr:blipFill>
      <xdr:spPr>
        <a:xfrm>
          <a:off x="1219200" y="8352692"/>
          <a:ext cx="3580952" cy="2228571"/>
        </a:xfrm>
        <a:prstGeom prst="rect">
          <a:avLst/>
        </a:prstGeom>
      </xdr:spPr>
    </xdr:pic>
    <xdr:clientData/>
  </xdr:twoCellAnchor>
  <xdr:twoCellAnchor editAs="oneCell">
    <xdr:from>
      <xdr:col>10</xdr:col>
      <xdr:colOff>0</xdr:colOff>
      <xdr:row>3</xdr:row>
      <xdr:rowOff>0</xdr:rowOff>
    </xdr:from>
    <xdr:to>
      <xdr:col>16</xdr:col>
      <xdr:colOff>237638</xdr:colOff>
      <xdr:row>17</xdr:row>
      <xdr:rowOff>208838</xdr:rowOff>
    </xdr:to>
    <xdr:pic>
      <xdr:nvPicPr>
        <xdr:cNvPr id="3" name="Picture 2">
          <a:extLst>
            <a:ext uri="{FF2B5EF4-FFF2-40B4-BE49-F238E27FC236}">
              <a16:creationId xmlns:a16="http://schemas.microsoft.com/office/drawing/2014/main" id="{D227BA4B-9412-4744-9C96-6AA2A02109EF}"/>
            </a:ext>
          </a:extLst>
        </xdr:cNvPr>
        <xdr:cNvPicPr>
          <a:picLocks noChangeAspect="1"/>
        </xdr:cNvPicPr>
      </xdr:nvPicPr>
      <xdr:blipFill>
        <a:blip xmlns:r="http://schemas.openxmlformats.org/officeDocument/2006/relationships" r:embed="rId2"/>
        <a:stretch>
          <a:fillRect/>
        </a:stretch>
      </xdr:blipFill>
      <xdr:spPr>
        <a:xfrm>
          <a:off x="6096000" y="1402080"/>
          <a:ext cx="3895238" cy="5695238"/>
        </a:xfrm>
        <a:prstGeom prst="rect">
          <a:avLst/>
        </a:prstGeom>
      </xdr:spPr>
    </xdr:pic>
    <xdr:clientData/>
  </xdr:twoCellAnchor>
  <xdr:twoCellAnchor editAs="oneCell">
    <xdr:from>
      <xdr:col>17</xdr:col>
      <xdr:colOff>0</xdr:colOff>
      <xdr:row>3</xdr:row>
      <xdr:rowOff>0</xdr:rowOff>
    </xdr:from>
    <xdr:to>
      <xdr:col>23</xdr:col>
      <xdr:colOff>342400</xdr:colOff>
      <xdr:row>17</xdr:row>
      <xdr:rowOff>199314</xdr:rowOff>
    </xdr:to>
    <xdr:pic>
      <xdr:nvPicPr>
        <xdr:cNvPr id="4" name="Picture 3">
          <a:extLst>
            <a:ext uri="{FF2B5EF4-FFF2-40B4-BE49-F238E27FC236}">
              <a16:creationId xmlns:a16="http://schemas.microsoft.com/office/drawing/2014/main" id="{020A360F-1F6C-42BC-8FC9-7D8F8E84F01E}"/>
            </a:ext>
          </a:extLst>
        </xdr:cNvPr>
        <xdr:cNvPicPr>
          <a:picLocks noChangeAspect="1"/>
        </xdr:cNvPicPr>
      </xdr:nvPicPr>
      <xdr:blipFill>
        <a:blip xmlns:r="http://schemas.openxmlformats.org/officeDocument/2006/relationships" r:embed="rId3"/>
        <a:stretch>
          <a:fillRect/>
        </a:stretch>
      </xdr:blipFill>
      <xdr:spPr>
        <a:xfrm>
          <a:off x="10363200" y="1402080"/>
          <a:ext cx="4000000" cy="5685714"/>
        </a:xfrm>
        <a:prstGeom prst="rect">
          <a:avLst/>
        </a:prstGeom>
      </xdr:spPr>
    </xdr:pic>
    <xdr:clientData/>
  </xdr:twoCellAnchor>
  <xdr:twoCellAnchor editAs="oneCell">
    <xdr:from>
      <xdr:col>9</xdr:col>
      <xdr:colOff>571500</xdr:colOff>
      <xdr:row>18</xdr:row>
      <xdr:rowOff>160020</xdr:rowOff>
    </xdr:from>
    <xdr:to>
      <xdr:col>16</xdr:col>
      <xdr:colOff>313824</xdr:colOff>
      <xdr:row>30</xdr:row>
      <xdr:rowOff>175260</xdr:rowOff>
    </xdr:to>
    <xdr:pic>
      <xdr:nvPicPr>
        <xdr:cNvPr id="5" name="Picture 4">
          <a:extLst>
            <a:ext uri="{FF2B5EF4-FFF2-40B4-BE49-F238E27FC236}">
              <a16:creationId xmlns:a16="http://schemas.microsoft.com/office/drawing/2014/main" id="{7467A190-197F-46A2-9B06-1E31743B82D4}"/>
            </a:ext>
          </a:extLst>
        </xdr:cNvPr>
        <xdr:cNvPicPr>
          <a:picLocks noChangeAspect="1"/>
        </xdr:cNvPicPr>
      </xdr:nvPicPr>
      <xdr:blipFill>
        <a:blip xmlns:r="http://schemas.openxmlformats.org/officeDocument/2006/relationships" r:embed="rId4"/>
        <a:stretch>
          <a:fillRect/>
        </a:stretch>
      </xdr:blipFill>
      <xdr:spPr>
        <a:xfrm>
          <a:off x="6057900" y="8328660"/>
          <a:ext cx="4009524" cy="22098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workbookViewId="0">
      <selection activeCell="G6" sqref="G6"/>
    </sheetView>
  </sheetViews>
  <sheetFormatPr defaultColWidth="8.77734375" defaultRowHeight="14.4"/>
  <cols>
    <col min="2" max="7" width="21.21875" customWidth="1"/>
    <col min="8" max="8" width="13.88671875" customWidth="1"/>
    <col min="9" max="9" width="21.21875" customWidth="1"/>
  </cols>
  <sheetData>
    <row r="1" spans="1:10" ht="41.4">
      <c r="A1" s="1" t="s">
        <v>0</v>
      </c>
      <c r="B1" s="2" t="s">
        <v>1</v>
      </c>
      <c r="C1" s="2"/>
      <c r="D1" s="3" t="e">
        <f>"Pass: "&amp;COUNTIF(#REF!,"Pass")</f>
        <v>#REF!</v>
      </c>
      <c r="E1" s="4" t="e">
        <f>"Untested: "&amp;COUNTIF(#REF!,"Untest")</f>
        <v>#REF!</v>
      </c>
      <c r="F1" s="5"/>
      <c r="G1" s="6"/>
      <c r="H1" s="6"/>
      <c r="I1" s="18"/>
      <c r="J1" s="18"/>
    </row>
    <row r="2" spans="1:10" ht="27.6">
      <c r="A2" s="7" t="s">
        <v>2</v>
      </c>
      <c r="B2" s="8" t="s">
        <v>3</v>
      </c>
      <c r="C2" s="8"/>
      <c r="D2" s="3" t="e">
        <f>"Fail: "&amp;COUNTIF(#REF!,"Fail")</f>
        <v>#REF!</v>
      </c>
      <c r="E2" s="4" t="e">
        <f>"N/A: "&amp;COUNTIF(#REF!,"N/A")</f>
        <v>#REF!</v>
      </c>
      <c r="F2" s="5"/>
      <c r="G2" s="6"/>
      <c r="H2" s="6"/>
      <c r="I2" s="18"/>
      <c r="J2" s="18"/>
    </row>
    <row r="3" spans="1:10">
      <c r="A3" s="7" t="s">
        <v>4</v>
      </c>
      <c r="B3" s="7"/>
      <c r="C3" s="7"/>
      <c r="D3" s="3" t="e">
        <f>"Percent Complete: "&amp;ROUND((COUNTIF(#REF!,"Pass")*100)/((COUNTA($A$5:$A$939)*5)-COUNTIF(#REF!,"N/A")),2)&amp;"%"</f>
        <v>#REF!</v>
      </c>
      <c r="E3" s="9" t="str">
        <f>"Number of cases: "&amp;(COUNTA($A$5:$A$939))</f>
        <v>Number of cases: 7</v>
      </c>
      <c r="F3" s="10"/>
      <c r="G3" s="6"/>
      <c r="H3" s="6"/>
      <c r="I3" s="18"/>
      <c r="J3" s="18"/>
    </row>
    <row r="4" spans="1:10">
      <c r="A4" s="11" t="s">
        <v>5</v>
      </c>
      <c r="B4" s="12" t="s">
        <v>6</v>
      </c>
      <c r="C4" s="12" t="s">
        <v>7</v>
      </c>
      <c r="D4" s="12" t="s">
        <v>8</v>
      </c>
      <c r="E4" s="12" t="s">
        <v>9</v>
      </c>
      <c r="F4" s="12" t="s">
        <v>10</v>
      </c>
      <c r="G4" s="12" t="s">
        <v>11</v>
      </c>
      <c r="H4" s="12" t="s">
        <v>12</v>
      </c>
      <c r="I4" s="12" t="s">
        <v>13</v>
      </c>
      <c r="J4" s="18"/>
    </row>
    <row r="5" spans="1:10">
      <c r="A5" s="27" t="s">
        <v>14</v>
      </c>
      <c r="B5" s="29" t="s">
        <v>15</v>
      </c>
      <c r="C5" s="20" t="s">
        <v>16</v>
      </c>
      <c r="D5" s="24" t="s">
        <v>55</v>
      </c>
      <c r="E5" s="20" t="s">
        <v>17</v>
      </c>
      <c r="F5" s="13" t="s">
        <v>96</v>
      </c>
      <c r="G5" s="15" t="s">
        <v>18</v>
      </c>
      <c r="H5" s="22"/>
      <c r="I5" s="20" t="s">
        <v>19</v>
      </c>
      <c r="J5" s="18"/>
    </row>
    <row r="6" spans="1:10">
      <c r="A6" s="28"/>
      <c r="B6" s="29"/>
      <c r="C6" s="20"/>
      <c r="D6" s="25"/>
      <c r="E6" s="20"/>
      <c r="F6" s="13" t="s">
        <v>97</v>
      </c>
      <c r="G6" s="15" t="s">
        <v>124</v>
      </c>
      <c r="H6" s="22"/>
      <c r="I6" s="20"/>
      <c r="J6" s="18"/>
    </row>
    <row r="7" spans="1:10">
      <c r="A7" s="27" t="s">
        <v>21</v>
      </c>
      <c r="B7" s="30" t="s">
        <v>22</v>
      </c>
      <c r="C7" s="19" t="s">
        <v>23</v>
      </c>
      <c r="D7" s="24" t="s">
        <v>24</v>
      </c>
      <c r="E7" s="19" t="s">
        <v>25</v>
      </c>
      <c r="F7" s="16" t="s">
        <v>98</v>
      </c>
      <c r="G7" s="21" t="s">
        <v>27</v>
      </c>
      <c r="H7" s="23"/>
      <c r="I7" s="19" t="s">
        <v>28</v>
      </c>
      <c r="J7" s="18"/>
    </row>
    <row r="8" spans="1:10">
      <c r="A8" s="28"/>
      <c r="B8" s="30"/>
      <c r="C8" s="19"/>
      <c r="D8" s="25"/>
      <c r="E8" s="19"/>
      <c r="F8" s="16" t="s">
        <v>92</v>
      </c>
      <c r="G8" s="21"/>
      <c r="H8" s="23"/>
      <c r="I8" s="19"/>
      <c r="J8" s="18"/>
    </row>
    <row r="9" spans="1:10">
      <c r="A9" s="27" t="s">
        <v>30</v>
      </c>
      <c r="B9" s="30" t="s">
        <v>31</v>
      </c>
      <c r="C9" s="19" t="s">
        <v>32</v>
      </c>
      <c r="D9" s="24" t="s">
        <v>56</v>
      </c>
      <c r="E9" s="19" t="s">
        <v>33</v>
      </c>
      <c r="F9" s="16" t="s">
        <v>61</v>
      </c>
      <c r="G9" s="15" t="s">
        <v>18</v>
      </c>
      <c r="H9" s="23"/>
      <c r="I9" s="19" t="s">
        <v>34</v>
      </c>
      <c r="J9" s="18"/>
    </row>
    <row r="10" spans="1:10">
      <c r="A10" s="28"/>
      <c r="B10" s="30"/>
      <c r="C10" s="19"/>
      <c r="D10" s="25"/>
      <c r="E10" s="19"/>
      <c r="F10" s="16" t="s">
        <v>62</v>
      </c>
      <c r="G10" s="15" t="s">
        <v>20</v>
      </c>
      <c r="H10" s="23"/>
      <c r="I10" s="19"/>
      <c r="J10" s="18"/>
    </row>
    <row r="11" spans="1:10">
      <c r="A11" s="27" t="s">
        <v>35</v>
      </c>
      <c r="B11" s="30" t="s">
        <v>36</v>
      </c>
      <c r="C11" s="19" t="s">
        <v>32</v>
      </c>
      <c r="D11" s="24" t="s">
        <v>57</v>
      </c>
      <c r="E11" s="19" t="s">
        <v>37</v>
      </c>
      <c r="F11" s="16" t="s">
        <v>64</v>
      </c>
      <c r="G11" s="21" t="s">
        <v>27</v>
      </c>
      <c r="H11" s="23"/>
      <c r="I11" s="19" t="s">
        <v>38</v>
      </c>
      <c r="J11" s="18"/>
    </row>
    <row r="12" spans="1:10">
      <c r="A12" s="28"/>
      <c r="B12" s="30"/>
      <c r="C12" s="19"/>
      <c r="D12" s="26"/>
      <c r="E12" s="19"/>
      <c r="F12" s="14" t="s">
        <v>65</v>
      </c>
      <c r="G12" s="21"/>
      <c r="H12" s="23"/>
      <c r="I12" s="19"/>
      <c r="J12" s="18"/>
    </row>
    <row r="13" spans="1:10">
      <c r="A13" s="27" t="s">
        <v>39</v>
      </c>
      <c r="B13" s="30" t="s">
        <v>40</v>
      </c>
      <c r="C13" s="19" t="s">
        <v>32</v>
      </c>
      <c r="D13" s="24" t="s">
        <v>58</v>
      </c>
      <c r="E13" s="19" t="s">
        <v>41</v>
      </c>
      <c r="F13" s="16" t="s">
        <v>66</v>
      </c>
      <c r="G13" s="15" t="s">
        <v>18</v>
      </c>
      <c r="H13" s="23"/>
      <c r="I13" s="19" t="s">
        <v>42</v>
      </c>
      <c r="J13" s="18"/>
    </row>
    <row r="14" spans="1:10">
      <c r="A14" s="28"/>
      <c r="B14" s="30"/>
      <c r="C14" s="19"/>
      <c r="D14" s="25"/>
      <c r="E14" s="19"/>
      <c r="F14" s="16" t="s">
        <v>67</v>
      </c>
      <c r="G14" s="15" t="s">
        <v>124</v>
      </c>
      <c r="H14" s="23"/>
      <c r="I14" s="19"/>
      <c r="J14" s="18"/>
    </row>
    <row r="15" spans="1:10">
      <c r="A15" s="27" t="s">
        <v>43</v>
      </c>
      <c r="B15" s="30" t="s">
        <v>44</v>
      </c>
      <c r="C15" s="19" t="s">
        <v>45</v>
      </c>
      <c r="D15" s="24" t="s">
        <v>59</v>
      </c>
      <c r="E15" s="19" t="s">
        <v>46</v>
      </c>
      <c r="F15" s="16" t="s">
        <v>68</v>
      </c>
      <c r="G15" s="17" t="s">
        <v>18</v>
      </c>
      <c r="H15" s="23"/>
      <c r="I15" s="19" t="s">
        <v>47</v>
      </c>
      <c r="J15" s="18"/>
    </row>
    <row r="16" spans="1:10">
      <c r="A16" s="28"/>
      <c r="B16" s="30"/>
      <c r="C16" s="19"/>
      <c r="D16" s="25"/>
      <c r="E16" s="19"/>
      <c r="F16" s="16" t="s">
        <v>69</v>
      </c>
      <c r="G16" s="15" t="s">
        <v>20</v>
      </c>
      <c r="H16" s="23"/>
      <c r="I16" s="19"/>
      <c r="J16" s="18"/>
    </row>
    <row r="17" spans="1:10">
      <c r="A17" s="27" t="s">
        <v>48</v>
      </c>
      <c r="B17" s="30" t="s">
        <v>49</v>
      </c>
      <c r="C17" s="19" t="s">
        <v>50</v>
      </c>
      <c r="D17" s="24" t="s">
        <v>60</v>
      </c>
      <c r="E17" s="19" t="s">
        <v>51</v>
      </c>
      <c r="F17" s="16" t="s">
        <v>70</v>
      </c>
      <c r="G17" s="15" t="s">
        <v>18</v>
      </c>
      <c r="H17" s="23"/>
      <c r="I17" s="19" t="s">
        <v>52</v>
      </c>
      <c r="J17" s="18"/>
    </row>
    <row r="18" spans="1:10">
      <c r="A18" s="28"/>
      <c r="B18" s="30"/>
      <c r="C18" s="19"/>
      <c r="D18" s="25"/>
      <c r="E18" s="19"/>
      <c r="F18" s="16" t="s">
        <v>71</v>
      </c>
      <c r="G18" s="15" t="s">
        <v>124</v>
      </c>
      <c r="H18" s="23"/>
      <c r="I18" s="19"/>
      <c r="J18" s="18"/>
    </row>
  </sheetData>
  <mergeCells count="51">
    <mergeCell ref="A15:A16"/>
    <mergeCell ref="A17:A18"/>
    <mergeCell ref="B5:B6"/>
    <mergeCell ref="B7:B8"/>
    <mergeCell ref="B9:B10"/>
    <mergeCell ref="B11:B12"/>
    <mergeCell ref="B13:B14"/>
    <mergeCell ref="B15:B16"/>
    <mergeCell ref="B17:B18"/>
    <mergeCell ref="A5:A6"/>
    <mergeCell ref="A7:A8"/>
    <mergeCell ref="A9:A10"/>
    <mergeCell ref="A11:A12"/>
    <mergeCell ref="A13:A14"/>
    <mergeCell ref="C15:C16"/>
    <mergeCell ref="C17:C18"/>
    <mergeCell ref="D5:D6"/>
    <mergeCell ref="D7:D8"/>
    <mergeCell ref="D9:D10"/>
    <mergeCell ref="D11:D12"/>
    <mergeCell ref="D13:D14"/>
    <mergeCell ref="D15:D16"/>
    <mergeCell ref="D17:D18"/>
    <mergeCell ref="C5:C6"/>
    <mergeCell ref="C7:C8"/>
    <mergeCell ref="C9:C10"/>
    <mergeCell ref="C11:C12"/>
    <mergeCell ref="C13:C14"/>
    <mergeCell ref="E15:E16"/>
    <mergeCell ref="E17:E18"/>
    <mergeCell ref="G7:G8"/>
    <mergeCell ref="G11:G12"/>
    <mergeCell ref="H5:H6"/>
    <mergeCell ref="H7:H8"/>
    <mergeCell ref="H9:H10"/>
    <mergeCell ref="H11:H12"/>
    <mergeCell ref="H13:H14"/>
    <mergeCell ref="H15:H16"/>
    <mergeCell ref="H17:H18"/>
    <mergeCell ref="E5:E6"/>
    <mergeCell ref="E7:E8"/>
    <mergeCell ref="E9:E10"/>
    <mergeCell ref="E11:E12"/>
    <mergeCell ref="E13:E14"/>
    <mergeCell ref="I15:I16"/>
    <mergeCell ref="I17:I18"/>
    <mergeCell ref="I5:I6"/>
    <mergeCell ref="I7:I8"/>
    <mergeCell ref="I9:I10"/>
    <mergeCell ref="I11:I12"/>
    <mergeCell ref="I13:I14"/>
  </mergeCells>
  <hyperlinks>
    <hyperlink ref="A1" location="'Test report'!A1" display="Back to TestReport" xr:uid="{00000000-0004-0000-0000-000000000000}"/>
    <hyperlink ref="B1" location="BugList!A1" display="To Buglist" xr:uid="{00000000-0004-0000-0000-000001000000}"/>
  </hyperlink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53D4-CF06-4576-A9DB-15E6704618D3}">
  <dimension ref="A1:I18"/>
  <sheetViews>
    <sheetView topLeftCell="A8" workbookViewId="0">
      <selection activeCell="G16" sqref="G16"/>
    </sheetView>
  </sheetViews>
  <sheetFormatPr defaultRowHeight="14.4"/>
  <cols>
    <col min="8" max="8" width="14.5546875" customWidth="1"/>
    <col min="9" max="9" width="13.88671875" customWidth="1"/>
  </cols>
  <sheetData>
    <row r="1" spans="1:9" ht="41.4">
      <c r="A1" s="1" t="s">
        <v>0</v>
      </c>
      <c r="B1" s="2" t="s">
        <v>1</v>
      </c>
      <c r="C1" s="2"/>
      <c r="D1" s="3" t="e">
        <f>"Pass: "&amp;COUNTIF(#REF!,"Pass")</f>
        <v>#REF!</v>
      </c>
      <c r="E1" s="4" t="e">
        <f>"Untested: "&amp;COUNTIF(#REF!,"Untest")</f>
        <v>#REF!</v>
      </c>
      <c r="F1" s="5"/>
      <c r="G1" s="6"/>
      <c r="H1" s="6"/>
      <c r="I1" s="18"/>
    </row>
    <row r="2" spans="1:9" ht="27.6">
      <c r="A2" s="7" t="s">
        <v>2</v>
      </c>
      <c r="B2" s="8" t="s">
        <v>3</v>
      </c>
      <c r="C2" s="8"/>
      <c r="D2" s="3" t="e">
        <f>"Fail: "&amp;COUNTIF(#REF!,"Fail")</f>
        <v>#REF!</v>
      </c>
      <c r="E2" s="4" t="e">
        <f>"N/A: "&amp;COUNTIF(#REF!,"N/A")</f>
        <v>#REF!</v>
      </c>
      <c r="F2" s="5"/>
      <c r="G2" s="6"/>
      <c r="H2" s="6"/>
      <c r="I2" s="18"/>
    </row>
    <row r="3" spans="1:9" ht="41.4">
      <c r="A3" s="7" t="s">
        <v>4</v>
      </c>
      <c r="B3" s="7"/>
      <c r="C3" s="7"/>
      <c r="D3" s="3" t="e">
        <f>"Percent Complete: "&amp;ROUND((COUNTIF(#REF!,"Pass")*100)/((COUNTA($A$5:$A$939)*5)-COUNTIF(#REF!,"N/A")),2)&amp;"%"</f>
        <v>#REF!</v>
      </c>
      <c r="E3" s="9" t="str">
        <f>"Number of cases: "&amp;(COUNTA($A$5:$A$939))</f>
        <v>Number of cases: 7</v>
      </c>
      <c r="F3" s="10"/>
      <c r="G3" s="6"/>
      <c r="H3" s="6"/>
      <c r="I3" s="18"/>
    </row>
    <row r="4" spans="1:9" ht="43.2">
      <c r="A4" s="11" t="s">
        <v>5</v>
      </c>
      <c r="B4" s="12" t="s">
        <v>6</v>
      </c>
      <c r="C4" s="12" t="s">
        <v>7</v>
      </c>
      <c r="D4" s="12" t="s">
        <v>8</v>
      </c>
      <c r="E4" s="12" t="s">
        <v>9</v>
      </c>
      <c r="F4" s="12" t="s">
        <v>10</v>
      </c>
      <c r="G4" s="12" t="s">
        <v>11</v>
      </c>
      <c r="H4" s="12" t="s">
        <v>12</v>
      </c>
      <c r="I4" s="12" t="s">
        <v>13</v>
      </c>
    </row>
    <row r="5" spans="1:9" ht="28.8">
      <c r="A5" s="27" t="s">
        <v>14</v>
      </c>
      <c r="B5" s="29" t="s">
        <v>15</v>
      </c>
      <c r="C5" s="20" t="s">
        <v>16</v>
      </c>
      <c r="D5" s="24" t="s">
        <v>72</v>
      </c>
      <c r="E5" s="20" t="s">
        <v>17</v>
      </c>
      <c r="F5" s="13" t="s">
        <v>99</v>
      </c>
      <c r="G5" s="15" t="s">
        <v>125</v>
      </c>
      <c r="H5" s="22"/>
      <c r="I5" s="20" t="s">
        <v>19</v>
      </c>
    </row>
    <row r="6" spans="1:9" ht="43.2">
      <c r="A6" s="28"/>
      <c r="B6" s="29"/>
      <c r="C6" s="20"/>
      <c r="D6" s="25"/>
      <c r="E6" s="20"/>
      <c r="F6" s="13" t="s">
        <v>100</v>
      </c>
      <c r="G6" s="15" t="s">
        <v>20</v>
      </c>
      <c r="H6" s="22"/>
      <c r="I6" s="20"/>
    </row>
    <row r="7" spans="1:9" ht="28.8">
      <c r="A7" s="27" t="s">
        <v>21</v>
      </c>
      <c r="B7" s="30" t="s">
        <v>22</v>
      </c>
      <c r="C7" s="19" t="s">
        <v>23</v>
      </c>
      <c r="D7" s="24" t="s">
        <v>24</v>
      </c>
      <c r="E7" s="19" t="s">
        <v>25</v>
      </c>
      <c r="F7" s="16" t="s">
        <v>101</v>
      </c>
      <c r="G7" s="21" t="s">
        <v>27</v>
      </c>
      <c r="H7" s="23"/>
      <c r="I7" s="19" t="s">
        <v>28</v>
      </c>
    </row>
    <row r="8" spans="1:9" ht="28.8">
      <c r="A8" s="28"/>
      <c r="B8" s="30"/>
      <c r="C8" s="19"/>
      <c r="D8" s="25"/>
      <c r="E8" s="19"/>
      <c r="F8" s="16" t="s">
        <v>92</v>
      </c>
      <c r="G8" s="21"/>
      <c r="H8" s="23"/>
      <c r="I8" s="19"/>
    </row>
    <row r="9" spans="1:9" ht="28.8">
      <c r="A9" s="27" t="s">
        <v>30</v>
      </c>
      <c r="B9" s="30" t="s">
        <v>31</v>
      </c>
      <c r="C9" s="19" t="s">
        <v>32</v>
      </c>
      <c r="D9" s="24" t="s">
        <v>73</v>
      </c>
      <c r="E9" s="19" t="s">
        <v>123</v>
      </c>
      <c r="F9" s="16" t="s">
        <v>78</v>
      </c>
      <c r="G9" s="15" t="s">
        <v>18</v>
      </c>
      <c r="H9" s="23"/>
      <c r="I9" s="19" t="s">
        <v>34</v>
      </c>
    </row>
    <row r="10" spans="1:9" ht="43.2">
      <c r="A10" s="28"/>
      <c r="B10" s="30"/>
      <c r="C10" s="19"/>
      <c r="D10" s="25"/>
      <c r="E10" s="19"/>
      <c r="F10" s="16" t="s">
        <v>79</v>
      </c>
      <c r="G10" s="15" t="s">
        <v>20</v>
      </c>
      <c r="H10" s="23"/>
      <c r="I10" s="19"/>
    </row>
    <row r="11" spans="1:9" ht="28.8">
      <c r="A11" s="27" t="s">
        <v>35</v>
      </c>
      <c r="B11" s="30" t="s">
        <v>36</v>
      </c>
      <c r="C11" s="19" t="s">
        <v>32</v>
      </c>
      <c r="D11" s="24" t="s">
        <v>74</v>
      </c>
      <c r="E11" s="19" t="s">
        <v>118</v>
      </c>
      <c r="F11" s="16" t="s">
        <v>63</v>
      </c>
      <c r="G11" s="21" t="s">
        <v>27</v>
      </c>
      <c r="H11" s="23"/>
      <c r="I11" s="19" t="s">
        <v>38</v>
      </c>
    </row>
    <row r="12" spans="1:9" ht="28.8">
      <c r="A12" s="28"/>
      <c r="B12" s="30"/>
      <c r="C12" s="19"/>
      <c r="D12" s="26"/>
      <c r="E12" s="19"/>
      <c r="F12" s="14" t="s">
        <v>80</v>
      </c>
      <c r="G12" s="21"/>
      <c r="H12" s="23"/>
      <c r="I12" s="19"/>
    </row>
    <row r="13" spans="1:9" ht="28.8">
      <c r="A13" s="27" t="s">
        <v>39</v>
      </c>
      <c r="B13" s="30" t="s">
        <v>40</v>
      </c>
      <c r="C13" s="19" t="s">
        <v>32</v>
      </c>
      <c r="D13" s="24" t="s">
        <v>75</v>
      </c>
      <c r="E13" s="19" t="s">
        <v>122</v>
      </c>
      <c r="F13" s="16" t="s">
        <v>81</v>
      </c>
      <c r="G13" s="15" t="s">
        <v>18</v>
      </c>
      <c r="H13" s="23"/>
      <c r="I13" s="19" t="s">
        <v>42</v>
      </c>
    </row>
    <row r="14" spans="1:9" ht="43.2">
      <c r="A14" s="28"/>
      <c r="B14" s="30"/>
      <c r="C14" s="19"/>
      <c r="D14" s="25"/>
      <c r="E14" s="19"/>
      <c r="F14" s="16" t="s">
        <v>82</v>
      </c>
      <c r="G14" s="15" t="s">
        <v>20</v>
      </c>
      <c r="H14" s="23"/>
      <c r="I14" s="19"/>
    </row>
    <row r="15" spans="1:9" ht="28.8">
      <c r="A15" s="27" t="s">
        <v>43</v>
      </c>
      <c r="B15" s="30" t="s">
        <v>44</v>
      </c>
      <c r="C15" s="19" t="s">
        <v>45</v>
      </c>
      <c r="D15" s="24" t="s">
        <v>76</v>
      </c>
      <c r="E15" s="19" t="s">
        <v>46</v>
      </c>
      <c r="F15" s="16" t="s">
        <v>84</v>
      </c>
      <c r="G15" s="17" t="s">
        <v>18</v>
      </c>
      <c r="H15" s="23"/>
      <c r="I15" s="19" t="s">
        <v>47</v>
      </c>
    </row>
    <row r="16" spans="1:9" ht="28.8">
      <c r="A16" s="28"/>
      <c r="B16" s="30"/>
      <c r="C16" s="19"/>
      <c r="D16" s="25"/>
      <c r="E16" s="19"/>
      <c r="F16" s="16" t="s">
        <v>83</v>
      </c>
      <c r="G16" s="15" t="s">
        <v>124</v>
      </c>
      <c r="H16" s="23"/>
      <c r="I16" s="19"/>
    </row>
    <row r="17" spans="1:9" ht="28.8">
      <c r="A17" s="27" t="s">
        <v>48</v>
      </c>
      <c r="B17" s="30" t="s">
        <v>49</v>
      </c>
      <c r="C17" s="19" t="s">
        <v>50</v>
      </c>
      <c r="D17" s="24" t="s">
        <v>77</v>
      </c>
      <c r="E17" s="19" t="s">
        <v>121</v>
      </c>
      <c r="F17" s="16" t="s">
        <v>26</v>
      </c>
      <c r="G17" s="15" t="s">
        <v>18</v>
      </c>
      <c r="H17" s="23"/>
      <c r="I17" s="19" t="s">
        <v>52</v>
      </c>
    </row>
    <row r="18" spans="1:9" ht="43.2">
      <c r="A18" s="28"/>
      <c r="B18" s="30"/>
      <c r="C18" s="19"/>
      <c r="D18" s="25"/>
      <c r="E18" s="19"/>
      <c r="F18" s="16" t="s">
        <v>29</v>
      </c>
      <c r="G18" s="15" t="s">
        <v>20</v>
      </c>
      <c r="H18" s="23"/>
      <c r="I18" s="19"/>
    </row>
  </sheetData>
  <mergeCells count="51">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17:I18"/>
    <mergeCell ref="A17:A18"/>
    <mergeCell ref="B17:B18"/>
    <mergeCell ref="C17:C18"/>
    <mergeCell ref="D17:D18"/>
    <mergeCell ref="E17:E18"/>
    <mergeCell ref="H17:H18"/>
  </mergeCells>
  <hyperlinks>
    <hyperlink ref="A1" location="'Test report'!A1" display="Back to TestReport" xr:uid="{E2C8F6E5-2B47-49EB-BCF1-0C98F2379468}"/>
    <hyperlink ref="B1" location="BugList!A1" display="To Buglist" xr:uid="{25EC511D-21A7-4EEF-A3FE-CAC1E63FBE2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73F5-AA9B-4FF5-A105-8EE3A2025645}">
  <dimension ref="A1:I18"/>
  <sheetViews>
    <sheetView topLeftCell="A4" workbookViewId="0">
      <selection activeCell="G10" sqref="G10"/>
    </sheetView>
  </sheetViews>
  <sheetFormatPr defaultRowHeight="14.4"/>
  <sheetData>
    <row r="1" spans="1:9" ht="41.4">
      <c r="A1" s="1" t="s">
        <v>0</v>
      </c>
      <c r="B1" s="2" t="s">
        <v>1</v>
      </c>
      <c r="C1" s="2"/>
      <c r="D1" s="3" t="e">
        <f>"Pass: "&amp;COUNTIF(#REF!,"Pass")</f>
        <v>#REF!</v>
      </c>
      <c r="E1" s="4" t="e">
        <f>"Untested: "&amp;COUNTIF(#REF!,"Untest")</f>
        <v>#REF!</v>
      </c>
      <c r="F1" s="5"/>
      <c r="G1" s="6"/>
      <c r="H1" s="6"/>
      <c r="I1" s="18"/>
    </row>
    <row r="2" spans="1:9" ht="27.6">
      <c r="A2" s="7" t="s">
        <v>2</v>
      </c>
      <c r="B2" s="8" t="s">
        <v>3</v>
      </c>
      <c r="C2" s="8"/>
      <c r="D2" s="3" t="e">
        <f>"Fail: "&amp;COUNTIF(#REF!,"Fail")</f>
        <v>#REF!</v>
      </c>
      <c r="E2" s="4" t="e">
        <f>"N/A: "&amp;COUNTIF(#REF!,"N/A")</f>
        <v>#REF!</v>
      </c>
      <c r="F2" s="5"/>
      <c r="G2" s="6"/>
      <c r="H2" s="6"/>
      <c r="I2" s="18"/>
    </row>
    <row r="3" spans="1:9" ht="41.4">
      <c r="A3" s="7" t="s">
        <v>4</v>
      </c>
      <c r="B3" s="7"/>
      <c r="C3" s="7"/>
      <c r="D3" s="3" t="e">
        <f>"Percent Complete: "&amp;ROUND((COUNTIF(#REF!,"Pass")*100)/((COUNTA($A$5:$A$939)*5)-COUNTIF(#REF!,"N/A")),2)&amp;"%"</f>
        <v>#REF!</v>
      </c>
      <c r="E3" s="9" t="str">
        <f>"Number of cases: "&amp;(COUNTA($A$5:$A$939))</f>
        <v>Number of cases: 7</v>
      </c>
      <c r="F3" s="10"/>
      <c r="G3" s="6"/>
      <c r="H3" s="6"/>
      <c r="I3" s="18"/>
    </row>
    <row r="4" spans="1:9" ht="43.2">
      <c r="A4" s="11" t="s">
        <v>5</v>
      </c>
      <c r="B4" s="12" t="s">
        <v>6</v>
      </c>
      <c r="C4" s="12" t="s">
        <v>7</v>
      </c>
      <c r="D4" s="12" t="s">
        <v>8</v>
      </c>
      <c r="E4" s="12" t="s">
        <v>9</v>
      </c>
      <c r="F4" s="12" t="s">
        <v>10</v>
      </c>
      <c r="G4" s="12" t="s">
        <v>11</v>
      </c>
      <c r="H4" s="12" t="s">
        <v>12</v>
      </c>
      <c r="I4" s="12" t="s">
        <v>13</v>
      </c>
    </row>
    <row r="5" spans="1:9" ht="28.8">
      <c r="A5" s="27" t="s">
        <v>14</v>
      </c>
      <c r="B5" s="29" t="s">
        <v>15</v>
      </c>
      <c r="C5" s="20" t="s">
        <v>16</v>
      </c>
      <c r="D5" s="24" t="s">
        <v>105</v>
      </c>
      <c r="E5" s="20" t="s">
        <v>17</v>
      </c>
      <c r="F5" s="13" t="s">
        <v>102</v>
      </c>
      <c r="G5" s="15" t="s">
        <v>18</v>
      </c>
      <c r="H5" s="22"/>
      <c r="I5" s="20" t="s">
        <v>19</v>
      </c>
    </row>
    <row r="6" spans="1:9" ht="43.2">
      <c r="A6" s="28"/>
      <c r="B6" s="29"/>
      <c r="C6" s="20"/>
      <c r="D6" s="25"/>
      <c r="E6" s="20"/>
      <c r="F6" s="13" t="s">
        <v>103</v>
      </c>
      <c r="G6" s="15" t="s">
        <v>20</v>
      </c>
      <c r="H6" s="22"/>
      <c r="I6" s="20"/>
    </row>
    <row r="7" spans="1:9" ht="28.8">
      <c r="A7" s="27" t="s">
        <v>21</v>
      </c>
      <c r="B7" s="30" t="s">
        <v>22</v>
      </c>
      <c r="C7" s="19" t="s">
        <v>23</v>
      </c>
      <c r="D7" s="24" t="s">
        <v>24</v>
      </c>
      <c r="E7" s="19" t="s">
        <v>25</v>
      </c>
      <c r="F7" s="16" t="s">
        <v>101</v>
      </c>
      <c r="G7" s="21" t="s">
        <v>27</v>
      </c>
      <c r="H7" s="23"/>
      <c r="I7" s="19" t="s">
        <v>28</v>
      </c>
    </row>
    <row r="8" spans="1:9" ht="28.8">
      <c r="A8" s="28"/>
      <c r="B8" s="30"/>
      <c r="C8" s="19"/>
      <c r="D8" s="25"/>
      <c r="E8" s="19"/>
      <c r="F8" s="16" t="s">
        <v>104</v>
      </c>
      <c r="G8" s="21"/>
      <c r="H8" s="23"/>
      <c r="I8" s="19"/>
    </row>
    <row r="9" spans="1:9" ht="43.2">
      <c r="A9" s="27" t="s">
        <v>30</v>
      </c>
      <c r="B9" s="30" t="s">
        <v>31</v>
      </c>
      <c r="C9" s="19" t="s">
        <v>32</v>
      </c>
      <c r="D9" s="24" t="s">
        <v>106</v>
      </c>
      <c r="E9" s="19" t="s">
        <v>33</v>
      </c>
      <c r="F9" s="16" t="s">
        <v>86</v>
      </c>
      <c r="G9" s="15" t="s">
        <v>18</v>
      </c>
      <c r="H9" s="23"/>
      <c r="I9" s="19" t="s">
        <v>34</v>
      </c>
    </row>
    <row r="10" spans="1:9" ht="28.8">
      <c r="A10" s="28"/>
      <c r="B10" s="30"/>
      <c r="C10" s="19"/>
      <c r="D10" s="25"/>
      <c r="E10" s="19"/>
      <c r="F10" s="16" t="s">
        <v>85</v>
      </c>
      <c r="G10" s="15" t="s">
        <v>124</v>
      </c>
      <c r="H10" s="23"/>
      <c r="I10" s="19"/>
    </row>
    <row r="11" spans="1:9" ht="28.8">
      <c r="A11" s="27" t="s">
        <v>35</v>
      </c>
      <c r="B11" s="30" t="s">
        <v>36</v>
      </c>
      <c r="C11" s="19" t="s">
        <v>32</v>
      </c>
      <c r="D11" s="24" t="s">
        <v>107</v>
      </c>
      <c r="E11" s="19" t="s">
        <v>118</v>
      </c>
      <c r="F11" s="16" t="s">
        <v>87</v>
      </c>
      <c r="G11" s="21" t="s">
        <v>27</v>
      </c>
      <c r="H11" s="23"/>
      <c r="I11" s="19" t="s">
        <v>38</v>
      </c>
    </row>
    <row r="12" spans="1:9" ht="28.8">
      <c r="A12" s="28"/>
      <c r="B12" s="30"/>
      <c r="C12" s="19"/>
      <c r="D12" s="26"/>
      <c r="E12" s="19"/>
      <c r="F12" s="14" t="s">
        <v>88</v>
      </c>
      <c r="G12" s="21"/>
      <c r="H12" s="23"/>
      <c r="I12" s="19"/>
    </row>
    <row r="13" spans="1:9" ht="28.8">
      <c r="A13" s="27" t="s">
        <v>39</v>
      </c>
      <c r="B13" s="30" t="s">
        <v>40</v>
      </c>
      <c r="C13" s="19" t="s">
        <v>32</v>
      </c>
      <c r="D13" s="24" t="s">
        <v>108</v>
      </c>
      <c r="E13" s="19" t="s">
        <v>41</v>
      </c>
      <c r="F13" s="16" t="s">
        <v>89</v>
      </c>
      <c r="G13" s="15" t="s">
        <v>18</v>
      </c>
      <c r="H13" s="23"/>
      <c r="I13" s="19" t="s">
        <v>42</v>
      </c>
    </row>
    <row r="14" spans="1:9" ht="28.8">
      <c r="A14" s="28"/>
      <c r="B14" s="30"/>
      <c r="C14" s="19"/>
      <c r="D14" s="25"/>
      <c r="E14" s="19"/>
      <c r="F14" s="16" t="s">
        <v>90</v>
      </c>
      <c r="G14" s="15" t="s">
        <v>124</v>
      </c>
      <c r="H14" s="23"/>
      <c r="I14" s="19"/>
    </row>
    <row r="15" spans="1:9" ht="28.8">
      <c r="A15" s="27" t="s">
        <v>43</v>
      </c>
      <c r="B15" s="30" t="s">
        <v>44</v>
      </c>
      <c r="C15" s="19" t="s">
        <v>45</v>
      </c>
      <c r="D15" s="24" t="s">
        <v>109</v>
      </c>
      <c r="E15" s="19" t="s">
        <v>120</v>
      </c>
      <c r="F15" s="16" t="s">
        <v>91</v>
      </c>
      <c r="G15" s="17" t="s">
        <v>18</v>
      </c>
      <c r="H15" s="23"/>
      <c r="I15" s="19" t="s">
        <v>47</v>
      </c>
    </row>
    <row r="16" spans="1:9" ht="43.2">
      <c r="A16" s="28"/>
      <c r="B16" s="30"/>
      <c r="C16" s="19"/>
      <c r="D16" s="25"/>
      <c r="E16" s="19"/>
      <c r="F16" s="16" t="s">
        <v>83</v>
      </c>
      <c r="G16" s="15" t="s">
        <v>20</v>
      </c>
      <c r="H16" s="23"/>
      <c r="I16" s="19"/>
    </row>
    <row r="17" spans="1:9" ht="28.8">
      <c r="A17" s="27" t="s">
        <v>48</v>
      </c>
      <c r="B17" s="30" t="s">
        <v>49</v>
      </c>
      <c r="C17" s="19" t="s">
        <v>50</v>
      </c>
      <c r="D17" s="24" t="s">
        <v>110</v>
      </c>
      <c r="E17" s="19" t="s">
        <v>51</v>
      </c>
      <c r="F17" s="16" t="s">
        <v>70</v>
      </c>
      <c r="G17" s="15" t="s">
        <v>18</v>
      </c>
      <c r="H17" s="23"/>
      <c r="I17" s="19" t="s">
        <v>52</v>
      </c>
    </row>
    <row r="18" spans="1:9" ht="43.2">
      <c r="A18" s="28"/>
      <c r="B18" s="30"/>
      <c r="C18" s="19"/>
      <c r="D18" s="25"/>
      <c r="E18" s="19"/>
      <c r="F18" s="16" t="s">
        <v>92</v>
      </c>
      <c r="G18" s="15" t="s">
        <v>20</v>
      </c>
      <c r="H18" s="23"/>
      <c r="I18" s="19"/>
    </row>
  </sheetData>
  <mergeCells count="51">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17:I18"/>
    <mergeCell ref="A17:A18"/>
    <mergeCell ref="B17:B18"/>
    <mergeCell ref="C17:C18"/>
    <mergeCell ref="D17:D18"/>
    <mergeCell ref="E17:E18"/>
    <mergeCell ref="H17:H18"/>
  </mergeCells>
  <hyperlinks>
    <hyperlink ref="A1" location="'Test report'!A1" display="Back to TestReport" xr:uid="{0C7FCBF9-06EC-4337-A50A-1093A2A36C64}"/>
    <hyperlink ref="B1" location="BugList!A1" display="To Buglist" xr:uid="{9B6A3AE5-3E75-4971-A536-70350F094B02}"/>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D72E-3E8A-4363-8A21-BC3020264DE9}">
  <dimension ref="A1:I18"/>
  <sheetViews>
    <sheetView tabSelected="1" topLeftCell="A7" zoomScaleNormal="100" workbookViewId="0">
      <selection activeCell="G18" sqref="G18"/>
    </sheetView>
  </sheetViews>
  <sheetFormatPr defaultRowHeight="14.4"/>
  <sheetData>
    <row r="1" spans="1:9" ht="41.4">
      <c r="A1" s="1" t="s">
        <v>0</v>
      </c>
      <c r="B1" s="2" t="s">
        <v>1</v>
      </c>
      <c r="C1" s="2"/>
      <c r="D1" s="3" t="e">
        <f>"Pass: "&amp;COUNTIF(#REF!,"Pass")</f>
        <v>#REF!</v>
      </c>
      <c r="E1" s="4" t="e">
        <f>"Untested: "&amp;COUNTIF(#REF!,"Untest")</f>
        <v>#REF!</v>
      </c>
      <c r="F1" s="5"/>
      <c r="G1" s="6"/>
      <c r="H1" s="6"/>
      <c r="I1" s="18"/>
    </row>
    <row r="2" spans="1:9" ht="27.6">
      <c r="A2" s="7" t="s">
        <v>2</v>
      </c>
      <c r="B2" s="8" t="s">
        <v>3</v>
      </c>
      <c r="C2" s="8"/>
      <c r="D2" s="3" t="e">
        <f>"Fail: "&amp;COUNTIF(#REF!,"Fail")</f>
        <v>#REF!</v>
      </c>
      <c r="E2" s="4" t="e">
        <f>"N/A: "&amp;COUNTIF(#REF!,"N/A")</f>
        <v>#REF!</v>
      </c>
      <c r="F2" s="5"/>
      <c r="G2" s="6"/>
      <c r="H2" s="6"/>
      <c r="I2" s="18"/>
    </row>
    <row r="3" spans="1:9" ht="41.4">
      <c r="A3" s="7" t="s">
        <v>4</v>
      </c>
      <c r="B3" s="7"/>
      <c r="C3" s="7"/>
      <c r="D3" s="3" t="e">
        <f>"Percent Complete: "&amp;ROUND((COUNTIF(#REF!,"Pass")*100)/((COUNTA($A$5:$A$939)*5)-COUNTIF(#REF!,"N/A")),2)&amp;"%"</f>
        <v>#REF!</v>
      </c>
      <c r="E3" s="9" t="str">
        <f>"Number of cases: "&amp;(COUNTA($A$5:$A$939))</f>
        <v>Number of cases: 7</v>
      </c>
      <c r="F3" s="10"/>
      <c r="G3" s="6"/>
      <c r="H3" s="6"/>
      <c r="I3" s="18"/>
    </row>
    <row r="4" spans="1:9" ht="43.2">
      <c r="A4" s="11" t="s">
        <v>5</v>
      </c>
      <c r="B4" s="12" t="s">
        <v>6</v>
      </c>
      <c r="C4" s="12" t="s">
        <v>7</v>
      </c>
      <c r="D4" s="12" t="s">
        <v>8</v>
      </c>
      <c r="E4" s="12" t="s">
        <v>9</v>
      </c>
      <c r="F4" s="12" t="s">
        <v>10</v>
      </c>
      <c r="G4" s="12" t="s">
        <v>11</v>
      </c>
      <c r="H4" s="12" t="s">
        <v>12</v>
      </c>
      <c r="I4" s="12" t="s">
        <v>13</v>
      </c>
    </row>
    <row r="5" spans="1:9" ht="28.8">
      <c r="A5" s="27" t="s">
        <v>14</v>
      </c>
      <c r="B5" s="29" t="s">
        <v>15</v>
      </c>
      <c r="C5" s="20" t="s">
        <v>16</v>
      </c>
      <c r="D5" s="24" t="s">
        <v>111</v>
      </c>
      <c r="E5" s="20" t="s">
        <v>117</v>
      </c>
      <c r="F5" s="13" t="s">
        <v>53</v>
      </c>
      <c r="G5" s="15" t="s">
        <v>125</v>
      </c>
      <c r="H5" s="22"/>
      <c r="I5" s="20" t="s">
        <v>19</v>
      </c>
    </row>
    <row r="6" spans="1:9" ht="28.8">
      <c r="A6" s="28"/>
      <c r="B6" s="29"/>
      <c r="C6" s="20"/>
      <c r="D6" s="25"/>
      <c r="E6" s="20"/>
      <c r="F6" s="13" t="s">
        <v>54</v>
      </c>
      <c r="G6" s="15" t="s">
        <v>124</v>
      </c>
      <c r="H6" s="22"/>
      <c r="I6" s="20"/>
    </row>
    <row r="7" spans="1:9" ht="28.8">
      <c r="A7" s="27" t="s">
        <v>21</v>
      </c>
      <c r="B7" s="30" t="s">
        <v>22</v>
      </c>
      <c r="C7" s="19" t="s">
        <v>23</v>
      </c>
      <c r="D7" s="24" t="s">
        <v>24</v>
      </c>
      <c r="E7" s="19" t="s">
        <v>25</v>
      </c>
      <c r="F7" s="16" t="s">
        <v>26</v>
      </c>
      <c r="G7" s="21" t="s">
        <v>27</v>
      </c>
      <c r="H7" s="23"/>
      <c r="I7" s="19" t="s">
        <v>28</v>
      </c>
    </row>
    <row r="8" spans="1:9" ht="28.8">
      <c r="A8" s="28"/>
      <c r="B8" s="30"/>
      <c r="C8" s="19"/>
      <c r="D8" s="25"/>
      <c r="E8" s="19"/>
      <c r="F8" s="16" t="s">
        <v>29</v>
      </c>
      <c r="G8" s="21"/>
      <c r="H8" s="23"/>
      <c r="I8" s="19"/>
    </row>
    <row r="9" spans="1:9" ht="43.2">
      <c r="A9" s="27" t="s">
        <v>30</v>
      </c>
      <c r="B9" s="30" t="s">
        <v>31</v>
      </c>
      <c r="C9" s="19" t="s">
        <v>32</v>
      </c>
      <c r="D9" s="24" t="s">
        <v>112</v>
      </c>
      <c r="E9" s="19" t="s">
        <v>33</v>
      </c>
      <c r="F9" s="16" t="s">
        <v>86</v>
      </c>
      <c r="G9" s="15" t="s">
        <v>18</v>
      </c>
      <c r="H9" s="23"/>
      <c r="I9" s="19" t="s">
        <v>34</v>
      </c>
    </row>
    <row r="10" spans="1:9" ht="28.8">
      <c r="A10" s="28"/>
      <c r="B10" s="30"/>
      <c r="C10" s="19"/>
      <c r="D10" s="25"/>
      <c r="E10" s="19"/>
      <c r="F10" s="16" t="s">
        <v>85</v>
      </c>
      <c r="G10" s="15" t="s">
        <v>124</v>
      </c>
      <c r="H10" s="23"/>
      <c r="I10" s="19"/>
    </row>
    <row r="11" spans="1:9" ht="28.8">
      <c r="A11" s="27" t="s">
        <v>35</v>
      </c>
      <c r="B11" s="30" t="s">
        <v>36</v>
      </c>
      <c r="C11" s="19" t="s">
        <v>32</v>
      </c>
      <c r="D11" s="24" t="s">
        <v>113</v>
      </c>
      <c r="E11" s="19" t="s">
        <v>118</v>
      </c>
      <c r="F11" s="16" t="s">
        <v>87</v>
      </c>
      <c r="G11" s="21" t="s">
        <v>27</v>
      </c>
      <c r="H11" s="23"/>
      <c r="I11" s="19" t="s">
        <v>38</v>
      </c>
    </row>
    <row r="12" spans="1:9" ht="28.8">
      <c r="A12" s="28"/>
      <c r="B12" s="30"/>
      <c r="C12" s="19"/>
      <c r="D12" s="26"/>
      <c r="E12" s="19"/>
      <c r="F12" s="14" t="s">
        <v>93</v>
      </c>
      <c r="G12" s="21"/>
      <c r="H12" s="23"/>
      <c r="I12" s="19"/>
    </row>
    <row r="13" spans="1:9" ht="28.8">
      <c r="A13" s="27" t="s">
        <v>39</v>
      </c>
      <c r="B13" s="30" t="s">
        <v>40</v>
      </c>
      <c r="C13" s="19" t="s">
        <v>32</v>
      </c>
      <c r="D13" s="24" t="s">
        <v>114</v>
      </c>
      <c r="E13" s="19" t="s">
        <v>41</v>
      </c>
      <c r="F13" s="16" t="s">
        <v>89</v>
      </c>
      <c r="G13" s="15" t="s">
        <v>18</v>
      </c>
      <c r="H13" s="23"/>
      <c r="I13" s="19" t="s">
        <v>42</v>
      </c>
    </row>
    <row r="14" spans="1:9" ht="28.8">
      <c r="A14" s="28"/>
      <c r="B14" s="30"/>
      <c r="C14" s="19"/>
      <c r="D14" s="25"/>
      <c r="E14" s="19"/>
      <c r="F14" s="16" t="s">
        <v>90</v>
      </c>
      <c r="G14" s="15" t="s">
        <v>124</v>
      </c>
      <c r="H14" s="23"/>
      <c r="I14" s="19"/>
    </row>
    <row r="15" spans="1:9" ht="28.8">
      <c r="A15" s="27" t="s">
        <v>43</v>
      </c>
      <c r="B15" s="30" t="s">
        <v>44</v>
      </c>
      <c r="C15" s="19" t="s">
        <v>45</v>
      </c>
      <c r="D15" s="24" t="s">
        <v>115</v>
      </c>
      <c r="E15" s="19" t="s">
        <v>119</v>
      </c>
      <c r="F15" s="16" t="s">
        <v>94</v>
      </c>
      <c r="G15" s="17" t="s">
        <v>18</v>
      </c>
      <c r="H15" s="23"/>
      <c r="I15" s="19" t="s">
        <v>47</v>
      </c>
    </row>
    <row r="16" spans="1:9" ht="28.8">
      <c r="A16" s="28"/>
      <c r="B16" s="30"/>
      <c r="C16" s="19"/>
      <c r="D16" s="25"/>
      <c r="E16" s="19"/>
      <c r="F16" s="16" t="s">
        <v>95</v>
      </c>
      <c r="G16" s="15" t="s">
        <v>124</v>
      </c>
      <c r="H16" s="23"/>
      <c r="I16" s="19"/>
    </row>
    <row r="17" spans="1:9" ht="28.8">
      <c r="A17" s="27" t="s">
        <v>48</v>
      </c>
      <c r="B17" s="30" t="s">
        <v>49</v>
      </c>
      <c r="C17" s="19" t="s">
        <v>50</v>
      </c>
      <c r="D17" s="24" t="s">
        <v>116</v>
      </c>
      <c r="E17" s="19" t="s">
        <v>51</v>
      </c>
      <c r="F17" s="16" t="s">
        <v>70</v>
      </c>
      <c r="G17" s="15" t="s">
        <v>125</v>
      </c>
      <c r="H17" s="23"/>
      <c r="I17" s="19" t="s">
        <v>52</v>
      </c>
    </row>
    <row r="18" spans="1:9" ht="28.8">
      <c r="A18" s="28"/>
      <c r="B18" s="30"/>
      <c r="C18" s="19"/>
      <c r="D18" s="25"/>
      <c r="E18" s="19"/>
      <c r="F18" s="16" t="s">
        <v>92</v>
      </c>
      <c r="G18" s="15" t="s">
        <v>124</v>
      </c>
      <c r="H18" s="23"/>
      <c r="I18" s="19"/>
    </row>
  </sheetData>
  <mergeCells count="51">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17:I18"/>
    <mergeCell ref="A17:A18"/>
    <mergeCell ref="B17:B18"/>
    <mergeCell ref="C17:C18"/>
    <mergeCell ref="D17:D18"/>
    <mergeCell ref="E17:E18"/>
    <mergeCell ref="H17:H18"/>
  </mergeCells>
  <hyperlinks>
    <hyperlink ref="A1" location="'Test report'!A1" display="Back to TestReport" xr:uid="{CD715FFF-9DBA-463D-80EC-CCA78904367F}"/>
    <hyperlink ref="B1" location="BugList!A1" display="To Buglist" xr:uid="{167BCAF1-D68B-4809-9AF7-C805C1FF389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TC_DangNhap</vt:lpstr>
      <vt:lpstr>TC_TimKiem</vt:lpstr>
      <vt:lpstr>TC_DangKy</vt:lpstr>
      <vt:lpstr>TC_TTSanPham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tuong</cp:lastModifiedBy>
  <dcterms:created xsi:type="dcterms:W3CDTF">2025-01-11T15:16:27Z</dcterms:created>
  <dcterms:modified xsi:type="dcterms:W3CDTF">2025-01-13T14:56:42Z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19EBA0B9DB4E4F77A5211DD25A252EA0_11</vt:lpwstr>
  </property>
  <property fmtid="{D5CDD505-2E9C-101B-9397-08002B2CF9AE}" pid="3" name="KSOProductBuildVer">
    <vt:lpwstr>1033-12.2.0.19805</vt:lpwstr>
  </property>
</Properties>
</file>