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Đồ Án 2\DoAn2_PhamVanLam\"/>
    </mc:Choice>
  </mc:AlternateContent>
  <xr:revisionPtr revIDLastSave="0" documentId="13_ncr:1_{27C6AB81-04EA-472C-8A72-9BCCA1C27357}" xr6:coauthVersionLast="36" xr6:coauthVersionMax="36" xr10:uidLastSave="{00000000-0000-0000-0000-000000000000}"/>
  <bookViews>
    <workbookView xWindow="0" yWindow="0" windowWidth="19200" windowHeight="8016" xr2:uid="{D4F92EAB-39B8-4E19-A0CB-B5D378E9DEBB}"/>
  </bookViews>
  <sheets>
    <sheet name="TC_DangNhap" sheetId="1" r:id="rId1"/>
    <sheet name="TC_DangKy" sheetId="2" r:id="rId2"/>
    <sheet name="TC_GioHang" sheetId="4" r:id="rId3"/>
    <sheet name="TC_TimKiem" sheetId="3" r:id="rId4"/>
    <sheet name="TC_SanPham"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D3" i="5"/>
  <c r="E2" i="5"/>
  <c r="D2" i="5"/>
  <c r="E1" i="5"/>
  <c r="D1" i="5"/>
  <c r="E3" i="3" l="1"/>
  <c r="D3" i="3"/>
  <c r="E2" i="3"/>
  <c r="D2" i="3"/>
  <c r="E1" i="3"/>
  <c r="D1" i="3"/>
  <c r="E3" i="4"/>
  <c r="D3" i="4"/>
  <c r="E2" i="4"/>
  <c r="D2" i="4"/>
  <c r="E1" i="4"/>
  <c r="D1" i="4"/>
  <c r="E3" i="2"/>
  <c r="D3" i="2"/>
  <c r="E2" i="2"/>
  <c r="D2" i="2"/>
  <c r="E1" i="2"/>
  <c r="D1" i="2"/>
  <c r="E3" i="1"/>
  <c r="D3" i="1"/>
  <c r="E2" i="1"/>
  <c r="D2" i="1"/>
  <c r="E1" i="1"/>
  <c r="D1" i="1"/>
</calcChain>
</file>

<file path=xl/sharedStrings.xml><?xml version="1.0" encoding="utf-8"?>
<sst xmlns="http://schemas.openxmlformats.org/spreadsheetml/2006/main" count="425" uniqueCount="201">
  <si>
    <t>Back to TestReport</t>
  </si>
  <si>
    <t>To Buglist</t>
  </si>
  <si>
    <t>Module Code</t>
  </si>
  <si>
    <t>WithDraw</t>
  </si>
  <si>
    <t>Tester</t>
  </si>
  <si>
    <t>ID</t>
  </si>
  <si>
    <t xml:space="preserve">Test Case Description   (Tên test case)   </t>
  </si>
  <si>
    <t>Pre -Condition             (Điều kiện trước)</t>
  </si>
  <si>
    <t>Test Case Procedure                                                      (Các bước kiểm thử)</t>
  </si>
  <si>
    <t>Expected Output (Kết quả mong muốn)</t>
  </si>
  <si>
    <t xml:space="preserve">Actual results (Kết quả thực tế) </t>
  </si>
  <si>
    <t>Status (Trạng thái)</t>
  </si>
  <si>
    <t>Test date</t>
  </si>
  <si>
    <t>Note</t>
  </si>
  <si>
    <t>TC001</t>
  </si>
  <si>
    <t>Bỏ trống email và password</t>
  </si>
  <si>
    <t>Hiển thị giao diện trang chủ, nhấn vào tài khoản mới hiện giao diện đăng nhập
Thông báo "Không bỏ trống trường này"
Làm mới trường thông tin để người dùng nhập lại</t>
  </si>
  <si>
    <t>Pass</t>
  </si>
  <si>
    <t>TC002</t>
  </si>
  <si>
    <t>Bỏ trống email, nhập password</t>
  </si>
  <si>
    <t>Người dùng đã có tài khoản, chưa đăng nhập</t>
  </si>
  <si>
    <t>TC003</t>
  </si>
  <si>
    <t>Nhập email, bỏ trống password</t>
  </si>
  <si>
    <t>TC004</t>
  </si>
  <si>
    <t>Nhập đúng email, sai password (password &lt;8 ký tự)</t>
  </si>
  <si>
    <t>Hiển thị giao diện trang chủ, nhấn vào tài khoản mới hiện giao diện đăng nhập
Thông báo "Thông tin không hợp lệ"
Làm mới trường thông tin để người dùng nhập lại</t>
  </si>
  <si>
    <t>TC005</t>
  </si>
  <si>
    <t>Nhập đúng email, sai password (password &gt;=8 ký tự)</t>
  </si>
  <si>
    <t>TC006</t>
  </si>
  <si>
    <t>Nhập sai email (không có "@","."), đúng password</t>
  </si>
  <si>
    <t>TC007</t>
  </si>
  <si>
    <t>Nhập sai email (có khoảng trắng ở đầu), đúng password</t>
  </si>
  <si>
    <t>Expected Output 
(Kết quả mong muốn)</t>
  </si>
  <si>
    <t xml:space="preserve">Actual results 
(Kết quả thực tế) </t>
  </si>
  <si>
    <t>TC010</t>
  </si>
  <si>
    <t>Bỏ trống Họ của bạn, tên của bạn, ngày/tháng/năm sinh,email, mật khẩu, số điện thoại</t>
  </si>
  <si>
    <t xml:space="preserve">Người dùng chưa có tài khoản để đăng nhập vào hệ thống </t>
  </si>
  <si>
    <t>Hiển thị giao diện trang chủ, nhấn vào tài khoản mới hiện giao diện đăng ký
Thông báo "Không bỏ trống trường này"
Làm mới trường thông tin để người dùng nhập lại</t>
  </si>
  <si>
    <t>TC011</t>
  </si>
  <si>
    <t>Bỏ trống Họ của bạn;nhập tên của bạn, ngày/tháng/năm sinh, email, mật khẩu, số điện thoại</t>
  </si>
  <si>
    <t>TC012</t>
  </si>
  <si>
    <t>Bỏ trống ngày/tháng/năm sinh; nhập họ của bạn, tên của bạn, email, mật khẩu, số điện thoại</t>
  </si>
  <si>
    <t>TC013</t>
  </si>
  <si>
    <t>Bỏ trống Tên của bạn; nhập họ của bạn, ngày/tháng/năm sinh, email, mật khẩu, số điện thoại</t>
  </si>
  <si>
    <t>TC014</t>
  </si>
  <si>
    <t>Bỏ trống email; nhập Tên của bạn, họ của bạn, ngày/tháng/năm sinh, mật khẩu, số điện thoại</t>
  </si>
  <si>
    <t>TC015</t>
  </si>
  <si>
    <t>Bỏ trống mật khẩu; nhập Tên của bạn, họ của bạn, ngày/tháng/năm sinh, email, số điện thoại</t>
  </si>
  <si>
    <t>TC016</t>
  </si>
  <si>
    <t>Bỏ trống số điện thoại; nhập Tên của bạn, họ của bạn, ngày/tháng/năm sinh, mật khẩu, email</t>
  </si>
  <si>
    <t>TC017</t>
  </si>
  <si>
    <t>Nhập Họ của bạn, tên của bạn, ngày/tháng/năm sinh,email ( không có "@","."), mật khẩu, số điện thoại</t>
  </si>
  <si>
    <t>Hiển thị giao diện trang chủ, nhấn vào tài khoản mới hiện giao diện đăng ký
Thông báo "Phải có @ và ."
Làm mới trường thông tin để người dùng nhập lại</t>
  </si>
  <si>
    <t>TC018</t>
  </si>
  <si>
    <t>Nhập Họ của bạn, tên của bạn, ngày/tháng/năm sinh,email, mật khẩu, số điện thoại (chứa ký tự chữ)</t>
  </si>
  <si>
    <t>Hiển thị giao diện trang chủ, nhấn vào tài khoản mới hiện giao diện đăng ký
Thông báo "Không khớp với định dạng được yêu cầu"
Làm mới trường thông tin để người dùng nhập lại</t>
  </si>
  <si>
    <t>TC019</t>
  </si>
  <si>
    <t>Nhập Họ của bạn, tên của bạn, ngày/tháng/năm sinh,email, mật khẩu, số điện thoại (&lt;10 ký tự )</t>
  </si>
  <si>
    <t>Fail</t>
  </si>
  <si>
    <t>TC026</t>
  </si>
  <si>
    <t>TC027</t>
  </si>
  <si>
    <t>TC028</t>
  </si>
  <si>
    <t>TC029</t>
  </si>
  <si>
    <t>Phạm Văn Lâm</t>
  </si>
  <si>
    <t>B1: Truy cập vào website https://galvin.com.vn/
B2: Chọn chức năng đăng nhập
B3: Bỏ trống Email
B4: Bỏ trống password
B5: Nhấn "Đăng nhập"</t>
  </si>
  <si>
    <t xml:space="preserve">Hiển thị trang chủ Gavil
Hiển thị giao diện đăng nhập
Thông báo lỗi và yêu cầu nhập lại
</t>
  </si>
  <si>
    <t>B1: Truy cập vào website https://galvin.com.vn/
B2: Chọn chức năng đăng nhập
B3: Bỏ trống Email
B4: Nhập password: Vanlam2004@
B5: Nhấn "Đăng nhập"</t>
  </si>
  <si>
    <t>B1: Truy cập vào website https://galvin.com.vn/
B2: Chọn chức năng đăng nhập
B3: Nhập Email: Vanlamp18@gmail.com
B4: Nhập password: 123
B5: Nhấn "Đăng nhập"</t>
  </si>
  <si>
    <t xml:space="preserve">Hiển thị trang chủ https://galvin.com.vn/
Hiển thị giao diện đăng nhập
Thông báo lỗi và yêu cầu nhập lại
</t>
  </si>
  <si>
    <t>B1: Truy cập vào website https://galvin.com.vn/
B2: Chọn chức năng đăng nhập
B3: Nhập Email:Vanlamp18@gmail.com
B4: Nhập password: Vanlam2004@
B5: Nhấn "Đăng nhập"</t>
  </si>
  <si>
    <t xml:space="preserve">B1: Truy cập vào website https://galvin.com.vn/
B2: Chọn chức năng đăng ký
B3: Bỏ trống Họ của bạn
B4: Bỏ trống Tên của bạn
B5: Bỏ trống Ngày/Tháng/Năm sinh
B6: Bỏ trống email
B7: Bỏ trống mật khẩu
B8: Bỏ trống số điện thoại
B9: Nhấn "Đăng ký" </t>
  </si>
  <si>
    <t xml:space="preserve">Hiển thị trang chủ https://galvin.com.vn/
Hiển thị giao diện đăng ký
Thông báo lỗi và yêu cầu nhập lại
</t>
  </si>
  <si>
    <t xml:space="preserve">Hiển thị trang chủ Gavil
Hiển thị giao diện đăng ký
Thông báo lỗi và yêu cầu nhập lại
</t>
  </si>
  <si>
    <t xml:space="preserve">B1: Truy cập vào website https://galvin.com.vn/
B2: Chọn chức năng đăng ký
B3: Bỏ trống Họ của bạn
B4: Nhập Tên của bạn: Lâm
B5: Nhập Ngày/Tháng/Năm sinh: 03/06/2004
B6: Nhập email: Vanlamp18@gmail.com
B7: Nhập mật khẩu: Vanlam2004@
B8: Nhập số điện thoại: 0986096064
B9: Nhấn "Đăng ký" </t>
  </si>
  <si>
    <t xml:space="preserve">B1: Truy cập vào website https://galvin.com.vn/
B2: Chọn chức năng đăng ký
B3: Nhập Họ của bạn: Phạm Văn 
B4: Nhập Tên của bạn: Lâm
B5: Bỏ trống Ngày/Tháng/Năm sinh
B6: Nhập email: Vanlamp18@gmail.com
B7: Nhập mật khẩu: Vanlam2004@
B8: Nhập số điện thoại: 0986096064
B9: Nhấn "Đăng ký" </t>
  </si>
  <si>
    <t xml:space="preserve">B1: Truy cập vào website https://galvin.com.vn/
B2: Chọn chức năng đăng ký
B3: Nhập Họ của bạn: Phạm Văn
B4: Bỏ trống Tên của bạn
B5: Nhập Ngày/Tháng/Năm sinh: 03/06/2004
B6: Nhập email: Vanlamp18@gmail.com
B7: Nhập mật khẩu: Vanlam2004@
B8: Nhập số điện thoại: 0398037540
B9: Nhấn "Đăng ký" </t>
  </si>
  <si>
    <t xml:space="preserve">B1: Truy cập vào website https://galvin.com.vn/
B2: Chọn chức năng đăng ký
B3: Nhập Họ của bạn: Phạm Văn
B4: Nhập Tên của bạn: Lâm
B5: Nhập Ngày/Tháng/Năm sinh: 03/06/2004
B6: Bỏ trống Email
B7: Nhập mật khẩu: Vanlam2004@
B8: Nhập số điện thoại: 0986096064
B9: Nhấn "Đăng ký" </t>
  </si>
  <si>
    <t xml:space="preserve">B1: Truy cập vào website https://galvin.com.vn/
B2: Chọn chức năng đăng ký
B3: Nhập Họ của bạn: Phạm Văn 
B4: Nhập Tên của bạn: Lâm
B5: Nhập Ngày/Tháng/Năm sinh: 03/06/2004
B6: Nhập email: vanlamp18@gmail.com
B7: Nhập mật khẩu: Vanlam2004@
B8: Bỏ trống số điện thoại
B5: Nhấn "Đăng ký"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</si>
  <si>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0986096064
B9: Nhấn "Đăng ký"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</si>
  <si>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
B9: Nhấn "Đăng ký" </t>
  </si>
  <si>
    <t xml:space="preserve">B1: Truy cập vào website https://galvin.com.vn/
B2: Chọn chức năng đăng ký
B3: Nhập Họ của bạn: Phạm Văn
B4: Nhập Tên của bạn: Lâm
B5: Nhập Ngày/Tháng/Năm sinh: 03/06/2004
B6: Nhập email: Vanlamp18@gmail.com
B7: Bỏ trống mật khẩu
B8: Nhập số điện thoại: 0986096064
B5: Nhấn "Đăng ký" </t>
  </si>
  <si>
    <t>TC030</t>
  </si>
  <si>
    <t>TC031</t>
  </si>
  <si>
    <t>TC032</t>
  </si>
  <si>
    <t>B1: Truy cập vào website https://galvin.com.vn/
B2: Chọn chức năng đăng nhập
B3: Nhập Email: vanlamp18gmail.com
B4: Nhập password: Vanlam2004@
B5: Nhấn "Đăng nhập"</t>
  </si>
  <si>
    <t>B1: Truy cập vào website https://galvin.com.vn/
B2: Chọn chức năng đăng nhập
B3: Nhập Email: " Vanlamp18@gmail.com"
B4: Nhập password: Vanlam2004@
B5: Nhấn "Đăng nhập"</t>
  </si>
  <si>
    <t>TC033</t>
  </si>
  <si>
    <t>TC008</t>
  </si>
  <si>
    <t>Nhập đúng email, sai password ( password chứa các ký tự đặc biệt)</t>
  </si>
  <si>
    <t>Hiển thị trang chủ Gavil
Hiển thị giao diện đăng nhập
Thông báo lỗi và yêu cầu nhập lại</t>
  </si>
  <si>
    <t>TC009</t>
  </si>
  <si>
    <t>Nhập đúng email, sai password ( password chứa khoảng trắng 2 đầu)</t>
  </si>
  <si>
    <t>B1: Truy cập vào website https://galvin.com.vn/
B2: Chọn chức năng Đăng nhập
B3: Nhập email "vanlamp18@gmail.com"
B4: Nhập password " Vanlam2004@ "
B5: Nhấn "Đăng nhập"</t>
  </si>
  <si>
    <t>B1: Truy cập vào website https://galvin.com.vn/
B2: Chọn chức năng Đăng nhập
B3: Nhập email "vanlamp18@gmail.com"
B4: Nhập password "#Vanlam2004@"
B5: Nhấn "Đăng nhập"</t>
  </si>
  <si>
    <t>Nhập sai email, đúng password (email có &gt;= 8 ký tự)</t>
  </si>
  <si>
    <t>B1: Truy cập vào website https://galvin.com.vn/
B2: Chọn chức năng Đăng nhập
B3: Nhập email "vanlamp1.8@gmail.com"
B4: Nhập password "#Vanlam2004@
B5: Nhấn "Đăng nhập"</t>
  </si>
  <si>
    <t>B1: Truy cập vào website https://galvin.com.vn/
B2: Chọn chức năng Đăng nhập
B3: Nhập email "vanlamp1.8@gmail.com"
B4: Nhập password "Vanlam2004@
B5: Nhấn "Đăng nhập"</t>
  </si>
  <si>
    <t>Nhập sai email, đúng password (email có khoảng trắng 2 đầu)</t>
  </si>
  <si>
    <t>B1: Truy cập vào website https://galvin.com.vn/
B2: Chọn chức năng Đăng nhập
B3: Nhập email " vanlamp1.8@gmail.com "
B4: Nhập password "Vanlam2004@
B5: Nhấn "Đăng nhập"</t>
  </si>
  <si>
    <t>Nhập sai cả email và password</t>
  </si>
  <si>
    <t>TC020</t>
  </si>
  <si>
    <t>TC021</t>
  </si>
  <si>
    <t xml:space="preserve">Hiển thị trang chủ gavil
Hiển thị giao diện đăng ký
Thông báo lỗi và yêu cầu nhập lại
</t>
  </si>
  <si>
    <t xml:space="preserve">B1: Truy cập vào website https://galvin.com.vn/
B2: Chọn chức năng đăng ký
B3:Nhập Họ của bạn: Phạm Văn
B4: Nhập Tên của bạn: Lâm
B5: Nhập Ngày/Tháng/Năm sinh: 03/06/2004
B6: Nhập email: vanlamp18@gmail.com
B7: Nhập mật khẩu: @Vanlam2004
B8: Nhập số điện thoại: 09860960aa
B9: Nhấn "Đăng ký" </t>
  </si>
  <si>
    <t>TC022</t>
  </si>
  <si>
    <t>TC023</t>
  </si>
  <si>
    <t>Bỏ trống tất cả các trường thông tin</t>
  </si>
  <si>
    <t>Người dùng chưa có tài khoản để đăng nhập vào hệ thống</t>
  </si>
  <si>
    <t>B1: Truy cập vào website https://galvin.com.vn/
B2: Chọn chức năng Đăng ký
B3: Nhấn "Đăng ký"</t>
  </si>
  <si>
    <t>Hiển thị trang chủ Gavil
Hiển thị giao diện đăng ký
Thông báo lỗi và yêu cầu nhập lại</t>
  </si>
  <si>
    <t>TC024</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</si>
  <si>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t>
  </si>
  <si>
    <t>TC025</t>
  </si>
  <si>
    <t>Nhập họ tên chứa các ký tự đặc biệt</t>
  </si>
  <si>
    <t>B1: Truy cập vào website https://galvin.com.vn/
B2: Chọn chức năng Đăng ký
B3: Nhập họ tên: "#Vanlam"
B4: Nhập số điện thoại: "0986096064"
B5: Nhập email: "vanlamp18@gmail.com"
B6: Nhập mật khẩu: "@Vanlam2004"
B7: Chọn giới tính: "Nam"
B8: Chọn ngày sinh: "03/06/2004"
B9: Nhấn nhận thông tin
B10: Nhấn "Đăng ký"</t>
  </si>
  <si>
    <t>Nhập họ tên chứa khoảng trắng 2 đầu</t>
  </si>
  <si>
    <t>B1: Truy cập vào website https://galvin.com.vn/
B2: Chọn chức năng Đăng ký
B3: Nhập họ tên: " Pham Van Lam "
B4: Nhập số điện thoại: "0986096064"
B5: Nhập email: "vanlamp18@gmail.com"
B6: Nhập mật khẩu: "@Vanlam2004"
B7: Chọn giới tính: "Nam"
B8: Chọn ngày sinh: "03/06/2004"
B9: Nhấn nhận thông tin
B10: Nhấn "Đăng ký"</t>
  </si>
  <si>
    <t>Nhập email có ít hơn 8 ký tự</t>
  </si>
  <si>
    <t>B1: Truy cập vào website https://galvin.com.vn/
B2: Chọn chức năng Đăng ký
B3: Nhập họ tên: "1234567890"
B4: Nhập số điện thoại: "0986096064"
B5: Nhập email: "van.p18@gmail.com"
B6: Nhập mật khẩu: "@Vanlam2004"
B7: Chọn giới tính: "Nam"
B8: Chọn ngày sinh: "03/06/2004"
B9: Nhấn nhận thông tin
B10: Nhấn "Đăng ký"</t>
  </si>
  <si>
    <t>Nhập email &gt;= 8 ký tự</t>
  </si>
  <si>
    <t>Nhập email có khoảng trắng 2 đầu</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</si>
  <si>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ký"B1: Truy cập vào website https://galvin.com.vn/
B2: Chọn chức năng Đăng ký
B3: Nhập họ tên: "1234567890"
B4: Nhập số điện thoại: "0986096064"
B5: Nhập email: " vanlamp18@gmail.com "
B6: Nhập mật khẩu: "@Vanlam2004"
B7: Chọn giới tính: "Nam"
B8: Chọn ngày sinh: "03/06/2004"
B9: Nhấn nhận thông tin
B10: Nhấn "Đăng ký"</t>
  </si>
  <si>
    <t>Nhập password chứa các ký tự đặc biệt</t>
  </si>
  <si>
    <t>B1: Truy cập vào website https://galvin.com.vn/
B2: Chọn chức năng Đăng ký
B3: Nhập họ tên: "1234567890"
B4: Nhập số điện thoại: "0986096064"
B5: Nhập email: "vanlamp18@gmail.com"
B6: Nhập mật khẩu: "#Vanlam2004"
B7: Chọn giới tính: "Nam"
B8: Chọn ngày sinh: "03/06/2004"
B9: Nhấn nhận thông tin
B10: Nhấn "Đăng ký"</t>
  </si>
  <si>
    <t>TC034</t>
  </si>
  <si>
    <t>TC035</t>
  </si>
  <si>
    <t>Thay đổi số lượng sản phẩm thêm vào giỏ hàng</t>
  </si>
  <si>
    <t>B1: Truy cập vào website https://galvin.com.vn/
B2: Đăng nhập tài khoản 
B3: Nhấn chọn một bộ quần áo bất kỳ
B4: Nhấn Thêm vào giỏ hàng
B5: Nhập số lượng mới
B6: Nhấn Cập nhật giỏ hàng</t>
  </si>
  <si>
    <t>Hiển thị trang chủ gavil
+ Hiển thị tất cả quần áo trong danh sách
+ Hiển thị danh sách quần áo trong giỏ hàng để tiến hành thanh toán
+ Hiển thị đúng số lượng, tên, hình ảnh, giá tiền của sản phẩm được thêm vào</t>
  </si>
  <si>
    <t>Không thay đổi số lượng sản phẩm thêm vào giỏ hàng</t>
  </si>
  <si>
    <t>Người đăng dùng nhập thành công vào hệ thống</t>
  </si>
  <si>
    <t>B1: Truy cập vào website https://galvin.com.vn/
B2: Đăng nhập tài khoản 
B3: Nhấn chọn một bộ quần áo bất kỳ
B4: Nhấn Thêm vào giỏ hàng
B5: Nhấn Cập nhật giỏ hàng</t>
  </si>
  <si>
    <t xml:space="preserve">Hiển thị trang chủ gavil
 Hiển thị tất cả quần áo trong danh sách
+ Hiển thị danh sách quần áo trong giỏ hàng để tiến hành thanh toán
+ Hiển thị đúng số lượng, tên, hình ảnh, giá tiền của sản phẩm được thêm vào
</t>
  </si>
  <si>
    <t xml:space="preserve"> Hiển thị trang chủ gavil
+ Hiển thị tất cả quần áo trong danh sách
+ Hiển thị danh sách quần áo trong giỏ hàng để tiến hành thanh toán
+ Hiển thị đúng số lượng, tên, hình ảnh, giá tiền của sản phẩm được thêm vào</t>
  </si>
  <si>
    <t>Nhập đầy đủ các trường thông tin</t>
  </si>
  <si>
    <t>Người  dùng đăng nhập thành công vào hệ thống</t>
  </si>
  <si>
    <t>B1: Truy cập vào website https://gavil.com.vn/
B2: Đăng nhập tài khoản 
B3: Nhấn chọn giỏ hàng
B5: Nhấn Thanh toán
B6: Nhập tên: "Phạm Văn Lâm"
B7: Nhập email: "vanlamp18@gmail.com"
B8: Nhập điện thoại: "0986096064"
B9: Nhập địa chỉ: "Phần Lâm, Đào Dương, Ân Thi, Hưng Yên"</t>
  </si>
  <si>
    <t xml:space="preserve">Hiển thị trang chủ gavil
+ Hiển thị tất cả quần áo trong danh sách
+ Hiển thị danh sách quần áo trong giỏ hàng để tiến hành thanh toán
+ Hiển thị đúng số lượng, tên, hình ảnh, giá tiền của sản phẩm được thêm vào
</t>
  </si>
  <si>
    <t xml:space="preserve">B1: Truy cập vào website https://gavil.com.vn/
B2: Đăng nhập tài khoản 
B3: Nhấn chọn giỏ hàng
B5: Nhấn Thanh toán
B4: Nhấn Phương thức thanh toán
</t>
  </si>
  <si>
    <t>Không nhập họ tên</t>
  </si>
  <si>
    <t>Người dùng đăng nhập thành công vào hệ thống</t>
  </si>
  <si>
    <t xml:space="preserve">B1: Truy cập vào website https://gavil.com.vn/
B2: Đăng nhập tài khoản 
B3: Nhấn chọn giỏ hàng
B5: Nhấn Thanh toán
B6: Không nhập tên
B7: Nhập email: "vanlamp18@gmail.com"
B8: Nhập điện thoại: "0986096064"
B9: Nhập địa chỉ: "Phần Lâm, Đào Dương, Ân Thi, Hưng Yên"
</t>
  </si>
  <si>
    <t>TC036</t>
  </si>
  <si>
    <t>Không nhập email</t>
  </si>
  <si>
    <t xml:space="preserve">B1: Truy cập vào website https://gavil.com.vn/
B2: Đăng nhập tài khoản 
B3: Nhấn chọn giỏ hàng
B5: Nhấn Thanh toán
B6: Họ tên" Phạm Văn Lâm"
B7:Không nhập email
B8: Nhập điện thoại: "0986096064"
B9: Nhập địa chỉ: "Phần Lâm, Đào Dương, Ân Thi, Hưng Yên"
</t>
  </si>
  <si>
    <t>TC037</t>
  </si>
  <si>
    <t>Không nhập số điện thoại</t>
  </si>
  <si>
    <t xml:space="preserve">B1: Truy cập vào website https://gavil.com.vn/
B2: Đăng nhập tài khoản 
B3: Nhấn chọn giỏ hàng
B5: Nhấn Thanh toán
B6: Họ tên" Phạm Văn Lâm"
B7:Nhập email: "Vanlamp18@gmail.com"
B8:Không nhập số điện thoại
B9: Nhập địa chỉ: "Phần Lâm, Đào Dương, Ân Thi, Hưng Yên"
</t>
  </si>
  <si>
    <t>Không nhập địa chỉ</t>
  </si>
  <si>
    <t xml:space="preserve">B1: Truy cập vào website https://gavil.com.vn/
B2: Đăng nhập tài khoản 
B3: Nhấn chọn giỏ hàng
B5: Nhấn Thanh toán
B6: Nhập họ tên: "Phạm Văn Lâm"
B7: Nhập email: "vanlamp18@gmail.com"
B8: Nhập điện thoại: "0986096064"
B9:Không nhập địa chỉ
</t>
  </si>
  <si>
    <t>TC038</t>
  </si>
  <si>
    <t>TC039</t>
  </si>
  <si>
    <t>Nhập số điện thoại lớn hơn hoặc bằng 11 số</t>
  </si>
  <si>
    <t>B1: Truy cập vào website https://gavil.com.vn/
B2: Đăng nhập tài khoản 
B3: Nhấn chọn giỏ hàng
B5: Nhấn Thanh toán
B6: Nhập tên: "Phạm Văn Lâm"
B7: Nhập email: "vanlamp18@gmail.com"
B8: Nhập điện thoại: "09860960674"
B9: Nhập địa chỉ: "Phần Lâm, Đào Dương, Ân Thi, Hưng Yên"</t>
  </si>
  <si>
    <t>TC040</t>
  </si>
  <si>
    <t>Nhập số điện thoại có 10 số</t>
  </si>
  <si>
    <t>B1: Truy cập vào website https://gavil.com.vn/
B2: Đăng nhập tài khoản 
B3: Nhấn chọn giỏ hàng
B5: Nhấn Thanh toán
B6: Nhập tên: "Phạm Văn Lâm"
B7: Nhập email: "vanlamp18@gmail.com"
B8: Nhập điện thoại: "0986096674"
B9: Nhập địa chỉ: "Phần Lâm, Đào Dương, Ân Thi, Hưng Yên"</t>
  </si>
  <si>
    <t>TC041</t>
  </si>
  <si>
    <t>Nhập số điện thoại có chứa chữ</t>
  </si>
  <si>
    <t>B1: Truy cập vào website https://gavil.com.vn/
B2: Đăng nhập tài khoản 
B3: Nhấn chọn giỏ hàng
B5: Nhấn Thanh toán
B6: Nhập tên: "Phạm Văn Lâm"
B7: Nhập email: "vanlamp18@gmail.com"
B8: Nhập điện thoại: "098609667hehe4"
B9: Nhập địa chỉ: "Phần Lâm, Đào Dương, Ân Thi, Hưng Yên"</t>
  </si>
  <si>
    <t>Nhập số điện thoại có chứa kí tự đặc biệt</t>
  </si>
  <si>
    <t>B1: Truy cập vào website https://gavil.com.vn/
B2: Đăng nhập tài khoản 
B3: Nhấn chọn giỏ hàng
B5: Nhấn Thanh toán
B6: Nhập tên: "Phạm Văn Lâm"
B7: Nhập email: "vanlamp18@gmail.com"
B8: Nhập điện thoại: "098609667#@4"
B9: Nhập địa chỉ: "Phần Lâm, Đào Dương, Ân Thi, Hưng Yên"</t>
  </si>
  <si>
    <t>TC042</t>
  </si>
  <si>
    <t>Nhập email không có ký tự "@", "."</t>
  </si>
  <si>
    <t>B1: Truy cập vào website https://gavil.com.vn/
B2: Đăng nhập tài khoản 
B3: Nhấn chọn giỏ hàng
B5: Nhấn Thanh toán
B6: Nhập tên: "Phạm Văn Lâm"
B7: Nhập email: "vanlamp18gmail.com"
B8: Nhập điện thoại: "0986096064"
B9: Nhập địa chỉ: "Phần Lâm, Đào Dương, Ân Thi, Hưng Yên"</t>
  </si>
  <si>
    <t>TC043</t>
  </si>
  <si>
    <t>TC044</t>
  </si>
  <si>
    <t>TC045</t>
  </si>
  <si>
    <t>TC046</t>
  </si>
  <si>
    <t>Bỏ trống trường nhập tìm kiếm quần áo</t>
  </si>
  <si>
    <t>Người dùng truy cập thành công vào hệ thống</t>
  </si>
  <si>
    <t>B1: Truy cập vào website https://gavil.com.vn/
B2: Bỏ trống trường nhập thông tin tìm kiếm 
B3: Nhấn tìm kiếm</t>
  </si>
  <si>
    <t>Hiển thị trang chủ gavil
+ Hiển thị thông báo không tìm thấy kết quả phù hợp với quần áo cần tìm kiếm</t>
  </si>
  <si>
    <t>Nhập tên tìm kiếm có chứa ký tự đặc biệt</t>
  </si>
  <si>
    <t>Hiển thị trang chủ gavil
+ Hiển thị dòng text "Kết quả tìm kiếm: polo" (bị bỏ đi dấu #)
+ Hiển thị danh sách những áo có tên polo và cả những áo không có tên polo
+ Mỗi áo được hiển thị bao gồm: tên áo, hình ảnh, giá tiền
+ Làm mới trường nhập thông tin tìm kiếm</t>
  </si>
  <si>
    <t>Hiển thị trang chủ gavil
+ Hiển thị ra màn hình dòng text "Không tìm thấy kết quả tìm kiếm phù hợp cho: "</t>
  </si>
  <si>
    <t>Nhập tên tìm kiếm có cả chữ cả số</t>
  </si>
  <si>
    <t xml:space="preserve">B1: Truy cập vào website https://gavil.com.vn/
B2: Nhập thông tin tìm kiếm "polo 3" 
B3: Nhấn chọn để tìm kiếm
</t>
  </si>
  <si>
    <t xml:space="preserve"> Hiển thị trang chủ gavil
+ Hiển thị dòng text "Kết quả tìm kiếm: du 2"
+ Hiển thị danh sách áo trong tên có chứa "polo" và "3"
+ Mỗi áo được hiển thị bao gồm: tên áo, hình ảnh, giá tiền
+ Làm mới trường nhập thông tin tìm kiếm</t>
  </si>
  <si>
    <t>Hiển thị trang chủ gavil
+ Hiển thị dòng text "Kết quả tìm kiếm: polo 2"
+ Hiển thị danh sách những bộ truyện trong tên có chứa "polo" và "3"
+ Mỗi áo được hiển thị bao gồm: tênáo, hình ảnh, giá tiền
+ Làm mới trường nhập thông tin tìm kiếm</t>
  </si>
  <si>
    <t>Tìm kiếm với từ khoá tuyệt đối</t>
  </si>
  <si>
    <t xml:space="preserve">B1: Truy cập vào website https://gavil.com.vn/
B2: Nhập thông tin tìm kiếm "áo polo uq dry" 
B3: Nhấn chọn để tìm kiếm
</t>
  </si>
  <si>
    <t>Hiển thị trang chủ gavil
+ Hiển thị dòng text "Kết quả tìm kiếm:áo polo uq dry"
+ Hiển thị danh sách áo trong tên "áo polo uq dry"
+ Mỗi áon được hiển thị bao gồm: tên áo, hình ảnh, giá tiền
+ Làm mới trường nhập thông tin tìm kiếm</t>
  </si>
  <si>
    <t>B1: Truy cập vào website https://gavil.com.vn/
B2: Nhập thông tin tìm kiếm "polo #" 
B3: Nhấn để tìm kiếm</t>
  </si>
  <si>
    <t xml:space="preserve"> Hiển thị trang chủ gavil
+ Hiển thị dòng text "Kết quả tìm kiếm: polo #"
+ Hiển thị danh sách áo trong tên có chứa "polo" và "#"
+ Mỗi áo được hiển thị bao gồm: tên áo, hình ảnh, giá tiền
+ Làm mới trường nhập thông tin tìm kiếm</t>
  </si>
  <si>
    <t>TC047</t>
  </si>
  <si>
    <t>Hiển thị chi tiết quần áo</t>
  </si>
  <si>
    <t>B1: Truy cập vào website https://gavil.com.vn/
B2: Nhấn chọn sản phẩm quần áo bất kỳ</t>
  </si>
  <si>
    <t>Hiển thị trang chủ gavil
+ Hiển thị trang chi tiết quần áo
+ Hiển thị được toàn bộ thông tin như size quần áo, tình trạng, hình ảnh minh hoạ, tên quần áo, giá tiền, màu sắc, số lượng, ...
+ Hiển thị các các nút thêm vào giỏ hàng, thanh toán, thêm và yêu thích để thực hiện chức năng tương ứng</t>
  </si>
  <si>
    <t>TC048</t>
  </si>
  <si>
    <t>Hiển thị khi không tìm thấy quần áo</t>
  </si>
  <si>
    <t>B1: Truy cập vào website https://gavil.com.vn/
B2: Nhập thông tin tìm kiếm: " áo bigsize"
B3: Nhấn chọn để tìm kiếm</t>
  </si>
  <si>
    <t>Hiển thị trang chủ gavil
+ Hiển thị danh sách trống
+ Hiển thị thông báo không tìm nội dung bạn yêu cầu</t>
  </si>
  <si>
    <t>Hiển thị trang chủ gavil
+ Hiển thị danh sách trống
+ Hiển thị ra màn hình dòng text "Không tìm thấy "". Vui lòng kiểm tra chính tả, sử dụng các từ tổng quát hơn và thử lại!"</t>
  </si>
  <si>
    <t>TC049</t>
  </si>
  <si>
    <t>Hiển thị khi  tìm thấy quần áo</t>
  </si>
  <si>
    <t>B1: Truy cập vào website https://gavil.com.vn/
B2: Nhập thông tin tìm kiếm "polo" 
B3: Nhấn chọn để tìm kiếm</t>
  </si>
  <si>
    <t>Hiển thị trang chủ gavil
+ Hiển thị dòng text "Kết quả tìm kiếm: "polo"
+ Hiển thị danh sách áo có tên polo
+ Mỗi áo được hiển thị bao gồm: màu sắc, hình ảnh, giá tiền, size.
+ Làm mới trường nhập thông tin tìm kiếm</t>
  </si>
  <si>
    <t>Hiển thị trang chủ NXB Kim Đồng
+ Hiển thị dòng text "Kết quả tìm kiếm: CONAN"
+ Hiển thị danh sách những bộ truyện có tên conan
+ Mỗi bộ truyện được hiển thị bao gồm: tên truyện, hình ảnh, giá tiền
+ Làm mới trường nhập thông tin tìm kiếm</t>
  </si>
  <si>
    <t>TC050</t>
  </si>
  <si>
    <t>B1: Truy cập vào website https:/gavil.com/https://galvin.com.vn/
B2: Chọn chức năng đăng nhập
B3: Nhập Email: vanlamp18@gmail.com
B4: Bỏ trống password
B5: Nhấn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</si>
</sst>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u/>
      <sz val="8"/>
      <color indexed="12"/>
      <name val="Tahoma"/>
      <family val="2"/>
    </font>
    <font>
      <sz val="8"/>
      <name val="Tahoma"/>
      <family val="2"/>
    </font>
    <font>
      <sz val="11"/>
      <name val="ＭＳ Ｐゴシック"/>
      <family val="2"/>
      <charset val="128"/>
    </font>
    <font>
      <b/>
      <sz val="8"/>
      <name val="Tahoma"/>
      <family val="2"/>
    </font>
    <font>
      <b/>
      <sz val="8"/>
      <color indexed="9"/>
      <name val="Tahoma"/>
      <family val="2"/>
    </font>
    <font>
      <sz val="8"/>
      <color theme="1"/>
      <name val="Tahoma"/>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3">
    <xf numFmtId="0" fontId="0" fillId="0" borderId="0"/>
    <xf numFmtId="0" fontId="1" fillId="0" borderId="0" applyNumberFormat="0" applyFill="0" applyBorder="0" applyAlignment="0" applyProtection="0"/>
    <xf numFmtId="0" fontId="4" fillId="0" borderId="0"/>
  </cellStyleXfs>
  <cellXfs count="52">
    <xf numFmtId="0" fontId="0" fillId="0" borderId="0" xfId="0"/>
    <xf numFmtId="0" fontId="2" fillId="2" borderId="1" xfId="1"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xf numFmtId="0" fontId="5"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6" fillId="3" borderId="1" xfId="2" applyFont="1" applyFill="1" applyBorder="1" applyAlignment="1">
      <alignment horizontal="center" vertical="center" wrapText="1"/>
    </xf>
    <xf numFmtId="0" fontId="3" fillId="0" borderId="2" xfId="0"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Border="1" applyAlignment="1">
      <alignment vertical="top"/>
    </xf>
    <xf numFmtId="0" fontId="3" fillId="0" borderId="1" xfId="0"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16" fontId="3" fillId="4" borderId="1" xfId="0" applyNumberFormat="1" applyFont="1" applyFill="1" applyBorder="1" applyAlignment="1">
      <alignment vertical="top"/>
    </xf>
    <xf numFmtId="0" fontId="3" fillId="0" borderId="0" xfId="0" applyFont="1" applyAlignment="1">
      <alignment horizontal="left" wrapText="1"/>
    </xf>
    <xf numFmtId="0" fontId="3" fillId="0" borderId="0" xfId="0" applyFont="1" applyAlignment="1">
      <alignment wrapText="1"/>
    </xf>
    <xf numFmtId="0" fontId="3" fillId="0" borderId="1" xfId="0" applyFont="1" applyFill="1" applyBorder="1" applyAlignment="1">
      <alignment vertical="top" wrapText="1"/>
    </xf>
    <xf numFmtId="0" fontId="3" fillId="0" borderId="1" xfId="0" quotePrefix="1" applyFont="1" applyFill="1" applyBorder="1" applyAlignment="1">
      <alignment vertical="top" wrapText="1"/>
    </xf>
    <xf numFmtId="16" fontId="3" fillId="0" borderId="1" xfId="0" applyNumberFormat="1" applyFont="1" applyFill="1" applyBorder="1" applyAlignment="1">
      <alignment vertical="top" wrapText="1"/>
    </xf>
    <xf numFmtId="0" fontId="3" fillId="0" borderId="0" xfId="0" applyFont="1" applyFill="1"/>
    <xf numFmtId="16" fontId="3" fillId="4" borderId="1" xfId="0" applyNumberFormat="1" applyFont="1" applyFill="1" applyBorder="1" applyAlignment="1">
      <alignment vertical="top" wrapText="1"/>
    </xf>
    <xf numFmtId="0" fontId="3" fillId="0" borderId="0" xfId="0" applyFont="1" applyAlignment="1">
      <alignment vertical="top" wrapText="1"/>
    </xf>
    <xf numFmtId="0" fontId="2" fillId="2" borderId="1" xfId="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3" fillId="2" borderId="0" xfId="0" applyFont="1" applyFill="1" applyBorder="1" applyAlignment="1">
      <alignment vertical="center" wrapText="1"/>
    </xf>
    <xf numFmtId="0" fontId="3" fillId="0" borderId="0" xfId="0" applyFont="1" applyAlignment="1">
      <alignment vertical="center" wrapText="1"/>
    </xf>
    <xf numFmtId="0" fontId="5" fillId="2"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2" fontId="3" fillId="2" borderId="1" xfId="0" applyNumberFormat="1" applyFont="1" applyFill="1" applyBorder="1" applyAlignment="1">
      <alignment vertical="center" wrapText="1"/>
    </xf>
    <xf numFmtId="2" fontId="3" fillId="2" borderId="0" xfId="0" applyNumberFormat="1" applyFont="1" applyFill="1" applyBorder="1" applyAlignment="1">
      <alignmen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0" xfId="0" applyFont="1" applyFill="1" applyBorder="1" applyAlignment="1">
      <alignment vertical="center" wrapText="1"/>
    </xf>
    <xf numFmtId="16" fontId="3" fillId="0" borderId="1" xfId="0" applyNumberFormat="1" applyFont="1" applyFill="1" applyBorder="1" applyAlignment="1">
      <alignment vertical="center" wrapText="1"/>
    </xf>
    <xf numFmtId="0" fontId="3" fillId="0" borderId="0" xfId="0" applyFont="1" applyFill="1" applyAlignment="1">
      <alignment wrapText="1"/>
    </xf>
    <xf numFmtId="0" fontId="3" fillId="4" borderId="1" xfId="0" applyFont="1" applyFill="1" applyBorder="1" applyAlignment="1">
      <alignment vertical="center" wrapText="1"/>
    </xf>
    <xf numFmtId="16" fontId="3" fillId="4" borderId="1" xfId="0" applyNumberFormat="1" applyFont="1" applyFill="1" applyBorder="1" applyAlignment="1">
      <alignment vertical="center" wrapText="1"/>
    </xf>
    <xf numFmtId="0" fontId="0" fillId="0" borderId="0" xfId="0" applyAlignment="1">
      <alignment vertical="center" wrapText="1"/>
    </xf>
    <xf numFmtId="0" fontId="7" fillId="0" borderId="0" xfId="0" applyFont="1" applyAlignment="1">
      <alignment vertical="center" wrapText="1"/>
    </xf>
    <xf numFmtId="0" fontId="3" fillId="0" borderId="0" xfId="0" applyFont="1" applyFill="1" applyBorder="1"/>
    <xf numFmtId="0" fontId="3" fillId="0" borderId="0" xfId="0" applyFont="1" applyFill="1" applyBorder="1" applyAlignment="1">
      <alignment wrapText="1"/>
    </xf>
    <xf numFmtId="0" fontId="3" fillId="4" borderId="0" xfId="0" applyFont="1" applyFill="1" applyBorder="1" applyAlignment="1">
      <alignment vertical="top" wrapText="1"/>
    </xf>
    <xf numFmtId="0" fontId="3" fillId="0" borderId="0" xfId="0" quotePrefix="1" applyFont="1" applyFill="1" applyBorder="1" applyAlignment="1">
      <alignment vertical="top" wrapText="1"/>
    </xf>
    <xf numFmtId="0" fontId="7" fillId="0" borderId="0" xfId="0" quotePrefix="1" applyFont="1" applyAlignment="1">
      <alignment wrapText="1"/>
    </xf>
    <xf numFmtId="0" fontId="0" fillId="0" borderId="0" xfId="0" applyAlignment="1">
      <alignment wrapText="1"/>
    </xf>
    <xf numFmtId="0" fontId="3" fillId="4" borderId="0" xfId="0" applyFont="1" applyFill="1" applyBorder="1" applyAlignment="1">
      <alignment vertical="center" wrapText="1"/>
    </xf>
    <xf numFmtId="0" fontId="3" fillId="0" borderId="0" xfId="0" quotePrefix="1" applyFont="1" applyFill="1" applyBorder="1" applyAlignment="1">
      <alignment vertical="center" wrapText="1"/>
    </xf>
  </cellXfs>
  <cellStyles count="3">
    <cellStyle name="Hyperlink" xfId="1" builtinId="8"/>
    <cellStyle name="Normal" xfId="0" builtinId="0"/>
    <cellStyle name="Normal_Sheet1" xfId="2" xr:uid="{04BC4158-78BB-4EFF-9AC5-AC707F9C7E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1A78-719B-4216-AD39-EAA8FC19B3E0}">
  <dimension ref="A1:I18"/>
  <sheetViews>
    <sheetView tabSelected="1" workbookViewId="0">
      <selection activeCell="C5" sqref="C5"/>
    </sheetView>
  </sheetViews>
  <sheetFormatPr defaultRowHeight="14.4"/>
  <cols>
    <col min="2" max="2" width="17.109375" bestFit="1" customWidth="1"/>
    <col min="3" max="3" width="13.5546875" bestFit="1" customWidth="1"/>
    <col min="4" max="4" width="36.44140625" bestFit="1" customWidth="1"/>
    <col min="5" max="5" width="22.88671875" bestFit="1" customWidth="1"/>
    <col min="6" max="6" width="27.33203125" bestFit="1" customWidth="1"/>
    <col min="7" max="7" width="9.7773437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63</v>
      </c>
      <c r="C3" s="6"/>
      <c r="D3" s="2" t="e">
        <f>"Percent Complete: "&amp;ROUND((COUNTIF(#REF!,"Pass")*100)/((COUNTA($A$5:$A$980)*5)-COUNTIF(#REF!,"N/A")),2)&amp;"%"</f>
        <v>#REF!</v>
      </c>
      <c r="E3" s="8" t="str">
        <f>"Number of cases: "&amp;(COUNTA($A$5:$A$980))</f>
        <v>Number of cases: 12</v>
      </c>
      <c r="F3" s="9"/>
      <c r="G3" s="9"/>
    </row>
    <row r="4" spans="1:9" s="5" customFormat="1" ht="28.35" customHeight="1">
      <c r="A4" s="10" t="s">
        <v>5</v>
      </c>
      <c r="B4" s="10" t="s">
        <v>6</v>
      </c>
      <c r="C4" s="10" t="s">
        <v>7</v>
      </c>
      <c r="D4" s="10" t="s">
        <v>8</v>
      </c>
      <c r="E4" s="10" t="s">
        <v>9</v>
      </c>
      <c r="F4" s="10" t="s">
        <v>10</v>
      </c>
      <c r="G4" s="10" t="s">
        <v>11</v>
      </c>
      <c r="H4" s="10" t="s">
        <v>12</v>
      </c>
      <c r="I4" s="10" t="s">
        <v>13</v>
      </c>
    </row>
    <row r="5" spans="1:9" s="14" customFormat="1" ht="51">
      <c r="A5" s="11" t="s">
        <v>14</v>
      </c>
      <c r="B5" s="12" t="s">
        <v>15</v>
      </c>
      <c r="C5" s="12" t="s">
        <v>20</v>
      </c>
      <c r="D5" s="12" t="s">
        <v>64</v>
      </c>
      <c r="E5" s="12" t="s">
        <v>65</v>
      </c>
      <c r="F5" s="12" t="s">
        <v>16</v>
      </c>
      <c r="G5" s="13" t="s">
        <v>17</v>
      </c>
      <c r="H5" s="13"/>
      <c r="I5" s="13"/>
    </row>
    <row r="6" spans="1:9" s="5" customFormat="1" ht="51">
      <c r="A6" s="15" t="s">
        <v>18</v>
      </c>
      <c r="B6" s="16" t="s">
        <v>19</v>
      </c>
      <c r="C6" s="16" t="s">
        <v>20</v>
      </c>
      <c r="D6" s="12" t="s">
        <v>66</v>
      </c>
      <c r="E6" s="12" t="s">
        <v>65</v>
      </c>
      <c r="F6" s="12" t="s">
        <v>16</v>
      </c>
      <c r="G6" s="13" t="s">
        <v>17</v>
      </c>
      <c r="H6" s="17"/>
      <c r="I6" s="15"/>
    </row>
    <row r="7" spans="1:9" s="5" customFormat="1" ht="50.25" customHeight="1">
      <c r="A7" s="15" t="s">
        <v>21</v>
      </c>
      <c r="B7" s="16" t="s">
        <v>22</v>
      </c>
      <c r="C7" s="16" t="s">
        <v>20</v>
      </c>
      <c r="D7" s="12" t="s">
        <v>200</v>
      </c>
      <c r="E7" s="12" t="s">
        <v>65</v>
      </c>
      <c r="F7" s="12" t="s">
        <v>16</v>
      </c>
      <c r="G7" s="13" t="s">
        <v>17</v>
      </c>
      <c r="H7" s="17"/>
      <c r="I7" s="15"/>
    </row>
    <row r="8" spans="1:9" s="5" customFormat="1" ht="51">
      <c r="A8" s="5" t="s">
        <v>23</v>
      </c>
      <c r="B8" s="18" t="s">
        <v>24</v>
      </c>
      <c r="C8" s="16" t="s">
        <v>20</v>
      </c>
      <c r="D8" s="12" t="s">
        <v>67</v>
      </c>
      <c r="E8" s="12" t="s">
        <v>65</v>
      </c>
      <c r="F8" s="12" t="s">
        <v>25</v>
      </c>
      <c r="G8" s="13" t="s">
        <v>17</v>
      </c>
      <c r="I8" s="15"/>
    </row>
    <row r="9" spans="1:9" s="5" customFormat="1" ht="51">
      <c r="A9" s="5" t="s">
        <v>26</v>
      </c>
      <c r="B9" s="19" t="s">
        <v>27</v>
      </c>
      <c r="C9" s="16" t="s">
        <v>20</v>
      </c>
      <c r="D9" s="12" t="s">
        <v>69</v>
      </c>
      <c r="E9" s="12" t="s">
        <v>68</v>
      </c>
      <c r="F9" s="12" t="s">
        <v>25</v>
      </c>
      <c r="G9" s="13" t="s">
        <v>17</v>
      </c>
      <c r="I9" s="15"/>
    </row>
    <row r="10" spans="1:9" s="5" customFormat="1" ht="51">
      <c r="A10" s="5" t="s">
        <v>28</v>
      </c>
      <c r="B10" s="19" t="s">
        <v>29</v>
      </c>
      <c r="C10" s="16" t="s">
        <v>20</v>
      </c>
      <c r="D10" s="12" t="s">
        <v>84</v>
      </c>
      <c r="E10" s="12" t="s">
        <v>65</v>
      </c>
      <c r="F10" s="12" t="s">
        <v>25</v>
      </c>
      <c r="G10" s="13" t="s">
        <v>17</v>
      </c>
    </row>
    <row r="11" spans="1:9" s="5" customFormat="1" ht="51">
      <c r="A11" s="5" t="s">
        <v>30</v>
      </c>
      <c r="B11" s="19" t="s">
        <v>31</v>
      </c>
      <c r="C11" s="16" t="s">
        <v>20</v>
      </c>
      <c r="D11" s="12" t="s">
        <v>85</v>
      </c>
      <c r="E11" s="12" t="s">
        <v>65</v>
      </c>
      <c r="F11" s="12" t="s">
        <v>25</v>
      </c>
      <c r="G11" s="13" t="s">
        <v>17</v>
      </c>
    </row>
    <row r="12" spans="1:9" ht="51">
      <c r="A12" s="5" t="s">
        <v>87</v>
      </c>
      <c r="B12" s="19" t="s">
        <v>88</v>
      </c>
      <c r="C12" s="46" t="s">
        <v>20</v>
      </c>
      <c r="D12" s="12" t="s">
        <v>93</v>
      </c>
      <c r="E12" s="12" t="s">
        <v>89</v>
      </c>
      <c r="F12" s="12" t="s">
        <v>25</v>
      </c>
      <c r="G12" s="13" t="s">
        <v>17</v>
      </c>
    </row>
    <row r="13" spans="1:9" ht="51">
      <c r="A13" s="5" t="s">
        <v>90</v>
      </c>
      <c r="B13" s="45" t="s">
        <v>91</v>
      </c>
      <c r="C13" s="46" t="s">
        <v>20</v>
      </c>
      <c r="D13" s="12" t="s">
        <v>92</v>
      </c>
      <c r="E13" s="12" t="s">
        <v>89</v>
      </c>
      <c r="F13" s="12" t="s">
        <v>25</v>
      </c>
      <c r="G13" s="13" t="s">
        <v>17</v>
      </c>
    </row>
    <row r="14" spans="1:9" ht="51">
      <c r="A14" s="5" t="s">
        <v>34</v>
      </c>
      <c r="B14" s="19" t="s">
        <v>94</v>
      </c>
      <c r="C14" s="46" t="s">
        <v>20</v>
      </c>
      <c r="D14" s="12" t="s">
        <v>96</v>
      </c>
      <c r="E14" s="12" t="s">
        <v>89</v>
      </c>
      <c r="F14" s="12" t="s">
        <v>25</v>
      </c>
      <c r="G14" s="13" t="s">
        <v>17</v>
      </c>
    </row>
    <row r="15" spans="1:9" ht="51">
      <c r="A15" s="5" t="s">
        <v>38</v>
      </c>
      <c r="B15" s="19" t="s">
        <v>97</v>
      </c>
      <c r="C15" s="46" t="s">
        <v>20</v>
      </c>
      <c r="D15" s="12" t="s">
        <v>98</v>
      </c>
      <c r="E15" s="12" t="s">
        <v>89</v>
      </c>
      <c r="F15" s="12" t="s">
        <v>25</v>
      </c>
      <c r="G15" s="13" t="s">
        <v>17</v>
      </c>
    </row>
    <row r="16" spans="1:9" ht="51">
      <c r="A16" s="5" t="s">
        <v>40</v>
      </c>
      <c r="B16" s="19" t="s">
        <v>99</v>
      </c>
      <c r="C16" s="46" t="s">
        <v>20</v>
      </c>
      <c r="D16" s="12" t="s">
        <v>95</v>
      </c>
      <c r="E16" s="12" t="s">
        <v>89</v>
      </c>
      <c r="F16" s="12" t="s">
        <v>25</v>
      </c>
      <c r="G16" s="13" t="s">
        <v>17</v>
      </c>
    </row>
    <row r="17" spans="1:7">
      <c r="A17" s="5"/>
      <c r="B17" s="19"/>
      <c r="C17" s="46"/>
      <c r="D17" s="12"/>
      <c r="E17" s="12"/>
      <c r="F17" s="12"/>
      <c r="G17" s="13"/>
    </row>
    <row r="18" spans="1:7">
      <c r="A18" s="44"/>
      <c r="B18" s="45"/>
    </row>
  </sheetData>
  <hyperlinks>
    <hyperlink ref="A1" location="'Test report'!A1" display="Back to TestReport" xr:uid="{B1C67E80-AB73-4403-9E01-8D29A0584D9E}"/>
    <hyperlink ref="B1" location="BugList!A1" display="To Buglist" xr:uid="{D13D3F75-EAB6-4482-9871-D252ACE5AC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09BC-A23B-4794-89A0-75405BAAB0D4}">
  <dimension ref="A1:I25"/>
  <sheetViews>
    <sheetView workbookViewId="0">
      <selection activeCell="D5" sqref="D5"/>
    </sheetView>
  </sheetViews>
  <sheetFormatPr defaultRowHeight="14.4"/>
  <cols>
    <col min="2" max="2" width="17.109375" bestFit="1" customWidth="1"/>
    <col min="3" max="3" width="13.5546875" bestFit="1" customWidth="1"/>
    <col min="4" max="4" width="16.21875" bestFit="1" customWidth="1"/>
    <col min="5" max="5" width="17.109375" bestFit="1" customWidth="1"/>
    <col min="6" max="6" width="13.6640625" bestFit="1" customWidth="1"/>
  </cols>
  <sheetData>
    <row r="1" spans="1:9" s="5" customFormat="1" ht="12.75" customHeight="1">
      <c r="A1" s="1" t="s">
        <v>0</v>
      </c>
      <c r="B1" s="1" t="s">
        <v>1</v>
      </c>
      <c r="C1" s="1"/>
      <c r="D1" s="2" t="e">
        <f>"Pass: "&amp;COUNTIF(#REF!,"Pass")</f>
        <v>#REF!</v>
      </c>
      <c r="E1" s="3" t="e">
        <f>"Untested: "&amp;COUNTIF(#REF!,"Untest")</f>
        <v>#REF!</v>
      </c>
      <c r="F1" s="4"/>
      <c r="G1" s="4"/>
    </row>
    <row r="2" spans="1:9" s="5" customFormat="1" ht="12.75" customHeight="1">
      <c r="A2" s="6" t="s">
        <v>2</v>
      </c>
      <c r="B2" s="7" t="s">
        <v>3</v>
      </c>
      <c r="C2" s="7"/>
      <c r="D2" s="2" t="e">
        <f>"Fail: "&amp;COUNTIF(#REF!,"Fail")</f>
        <v>#REF!</v>
      </c>
      <c r="E2" s="3" t="e">
        <f>"N/A: "&amp;COUNTIF(#REF!,"N/A")</f>
        <v>#REF!</v>
      </c>
      <c r="F2" s="4"/>
      <c r="G2" s="4"/>
    </row>
    <row r="3" spans="1:9" s="5" customFormat="1" ht="12.75" customHeight="1">
      <c r="A3" s="6" t="s">
        <v>4</v>
      </c>
      <c r="B3" s="6" t="s">
        <v>63</v>
      </c>
      <c r="C3" s="6"/>
      <c r="D3" s="2" t="e">
        <f>"Percent Complete: "&amp;ROUND((COUNTIF(#REF!,"Pass")*100)/((COUNTA($A$5:$A$985)*5)-COUNTIF(#REF!,"N/A")),2)&amp;"%"</f>
        <v>#REF!</v>
      </c>
      <c r="E3" s="8" t="str">
        <f>"Number of cases: "&amp;(COUNTA($A$5:$A$985))</f>
        <v>Number of cases: 18</v>
      </c>
      <c r="F3" s="9"/>
      <c r="G3" s="9"/>
    </row>
    <row r="4" spans="1:9" s="5" customFormat="1" ht="28.35" customHeight="1">
      <c r="A4" s="10" t="s">
        <v>5</v>
      </c>
      <c r="B4" s="10" t="s">
        <v>6</v>
      </c>
      <c r="C4" s="10" t="s">
        <v>7</v>
      </c>
      <c r="D4" s="10" t="s">
        <v>8</v>
      </c>
      <c r="E4" s="10" t="s">
        <v>32</v>
      </c>
      <c r="F4" s="10" t="s">
        <v>33</v>
      </c>
      <c r="G4" s="10" t="s">
        <v>11</v>
      </c>
      <c r="H4" s="10" t="s">
        <v>12</v>
      </c>
      <c r="I4" s="10" t="s">
        <v>13</v>
      </c>
    </row>
    <row r="5" spans="1:9" s="23" customFormat="1" ht="163.19999999999999">
      <c r="A5" s="20" t="s">
        <v>42</v>
      </c>
      <c r="B5" s="20" t="s">
        <v>35</v>
      </c>
      <c r="C5" s="21" t="s">
        <v>36</v>
      </c>
      <c r="D5" s="20" t="s">
        <v>70</v>
      </c>
      <c r="E5" s="12" t="s">
        <v>71</v>
      </c>
      <c r="F5" s="12" t="s">
        <v>37</v>
      </c>
      <c r="G5" s="20" t="s">
        <v>17</v>
      </c>
      <c r="H5" s="22"/>
      <c r="I5" s="14"/>
    </row>
    <row r="6" spans="1:9" s="5" customFormat="1" ht="193.8">
      <c r="A6" s="16" t="s">
        <v>44</v>
      </c>
      <c r="B6" s="16" t="s">
        <v>39</v>
      </c>
      <c r="C6" s="21" t="s">
        <v>36</v>
      </c>
      <c r="D6" s="20" t="s">
        <v>73</v>
      </c>
      <c r="E6" s="12" t="s">
        <v>72</v>
      </c>
      <c r="F6" s="12" t="s">
        <v>37</v>
      </c>
      <c r="G6" s="20" t="s">
        <v>17</v>
      </c>
      <c r="H6" s="24"/>
      <c r="I6" s="15"/>
    </row>
    <row r="7" spans="1:9" s="5" customFormat="1" ht="183.6">
      <c r="A7" s="20" t="s">
        <v>46</v>
      </c>
      <c r="B7" s="16" t="s">
        <v>41</v>
      </c>
      <c r="C7" s="21" t="s">
        <v>36</v>
      </c>
      <c r="D7" s="20" t="s">
        <v>74</v>
      </c>
      <c r="E7" s="12" t="s">
        <v>72</v>
      </c>
      <c r="F7" s="12" t="s">
        <v>37</v>
      </c>
      <c r="G7" s="20" t="s">
        <v>17</v>
      </c>
      <c r="H7" s="24"/>
      <c r="I7" s="15"/>
    </row>
    <row r="8" spans="1:9" s="5" customFormat="1" ht="193.8">
      <c r="A8" s="16" t="s">
        <v>48</v>
      </c>
      <c r="B8" s="16" t="s">
        <v>43</v>
      </c>
      <c r="C8" s="21" t="s">
        <v>36</v>
      </c>
      <c r="D8" s="20" t="s">
        <v>75</v>
      </c>
      <c r="E8" s="12" t="s">
        <v>72</v>
      </c>
      <c r="F8" s="12" t="s">
        <v>37</v>
      </c>
      <c r="G8" s="20" t="s">
        <v>17</v>
      </c>
      <c r="H8" s="19"/>
      <c r="I8" s="15"/>
    </row>
    <row r="9" spans="1:9" s="5" customFormat="1" ht="183.6">
      <c r="A9" s="20" t="s">
        <v>50</v>
      </c>
      <c r="B9" s="16" t="s">
        <v>45</v>
      </c>
      <c r="C9" s="21" t="s">
        <v>36</v>
      </c>
      <c r="D9" s="20" t="s">
        <v>76</v>
      </c>
      <c r="E9" s="12" t="s">
        <v>72</v>
      </c>
      <c r="F9" s="12" t="s">
        <v>37</v>
      </c>
      <c r="G9" s="20" t="s">
        <v>17</v>
      </c>
      <c r="H9" s="19"/>
      <c r="I9" s="15"/>
    </row>
    <row r="10" spans="1:9" s="5" customFormat="1" ht="183.6">
      <c r="A10" s="16" t="s">
        <v>53</v>
      </c>
      <c r="B10" s="16" t="s">
        <v>47</v>
      </c>
      <c r="C10" s="21" t="s">
        <v>36</v>
      </c>
      <c r="D10" s="20" t="s">
        <v>80</v>
      </c>
      <c r="E10" s="12" t="s">
        <v>72</v>
      </c>
      <c r="F10" s="12" t="s">
        <v>37</v>
      </c>
      <c r="G10" s="20" t="s">
        <v>17</v>
      </c>
      <c r="H10" s="19"/>
    </row>
    <row r="11" spans="1:9" s="5" customFormat="1" ht="193.8">
      <c r="A11" s="20" t="s">
        <v>56</v>
      </c>
      <c r="B11" s="16" t="s">
        <v>49</v>
      </c>
      <c r="C11" s="21" t="s">
        <v>36</v>
      </c>
      <c r="D11" s="20" t="s">
        <v>77</v>
      </c>
      <c r="E11" s="12" t="s">
        <v>72</v>
      </c>
      <c r="F11" s="12" t="s">
        <v>37</v>
      </c>
      <c r="G11" s="20" t="s">
        <v>17</v>
      </c>
      <c r="H11" s="19"/>
    </row>
    <row r="12" spans="1:9" s="5" customFormat="1" ht="193.8">
      <c r="A12" s="16" t="s">
        <v>100</v>
      </c>
      <c r="B12" s="20" t="s">
        <v>51</v>
      </c>
      <c r="C12" s="21" t="s">
        <v>36</v>
      </c>
      <c r="D12" s="20" t="s">
        <v>78</v>
      </c>
      <c r="E12" s="12" t="s">
        <v>72</v>
      </c>
      <c r="F12" s="12" t="s">
        <v>52</v>
      </c>
      <c r="G12" s="20" t="s">
        <v>17</v>
      </c>
      <c r="H12" s="19"/>
    </row>
    <row r="13" spans="1:9" s="5" customFormat="1" ht="193.8">
      <c r="A13" s="20" t="s">
        <v>101</v>
      </c>
      <c r="B13" s="20" t="s">
        <v>54</v>
      </c>
      <c r="C13" s="21" t="s">
        <v>36</v>
      </c>
      <c r="D13" s="20" t="s">
        <v>103</v>
      </c>
      <c r="E13" s="12" t="s">
        <v>102</v>
      </c>
      <c r="F13" s="12" t="s">
        <v>55</v>
      </c>
      <c r="G13" s="20" t="s">
        <v>17</v>
      </c>
      <c r="H13" s="19"/>
    </row>
    <row r="14" spans="1:9" s="5" customFormat="1" ht="193.8">
      <c r="A14" s="16" t="s">
        <v>104</v>
      </c>
      <c r="B14" s="20" t="s">
        <v>57</v>
      </c>
      <c r="C14" s="21" t="s">
        <v>36</v>
      </c>
      <c r="D14" s="20" t="s">
        <v>79</v>
      </c>
      <c r="E14" s="12" t="s">
        <v>72</v>
      </c>
      <c r="F14" s="12" t="s">
        <v>55</v>
      </c>
      <c r="G14" s="25" t="s">
        <v>58</v>
      </c>
      <c r="H14" s="19"/>
    </row>
    <row r="15" spans="1:9" ht="102">
      <c r="A15" s="46" t="s">
        <v>105</v>
      </c>
      <c r="B15" s="12" t="s">
        <v>106</v>
      </c>
      <c r="C15" s="47" t="s">
        <v>107</v>
      </c>
      <c r="D15" s="12" t="s">
        <v>108</v>
      </c>
      <c r="E15" s="12" t="s">
        <v>109</v>
      </c>
      <c r="F15" s="12" t="s">
        <v>55</v>
      </c>
      <c r="G15" s="25" t="s">
        <v>17</v>
      </c>
    </row>
    <row r="16" spans="1:9" ht="204">
      <c r="A16" s="46" t="s">
        <v>110</v>
      </c>
      <c r="B16" s="12" t="s">
        <v>20</v>
      </c>
      <c r="C16" s="47" t="s">
        <v>107</v>
      </c>
      <c r="D16" s="12" t="s">
        <v>111</v>
      </c>
      <c r="E16" s="12" t="s">
        <v>109</v>
      </c>
      <c r="F16" s="12" t="s">
        <v>55</v>
      </c>
      <c r="G16" s="25" t="s">
        <v>17</v>
      </c>
    </row>
    <row r="17" spans="1:7" ht="204">
      <c r="A17" s="46" t="s">
        <v>112</v>
      </c>
      <c r="B17" s="12" t="s">
        <v>113</v>
      </c>
      <c r="C17" s="47" t="s">
        <v>107</v>
      </c>
      <c r="D17" s="12" t="s">
        <v>114</v>
      </c>
      <c r="E17" s="12" t="s">
        <v>109</v>
      </c>
      <c r="F17" s="12" t="s">
        <v>55</v>
      </c>
      <c r="G17" s="25" t="s">
        <v>17</v>
      </c>
    </row>
    <row r="18" spans="1:7" ht="204">
      <c r="A18" s="46" t="s">
        <v>59</v>
      </c>
      <c r="B18" s="12" t="s">
        <v>115</v>
      </c>
      <c r="C18" s="47" t="s">
        <v>107</v>
      </c>
      <c r="D18" s="12" t="s">
        <v>116</v>
      </c>
      <c r="E18" s="12" t="s">
        <v>109</v>
      </c>
      <c r="F18" s="12" t="s">
        <v>55</v>
      </c>
      <c r="G18" s="25" t="s">
        <v>17</v>
      </c>
    </row>
    <row r="19" spans="1:7" ht="193.8">
      <c r="A19" s="46" t="s">
        <v>60</v>
      </c>
      <c r="B19" s="12" t="s">
        <v>117</v>
      </c>
      <c r="C19" s="47" t="s">
        <v>107</v>
      </c>
      <c r="D19" s="12" t="s">
        <v>118</v>
      </c>
      <c r="E19" s="12" t="s">
        <v>109</v>
      </c>
      <c r="F19" s="12" t="s">
        <v>55</v>
      </c>
      <c r="G19" s="25" t="s">
        <v>17</v>
      </c>
    </row>
    <row r="20" spans="1:7" ht="204">
      <c r="A20" s="46" t="s">
        <v>61</v>
      </c>
      <c r="B20" s="12" t="s">
        <v>119</v>
      </c>
      <c r="C20" s="47" t="s">
        <v>107</v>
      </c>
      <c r="D20" s="12" t="s">
        <v>111</v>
      </c>
      <c r="E20" s="12" t="s">
        <v>109</v>
      </c>
      <c r="F20" s="12" t="s">
        <v>55</v>
      </c>
      <c r="G20" s="25" t="s">
        <v>17</v>
      </c>
    </row>
    <row r="21" spans="1:7" ht="397.8">
      <c r="A21" s="46" t="s">
        <v>62</v>
      </c>
      <c r="B21" s="12" t="s">
        <v>120</v>
      </c>
      <c r="C21" s="47" t="s">
        <v>107</v>
      </c>
      <c r="D21" s="12" t="s">
        <v>121</v>
      </c>
      <c r="E21" s="12" t="s">
        <v>109</v>
      </c>
      <c r="F21" s="12" t="s">
        <v>55</v>
      </c>
      <c r="G21" s="25" t="s">
        <v>17</v>
      </c>
    </row>
    <row r="22" spans="1:7" ht="204">
      <c r="A22" s="46" t="s">
        <v>81</v>
      </c>
      <c r="B22" s="47" t="s">
        <v>107</v>
      </c>
      <c r="C22" s="47" t="s">
        <v>122</v>
      </c>
      <c r="D22" s="12" t="s">
        <v>123</v>
      </c>
      <c r="E22" s="12" t="s">
        <v>109</v>
      </c>
      <c r="F22" s="12" t="s">
        <v>55</v>
      </c>
      <c r="G22" s="25" t="s">
        <v>17</v>
      </c>
    </row>
    <row r="23" spans="1:7">
      <c r="A23" s="46"/>
      <c r="B23" s="12"/>
      <c r="C23" s="47"/>
      <c r="D23" s="12"/>
      <c r="E23" s="12"/>
      <c r="F23" s="12"/>
      <c r="G23" s="25"/>
    </row>
    <row r="24" spans="1:7">
      <c r="A24" s="46"/>
      <c r="B24" s="12"/>
      <c r="C24" s="47"/>
      <c r="D24" s="12"/>
      <c r="E24" s="12"/>
      <c r="F24" s="12"/>
      <c r="G24" s="25"/>
    </row>
    <row r="25" spans="1:7">
      <c r="A25" s="46"/>
      <c r="B25" s="12"/>
      <c r="C25" s="47"/>
      <c r="D25" s="12"/>
      <c r="E25" s="12"/>
      <c r="F25" s="12"/>
      <c r="G25" s="25"/>
    </row>
  </sheetData>
  <hyperlinks>
    <hyperlink ref="A1" location="'Test report'!A1" display="Back to TestReport" xr:uid="{64CAADC7-E6A2-44A9-8C2E-4154AF4D8706}"/>
    <hyperlink ref="B1" location="BugList!A1" display="To Buglist" xr:uid="{B1640C56-B969-4A01-9895-FB8D02608B0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F986-8D20-4C5F-BF20-EDD5946ED283}">
  <dimension ref="A1:I17"/>
  <sheetViews>
    <sheetView topLeftCell="A18" workbookViewId="0">
      <selection activeCell="E18" sqref="E18"/>
    </sheetView>
  </sheetViews>
  <sheetFormatPr defaultRowHeight="14.4"/>
  <sheetData>
    <row r="1" spans="1:9" ht="20.399999999999999">
      <c r="A1" s="26" t="s">
        <v>0</v>
      </c>
      <c r="B1" s="26" t="s">
        <v>1</v>
      </c>
      <c r="C1" s="26"/>
      <c r="D1" s="27" t="e">
        <f>"Pass: "&amp;COUNTIF(#REF!,"Pass")</f>
        <v>#REF!</v>
      </c>
      <c r="E1" s="28" t="e">
        <f>"Untested: "&amp;COUNTIF(#REF!,"Untest")</f>
        <v>#REF!</v>
      </c>
      <c r="F1" s="29"/>
      <c r="G1" s="29"/>
      <c r="H1" s="30"/>
      <c r="I1" s="30"/>
    </row>
    <row r="2" spans="1:9" ht="20.399999999999999">
      <c r="A2" s="31" t="s">
        <v>2</v>
      </c>
      <c r="B2" s="32" t="s">
        <v>3</v>
      </c>
      <c r="C2" s="32"/>
      <c r="D2" s="27" t="e">
        <f>"Fail: "&amp;COUNTIF(#REF!,"Fail")</f>
        <v>#REF!</v>
      </c>
      <c r="E2" s="28" t="e">
        <f>"N/A: "&amp;COUNTIF(#REF!,"N/A")</f>
        <v>#REF!</v>
      </c>
      <c r="F2" s="29"/>
      <c r="G2" s="29"/>
      <c r="H2" s="30"/>
      <c r="I2" s="30"/>
    </row>
    <row r="3" spans="1:9" ht="20.399999999999999">
      <c r="A3" s="31" t="s">
        <v>4</v>
      </c>
      <c r="B3" s="31" t="s">
        <v>63</v>
      </c>
      <c r="C3" s="31"/>
      <c r="D3" s="27" t="e">
        <f>"Percent Complete: "&amp;ROUND((COUNTIF(#REF!,"Pass")*100)/((COUNTA($A$5:$A$980)*5)-COUNTIF(#REF!,"N/A")),2)&amp;"%"</f>
        <v>#REF!</v>
      </c>
      <c r="E3" s="33" t="str">
        <f>"Number of cases: "&amp;(COUNTA($A$5:$A$980))</f>
        <v>Number of cases: 13</v>
      </c>
      <c r="F3" s="34"/>
      <c r="G3" s="34"/>
      <c r="H3" s="30"/>
      <c r="I3" s="30"/>
    </row>
    <row r="4" spans="1:9" ht="51">
      <c r="A4" s="10" t="s">
        <v>5</v>
      </c>
      <c r="B4" s="10" t="s">
        <v>6</v>
      </c>
      <c r="C4" s="10" t="s">
        <v>7</v>
      </c>
      <c r="D4" s="10" t="s">
        <v>8</v>
      </c>
      <c r="E4" s="10" t="s">
        <v>9</v>
      </c>
      <c r="F4" s="10" t="s">
        <v>10</v>
      </c>
      <c r="G4" s="10" t="s">
        <v>11</v>
      </c>
      <c r="H4" s="10" t="s">
        <v>12</v>
      </c>
      <c r="I4" s="10" t="s">
        <v>13</v>
      </c>
    </row>
    <row r="5" spans="1:9" ht="224.4">
      <c r="A5" s="35" t="s">
        <v>82</v>
      </c>
      <c r="B5" s="35" t="s">
        <v>126</v>
      </c>
      <c r="C5" s="36" t="s">
        <v>130</v>
      </c>
      <c r="D5" s="37" t="s">
        <v>127</v>
      </c>
      <c r="E5" s="35" t="s">
        <v>128</v>
      </c>
      <c r="F5" s="35" t="s">
        <v>128</v>
      </c>
      <c r="G5" s="35" t="s">
        <v>17</v>
      </c>
      <c r="H5" s="38"/>
      <c r="I5" s="35"/>
    </row>
    <row r="6" spans="1:9" ht="234.6">
      <c r="A6" s="40" t="s">
        <v>83</v>
      </c>
      <c r="B6" s="40" t="s">
        <v>129</v>
      </c>
      <c r="C6" s="36" t="s">
        <v>135</v>
      </c>
      <c r="D6" s="37" t="s">
        <v>131</v>
      </c>
      <c r="E6" s="40" t="s">
        <v>132</v>
      </c>
      <c r="F6" s="40" t="s">
        <v>133</v>
      </c>
      <c r="G6" s="40" t="s">
        <v>17</v>
      </c>
      <c r="H6" s="41"/>
      <c r="I6" s="40"/>
    </row>
    <row r="7" spans="1:9" ht="306">
      <c r="A7" s="35" t="s">
        <v>86</v>
      </c>
      <c r="B7" s="40" t="s">
        <v>134</v>
      </c>
      <c r="C7" s="36" t="s">
        <v>135</v>
      </c>
      <c r="D7" s="37" t="s">
        <v>136</v>
      </c>
      <c r="E7" s="40" t="s">
        <v>137</v>
      </c>
      <c r="F7" s="40" t="s">
        <v>133</v>
      </c>
      <c r="G7" s="40" t="s">
        <v>17</v>
      </c>
      <c r="H7" s="41"/>
      <c r="I7" s="40"/>
    </row>
    <row r="8" spans="1:9" ht="224.4">
      <c r="A8" s="40" t="s">
        <v>124</v>
      </c>
      <c r="B8" s="30" t="s">
        <v>106</v>
      </c>
      <c r="C8" s="36" t="s">
        <v>140</v>
      </c>
      <c r="D8" s="37" t="s">
        <v>138</v>
      </c>
      <c r="E8" s="30" t="s">
        <v>128</v>
      </c>
      <c r="F8" s="30" t="s">
        <v>128</v>
      </c>
      <c r="G8" s="30" t="s">
        <v>17</v>
      </c>
      <c r="H8" s="30"/>
      <c r="I8" s="40"/>
    </row>
    <row r="9" spans="1:9" ht="306">
      <c r="A9" s="43" t="s">
        <v>125</v>
      </c>
      <c r="B9" s="43" t="s">
        <v>139</v>
      </c>
      <c r="C9" s="48" t="s">
        <v>140</v>
      </c>
      <c r="D9" s="43" t="s">
        <v>141</v>
      </c>
      <c r="E9" s="43" t="s">
        <v>128</v>
      </c>
      <c r="F9" s="43" t="s">
        <v>128</v>
      </c>
      <c r="G9" s="43" t="s">
        <v>17</v>
      </c>
      <c r="H9" s="42"/>
      <c r="I9" s="42"/>
    </row>
    <row r="10" spans="1:9" ht="275.39999999999998">
      <c r="A10" s="43" t="s">
        <v>142</v>
      </c>
      <c r="B10" s="43" t="s">
        <v>148</v>
      </c>
      <c r="C10" s="48" t="s">
        <v>140</v>
      </c>
      <c r="D10" s="43" t="s">
        <v>149</v>
      </c>
      <c r="E10" s="43" t="s">
        <v>128</v>
      </c>
      <c r="F10" s="43" t="s">
        <v>128</v>
      </c>
      <c r="G10" s="43" t="s">
        <v>17</v>
      </c>
    </row>
    <row r="11" spans="1:9" ht="285.60000000000002">
      <c r="A11" s="43" t="s">
        <v>145</v>
      </c>
      <c r="B11" s="43" t="s">
        <v>143</v>
      </c>
      <c r="C11" s="48" t="s">
        <v>140</v>
      </c>
      <c r="D11" s="43" t="s">
        <v>144</v>
      </c>
      <c r="E11" s="43" t="s">
        <v>128</v>
      </c>
      <c r="F11" s="43" t="s">
        <v>128</v>
      </c>
      <c r="G11" s="43" t="s">
        <v>17</v>
      </c>
    </row>
    <row r="12" spans="1:9" ht="306">
      <c r="A12" s="43" t="s">
        <v>150</v>
      </c>
      <c r="B12" s="43" t="s">
        <v>146</v>
      </c>
      <c r="C12" s="48" t="s">
        <v>140</v>
      </c>
      <c r="D12" s="43" t="s">
        <v>147</v>
      </c>
      <c r="E12" s="43" t="s">
        <v>128</v>
      </c>
      <c r="F12" s="43" t="s">
        <v>128</v>
      </c>
      <c r="G12" s="43" t="s">
        <v>17</v>
      </c>
    </row>
    <row r="13" spans="1:9" ht="306">
      <c r="A13" s="43" t="s">
        <v>151</v>
      </c>
      <c r="B13" s="43" t="s">
        <v>152</v>
      </c>
      <c r="C13" s="48" t="s">
        <v>140</v>
      </c>
      <c r="D13" s="43" t="s">
        <v>153</v>
      </c>
      <c r="E13" s="43" t="s">
        <v>128</v>
      </c>
      <c r="F13" s="43" t="s">
        <v>128</v>
      </c>
      <c r="G13" s="43" t="s">
        <v>17</v>
      </c>
    </row>
    <row r="14" spans="1:9" ht="306">
      <c r="A14" s="43" t="s">
        <v>154</v>
      </c>
      <c r="B14" s="43" t="s">
        <v>155</v>
      </c>
      <c r="C14" s="48" t="s">
        <v>140</v>
      </c>
      <c r="D14" s="43" t="s">
        <v>156</v>
      </c>
      <c r="E14" s="43" t="s">
        <v>128</v>
      </c>
      <c r="F14" s="43" t="s">
        <v>128</v>
      </c>
      <c r="G14" s="43" t="s">
        <v>17</v>
      </c>
    </row>
    <row r="15" spans="1:9" ht="306">
      <c r="A15" s="43" t="s">
        <v>157</v>
      </c>
      <c r="B15" s="43" t="s">
        <v>158</v>
      </c>
      <c r="C15" s="48" t="s">
        <v>140</v>
      </c>
      <c r="D15" s="43" t="s">
        <v>159</v>
      </c>
      <c r="E15" s="43" t="s">
        <v>128</v>
      </c>
      <c r="F15" s="43" t="s">
        <v>128</v>
      </c>
      <c r="G15" s="43" t="s">
        <v>17</v>
      </c>
    </row>
    <row r="16" spans="1:9" ht="306">
      <c r="A16" s="43" t="s">
        <v>162</v>
      </c>
      <c r="B16" s="43" t="s">
        <v>160</v>
      </c>
      <c r="C16" s="48" t="s">
        <v>140</v>
      </c>
      <c r="D16" s="43" t="s">
        <v>161</v>
      </c>
      <c r="E16" s="43" t="s">
        <v>128</v>
      </c>
      <c r="F16" s="43" t="s">
        <v>128</v>
      </c>
      <c r="G16" s="43" t="s">
        <v>17</v>
      </c>
    </row>
    <row r="17" spans="1:7" ht="409.6">
      <c r="A17" s="43" t="s">
        <v>165</v>
      </c>
      <c r="B17" s="43" t="s">
        <v>163</v>
      </c>
      <c r="C17" s="48" t="s">
        <v>135</v>
      </c>
      <c r="D17" s="49" t="s">
        <v>164</v>
      </c>
      <c r="E17" s="49" t="s">
        <v>128</v>
      </c>
      <c r="F17" s="49" t="s">
        <v>128</v>
      </c>
      <c r="G17" s="43" t="s">
        <v>17</v>
      </c>
    </row>
  </sheetData>
  <hyperlinks>
    <hyperlink ref="A1" location="'Test report'!A1" display="Back to TestReport" xr:uid="{05A6A57D-7A49-48F3-8404-699AD2A4D777}"/>
    <hyperlink ref="B1" location="BugList!A1" display="To Buglist" xr:uid="{5D98D18C-315C-42BD-A728-E1D4B783DE23}"/>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1B30-E071-41A4-92D5-E970833933E7}">
  <dimension ref="A1:I10"/>
  <sheetViews>
    <sheetView workbookViewId="0">
      <selection activeCell="D6" sqref="D6"/>
    </sheetView>
  </sheetViews>
  <sheetFormatPr defaultRowHeight="14.4"/>
  <cols>
    <col min="2" max="2" width="17.109375" bestFit="1" customWidth="1"/>
    <col min="3" max="3" width="13.5546875" bestFit="1" customWidth="1"/>
    <col min="4" max="4" width="36.44140625" bestFit="1" customWidth="1"/>
    <col min="5" max="5" width="17" bestFit="1" customWidth="1"/>
    <col min="6" max="6" width="13.6640625" bestFit="1" customWidth="1"/>
  </cols>
  <sheetData>
    <row r="1" spans="1:9" s="19" customFormat="1" ht="12.75" customHeight="1">
      <c r="A1" s="26" t="s">
        <v>0</v>
      </c>
      <c r="B1" s="26" t="s">
        <v>1</v>
      </c>
      <c r="C1" s="26"/>
      <c r="D1" s="27" t="e">
        <f>"Pass: "&amp;COUNTIF(#REF!,"Pass")</f>
        <v>#REF!</v>
      </c>
      <c r="E1" s="28" t="e">
        <f>"Untested: "&amp;COUNTIF(#REF!,"Untest")</f>
        <v>#REF!</v>
      </c>
      <c r="F1" s="29"/>
      <c r="G1" s="29"/>
      <c r="H1" s="30"/>
      <c r="I1" s="30"/>
    </row>
    <row r="2" spans="1:9" s="19" customFormat="1" ht="12.75" customHeight="1">
      <c r="A2" s="31" t="s">
        <v>2</v>
      </c>
      <c r="B2" s="32" t="s">
        <v>3</v>
      </c>
      <c r="C2" s="32"/>
      <c r="D2" s="27" t="e">
        <f>"Fail: "&amp;COUNTIF(#REF!,"Fail")</f>
        <v>#REF!</v>
      </c>
      <c r="E2" s="28" t="e">
        <f>"N/A: "&amp;COUNTIF(#REF!,"N/A")</f>
        <v>#REF!</v>
      </c>
      <c r="F2" s="29"/>
      <c r="G2" s="29"/>
      <c r="H2" s="30"/>
      <c r="I2" s="30"/>
    </row>
    <row r="3" spans="1:9" s="19" customFormat="1" ht="12.75" customHeight="1">
      <c r="A3" s="31" t="s">
        <v>4</v>
      </c>
      <c r="B3" s="31" t="s">
        <v>63</v>
      </c>
      <c r="C3" s="31"/>
      <c r="D3" s="27" t="e">
        <f>"Percent Complete: "&amp;ROUND((COUNTIF(#REF!,"Pass")*100)/((COUNTA($A$5:$A$976)*5)-COUNTIF(#REF!,"N/A")),2)&amp;"%"</f>
        <v>#REF!</v>
      </c>
      <c r="E3" s="33" t="str">
        <f>"Number of cases: "&amp;(COUNTA($A$5:$A$976))</f>
        <v>Number of cases: 6</v>
      </c>
      <c r="F3" s="34"/>
      <c r="G3" s="34"/>
      <c r="H3" s="30"/>
      <c r="I3" s="30"/>
    </row>
    <row r="4" spans="1:9" s="19" customFormat="1" ht="28.35" customHeight="1">
      <c r="A4" s="10" t="s">
        <v>5</v>
      </c>
      <c r="B4" s="10" t="s">
        <v>6</v>
      </c>
      <c r="C4" s="10" t="s">
        <v>7</v>
      </c>
      <c r="D4" s="10" t="s">
        <v>8</v>
      </c>
      <c r="E4" s="10" t="s">
        <v>9</v>
      </c>
      <c r="F4" s="10" t="s">
        <v>10</v>
      </c>
      <c r="G4" s="10" t="s">
        <v>11</v>
      </c>
      <c r="H4" s="10" t="s">
        <v>12</v>
      </c>
      <c r="I4" s="10" t="s">
        <v>13</v>
      </c>
    </row>
    <row r="5" spans="1:9" s="39" customFormat="1" ht="71.400000000000006">
      <c r="A5" s="35" t="s">
        <v>166</v>
      </c>
      <c r="B5" s="35" t="s">
        <v>169</v>
      </c>
      <c r="C5" s="36" t="s">
        <v>170</v>
      </c>
      <c r="D5" s="37" t="s">
        <v>171</v>
      </c>
      <c r="E5" s="35" t="s">
        <v>172</v>
      </c>
      <c r="F5" s="35" t="s">
        <v>175</v>
      </c>
      <c r="G5" s="35" t="s">
        <v>17</v>
      </c>
      <c r="H5" s="38"/>
      <c r="I5" s="35"/>
    </row>
    <row r="6" spans="1:9" s="19" customFormat="1" ht="183.6">
      <c r="A6" s="40" t="s">
        <v>167</v>
      </c>
      <c r="B6" s="40" t="s">
        <v>173</v>
      </c>
      <c r="C6" s="36" t="s">
        <v>170</v>
      </c>
      <c r="D6" s="37" t="s">
        <v>183</v>
      </c>
      <c r="E6" s="40" t="s">
        <v>184</v>
      </c>
      <c r="F6" s="40" t="s">
        <v>174</v>
      </c>
      <c r="G6" s="40" t="s">
        <v>58</v>
      </c>
      <c r="H6" s="41"/>
      <c r="I6" s="40"/>
    </row>
    <row r="7" spans="1:9" s="19" customFormat="1" ht="50.25" customHeight="1">
      <c r="A7" s="35" t="s">
        <v>168</v>
      </c>
      <c r="B7" s="40" t="s">
        <v>176</v>
      </c>
      <c r="C7" s="36" t="s">
        <v>170</v>
      </c>
      <c r="D7" s="37" t="s">
        <v>177</v>
      </c>
      <c r="E7" s="40" t="s">
        <v>178</v>
      </c>
      <c r="F7" s="40" t="s">
        <v>179</v>
      </c>
      <c r="G7" s="40" t="s">
        <v>17</v>
      </c>
      <c r="H7" s="41"/>
      <c r="I7" s="40"/>
    </row>
    <row r="8" spans="1:9" s="19" customFormat="1" ht="163.19999999999999">
      <c r="A8" s="40" t="s">
        <v>185</v>
      </c>
      <c r="B8" s="30" t="s">
        <v>180</v>
      </c>
      <c r="C8" s="36" t="s">
        <v>170</v>
      </c>
      <c r="D8" s="37" t="s">
        <v>181</v>
      </c>
      <c r="E8" s="30" t="s">
        <v>182</v>
      </c>
      <c r="F8" s="30" t="s">
        <v>182</v>
      </c>
      <c r="G8" s="30" t="s">
        <v>17</v>
      </c>
      <c r="H8" s="30"/>
      <c r="I8" s="40"/>
    </row>
    <row r="9" spans="1:9" ht="112.2">
      <c r="A9" s="50" t="s">
        <v>189</v>
      </c>
      <c r="B9" s="30" t="s">
        <v>190</v>
      </c>
      <c r="C9" s="51" t="s">
        <v>170</v>
      </c>
      <c r="D9" s="37" t="s">
        <v>191</v>
      </c>
      <c r="E9" s="30" t="s">
        <v>192</v>
      </c>
      <c r="F9" s="30" t="s">
        <v>193</v>
      </c>
      <c r="G9" s="30" t="s">
        <v>17</v>
      </c>
    </row>
    <row r="10" spans="1:9" ht="153">
      <c r="A10" s="50" t="s">
        <v>194</v>
      </c>
      <c r="B10" s="30" t="s">
        <v>195</v>
      </c>
      <c r="C10" s="51" t="s">
        <v>170</v>
      </c>
      <c r="D10" s="37" t="s">
        <v>196</v>
      </c>
      <c r="E10" s="30" t="s">
        <v>197</v>
      </c>
      <c r="F10" s="30" t="s">
        <v>198</v>
      </c>
      <c r="G10" s="30" t="s">
        <v>17</v>
      </c>
    </row>
  </sheetData>
  <hyperlinks>
    <hyperlink ref="A1" location="'Test report'!A1" display="Back to TestReport" xr:uid="{C8220958-3D8D-4AE8-AA00-7160F83A07FA}"/>
    <hyperlink ref="B1" location="BugList!A1" display="To Buglist" xr:uid="{98BBC3DD-167A-47A6-A9CC-884F83EDBCC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71C5-FAA5-457D-AFE5-53CB10107349}">
  <dimension ref="A1:I5"/>
  <sheetViews>
    <sheetView workbookViewId="0">
      <selection activeCell="F5" sqref="F5"/>
    </sheetView>
  </sheetViews>
  <sheetFormatPr defaultRowHeight="14.4"/>
  <cols>
    <col min="1" max="1" width="13.109375" customWidth="1"/>
    <col min="2" max="2" width="15.77734375" customWidth="1"/>
    <col min="3" max="3" width="13.88671875" customWidth="1"/>
    <col min="4" max="4" width="14.5546875" customWidth="1"/>
    <col min="5" max="5" width="13.44140625" customWidth="1"/>
    <col min="6" max="6" width="16.21875" customWidth="1"/>
    <col min="7" max="7" width="17.33203125" customWidth="1"/>
    <col min="8" max="8" width="12.88671875" customWidth="1"/>
  </cols>
  <sheetData>
    <row r="1" spans="1:9" ht="20.399999999999999">
      <c r="A1" s="26" t="s">
        <v>0</v>
      </c>
      <c r="B1" s="26" t="s">
        <v>1</v>
      </c>
      <c r="C1" s="26"/>
      <c r="D1" s="27" t="e">
        <f>"Pass: "&amp;COUNTIF(#REF!,"Pass")</f>
        <v>#REF!</v>
      </c>
      <c r="E1" s="28" t="e">
        <f>"Untested: "&amp;COUNTIF(#REF!,"Untest")</f>
        <v>#REF!</v>
      </c>
      <c r="F1" s="29"/>
      <c r="G1" s="29"/>
      <c r="H1" s="30"/>
      <c r="I1" s="30"/>
    </row>
    <row r="2" spans="1:9">
      <c r="A2" s="31" t="s">
        <v>2</v>
      </c>
      <c r="B2" s="32" t="s">
        <v>3</v>
      </c>
      <c r="C2" s="32"/>
      <c r="D2" s="27" t="e">
        <f>"Fail: "&amp;COUNTIF(#REF!,"Fail")</f>
        <v>#REF!</v>
      </c>
      <c r="E2" s="28" t="e">
        <f>"N/A: "&amp;COUNTIF(#REF!,"N/A")</f>
        <v>#REF!</v>
      </c>
      <c r="F2" s="29"/>
      <c r="G2" s="29"/>
      <c r="H2" s="30"/>
      <c r="I2" s="30"/>
    </row>
    <row r="3" spans="1:9">
      <c r="A3" s="31" t="s">
        <v>4</v>
      </c>
      <c r="B3" s="31" t="s">
        <v>63</v>
      </c>
      <c r="C3" s="31"/>
      <c r="D3" s="27" t="e">
        <f>"Percent Complete: "&amp;ROUND((COUNTIF(#REF!,"Pass")*100)/((COUNTA($A$5:$A$974)*5)-COUNTIF(#REF!,"N/A")),2)&amp;"%"</f>
        <v>#REF!</v>
      </c>
      <c r="E3" s="33" t="str">
        <f>"Number of cases: "&amp;(COUNTA($A$5:$A$974))</f>
        <v>Number of cases: 1</v>
      </c>
      <c r="F3" s="34"/>
      <c r="G3" s="34"/>
      <c r="H3" s="30"/>
      <c r="I3" s="30"/>
    </row>
    <row r="4" spans="1:9" ht="40.799999999999997">
      <c r="A4" s="10" t="s">
        <v>5</v>
      </c>
      <c r="B4" s="10" t="s">
        <v>6</v>
      </c>
      <c r="C4" s="10" t="s">
        <v>7</v>
      </c>
      <c r="D4" s="10" t="s">
        <v>8</v>
      </c>
      <c r="E4" s="10" t="s">
        <v>9</v>
      </c>
      <c r="F4" s="10" t="s">
        <v>10</v>
      </c>
      <c r="G4" s="10" t="s">
        <v>11</v>
      </c>
      <c r="H4" s="10" t="s">
        <v>12</v>
      </c>
      <c r="I4" s="10" t="s">
        <v>13</v>
      </c>
    </row>
    <row r="5" spans="1:9" ht="173.4">
      <c r="A5" s="35" t="s">
        <v>199</v>
      </c>
      <c r="B5" s="35" t="s">
        <v>186</v>
      </c>
      <c r="C5" s="36" t="s">
        <v>170</v>
      </c>
      <c r="D5" s="37" t="s">
        <v>187</v>
      </c>
      <c r="E5" s="35" t="s">
        <v>188</v>
      </c>
      <c r="F5" s="35" t="s">
        <v>188</v>
      </c>
      <c r="G5" s="35" t="s">
        <v>17</v>
      </c>
      <c r="H5" s="38"/>
      <c r="I5" s="35"/>
    </row>
  </sheetData>
  <hyperlinks>
    <hyperlink ref="A1" location="'Test report'!A1" display="Back to TestReport" xr:uid="{FA99B2D8-5DD4-43AB-84A9-3D46FA67A470}"/>
    <hyperlink ref="B1" location="BugList!A1" display="To Buglist" xr:uid="{A17049A3-155A-454A-8666-1679CA5D36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TC_DangNhap</vt:lpstr>
      <vt:lpstr>TC_DangKy</vt:lpstr>
      <vt:lpstr>TC_GioHang</vt:lpstr>
      <vt:lpstr>TC_TimKiem</vt:lpstr>
      <vt:lpstr>TC_SanPham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tuong</cp:lastModifiedBy>
  <dcterms:created xsi:type="dcterms:W3CDTF">2024-12-19T16:25:40Z</dcterms:created>
  <dcterms:modified xsi:type="dcterms:W3CDTF">2025-01-15T02:34:59Z</dcterms:modified>
</cp:coreProperties>
</file>