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F:\DoAn4_PhamVanLam\"/>
    </mc:Choice>
  </mc:AlternateContent>
  <xr:revisionPtr revIDLastSave="0" documentId="13_ncr:1_{2137910B-7261-4260-B2D2-07E9960669E1}" xr6:coauthVersionLast="36" xr6:coauthVersionMax="36" xr10:uidLastSave="{00000000-0000-0000-0000-000000000000}"/>
  <bookViews>
    <workbookView xWindow="0" yWindow="0" windowWidth="19200" windowHeight="8016" activeTab="5" xr2:uid="{D4F92EAB-39B8-4E19-A0CB-B5D378E9DEBB}"/>
  </bookViews>
  <sheets>
    <sheet name="TC_DangNhap" sheetId="1" r:id="rId1"/>
    <sheet name="TC_DangKy" sheetId="2" r:id="rId2"/>
    <sheet name="TC_GioHang" sheetId="4" r:id="rId3"/>
    <sheet name="TC_TimKiem" sheetId="3" r:id="rId4"/>
    <sheet name="TC_SanPham" sheetId="5" r:id="rId5"/>
    <sheet name="TC_TtinTK"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6" l="1"/>
  <c r="D3" i="6"/>
  <c r="E2" i="6"/>
  <c r="D2" i="6"/>
  <c r="E1" i="6"/>
  <c r="D1" i="6"/>
  <c r="E3" i="5" l="1"/>
  <c r="D3" i="5"/>
  <c r="E2" i="5"/>
  <c r="D2" i="5"/>
  <c r="E1" i="5"/>
  <c r="D1" i="5"/>
  <c r="E3" i="3" l="1"/>
  <c r="D3" i="3"/>
  <c r="E2" i="3"/>
  <c r="D2" i="3"/>
  <c r="E1" i="3"/>
  <c r="D1" i="3"/>
  <c r="E3" i="4"/>
  <c r="D3" i="4"/>
  <c r="E2" i="4"/>
  <c r="D2" i="4"/>
  <c r="E1" i="4"/>
  <c r="D1" i="4"/>
  <c r="E3" i="2"/>
  <c r="D3" i="2"/>
  <c r="E2" i="2"/>
  <c r="D2" i="2"/>
  <c r="E1" i="2"/>
  <c r="D1" i="2"/>
  <c r="E3" i="1"/>
  <c r="D3" i="1"/>
  <c r="E2" i="1"/>
  <c r="D2" i="1"/>
  <c r="E1" i="1"/>
  <c r="D1" i="1"/>
</calcChain>
</file>

<file path=xl/sharedStrings.xml><?xml version="1.0" encoding="utf-8"?>
<sst xmlns="http://schemas.openxmlformats.org/spreadsheetml/2006/main" count="377" uniqueCount="181">
  <si>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</si>
  <si>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</si>
  <si>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</si>
  <si>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</si>
  <si>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</si>
  <si>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</si>
  <si>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</si>
  <si>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</si>
  <si>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</si>
  <si>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</si>
  <si>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</si>
  <si>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</si>
  <si>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</si>
  <si>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</si>
  <si>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</si>
  <si>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Pass</t>
  </si>
  <si>
    <t>TC002</t>
  </si>
  <si>
    <t>Người dùng đã có tài khoản, chưa đăng nhập</t>
  </si>
  <si>
    <t>TC003</t>
  </si>
  <si>
    <t>TC004</t>
  </si>
  <si>
    <t>TC005</t>
  </si>
  <si>
    <t>Nhập đúng email, sai password (password &gt;=8 ký tự)</t>
  </si>
  <si>
    <t>TC006</t>
  </si>
  <si>
    <t>TC007</t>
  </si>
  <si>
    <t>Expected Output 
(Kết quả mong muốn)</t>
  </si>
  <si>
    <t xml:space="preserve">Actual results 
(Kết quả thực tế) </t>
  </si>
  <si>
    <t>TC010</t>
  </si>
  <si>
    <t xml:space="preserve">Người dùng chưa có tài khoản để đăng nhập vào hệ thống </t>
  </si>
  <si>
    <t>Hiển thị giao diện trang chủ, nhấn vào tài khoản mới hiện giao diện đăng ký
Thông báo "Không bỏ trống trường này"
Làm mới trường thông tin để người dùng nhập lại</t>
  </si>
  <si>
    <t>TC011</t>
  </si>
  <si>
    <t>TC012</t>
  </si>
  <si>
    <t>TC013</t>
  </si>
  <si>
    <t>TC014</t>
  </si>
  <si>
    <t>TC015</t>
  </si>
  <si>
    <t>TC016</t>
  </si>
  <si>
    <t>TC017</t>
  </si>
  <si>
    <t>TC018</t>
  </si>
  <si>
    <t>Fail</t>
  </si>
  <si>
    <t>Phạm Văn Lâm</t>
  </si>
  <si>
    <t>TC031</t>
  </si>
  <si>
    <t>TC032</t>
  </si>
  <si>
    <t>TC033</t>
  </si>
  <si>
    <t>TC008</t>
  </si>
  <si>
    <t>TC009</t>
  </si>
  <si>
    <t>Bỏ trống tất cả các trường thông tin</t>
  </si>
  <si>
    <t>TC034</t>
  </si>
  <si>
    <t>TC035</t>
  </si>
  <si>
    <t>Thay đổi số lượng sản phẩm thêm vào giỏ hàng</t>
  </si>
  <si>
    <t>Không thay đổi số lượng sản phẩm thêm vào giỏ hàng</t>
  </si>
  <si>
    <t>Người đăng dùng nhập thành công vào hệ thống</t>
  </si>
  <si>
    <t>Nhập đầy đủ các trường thông tin</t>
  </si>
  <si>
    <t>Người  dùng đăng nhập thành công vào hệ thống</t>
  </si>
  <si>
    <t>Không nhập họ tên</t>
  </si>
  <si>
    <t>Người dùng đăng nhập thành công vào hệ thống</t>
  </si>
  <si>
    <t>TC036</t>
  </si>
  <si>
    <t>Không nhập email</t>
  </si>
  <si>
    <t>TC037</t>
  </si>
  <si>
    <t>Không nhập số điện thoại</t>
  </si>
  <si>
    <t>Không nhập địa chỉ</t>
  </si>
  <si>
    <t>TC038</t>
  </si>
  <si>
    <t>TC039</t>
  </si>
  <si>
    <t>Nhập số điện thoại lớn hơn hoặc bằng 11 số</t>
  </si>
  <si>
    <t>TC040</t>
  </si>
  <si>
    <t>Nhập số điện thoại có 10 số</t>
  </si>
  <si>
    <t>TC041</t>
  </si>
  <si>
    <t>Nhập số điện thoại có chứa chữ</t>
  </si>
  <si>
    <t>Nhập số điện thoại có chứa kí tự đặc biệt</t>
  </si>
  <si>
    <t>TC042</t>
  </si>
  <si>
    <t>Nhập email không có ký tự "@", "."</t>
  </si>
  <si>
    <t>TC043</t>
  </si>
  <si>
    <t>TC044</t>
  </si>
  <si>
    <t>TC045</t>
  </si>
  <si>
    <t>TC046</t>
  </si>
  <si>
    <t>Bỏ trống trường nhập tìm kiếm quần áo</t>
  </si>
  <si>
    <t>Người dùng truy cập thành công vào hệ thống</t>
  </si>
  <si>
    <t>Nhập tên tìm kiếm có chứa ký tự đặc biệt</t>
  </si>
  <si>
    <t>Nhập tên tìm kiếm có cả chữ cả số</t>
  </si>
  <si>
    <t>Tìm kiếm với từ khoá tuyệt đối</t>
  </si>
  <si>
    <t xml:space="preserve"> Hiển thị trang chủ gavil
+ Hiển thị dòng text "Kết quả tìm kiếm: polo #"
+ Hiển thị danh sách áo trong tên có chứa "polo" và "#"
+ Mỗi áo được hiển thị bao gồm: tên áo, hình ảnh, giá tiền
+ Làm mới trường nhập thông tin tìm kiếm</t>
  </si>
  <si>
    <t>TC047</t>
  </si>
  <si>
    <t>Hiển thị chi tiết quần áo</t>
  </si>
  <si>
    <t>TC048</t>
  </si>
  <si>
    <t>Hiển thị khi không tìm thấy quần áo</t>
  </si>
  <si>
    <t>TC049</t>
  </si>
  <si>
    <t>Hiển thị khi  tìm thấy quần áo</t>
  </si>
  <si>
    <t>TC050</t>
  </si>
  <si>
    <t>Bỏ trống sdt và password</t>
  </si>
  <si>
    <t>B1: Truy cập vào website https://viettien.vn/
B2: Chọn chức năng đăng nhập
B3: Bỏ trống sdt
B4: Bỏ trống password
B5: Nhấn "Đăng nhập"</t>
  </si>
  <si>
    <t xml:space="preserve">Hiển thị trang chủ Viettien
Hiển thị giao diện đăng nhập
Thông báo lỗi và yêu cầu nhập lại
</t>
  </si>
  <si>
    <t>Hiển thị giao diện trang chủ, nhấn vào tài khoản mới hiện giao diện đăng nhập
Thông báo "Không được rỗng trường này"
Làm mới trường thông tin để người dùng nhập lại</t>
  </si>
  <si>
    <t>Bỏ trống sdt nhập password</t>
  </si>
  <si>
    <t>B1: Truy cập vào website https://viettien.vn/
B2: Chọn chức năng đăng nhập
B3: Bỏ trống sdt
B4: Nhập password: Vanlam2004@
B5: Nhấn "Đăng nhập"</t>
  </si>
  <si>
    <t>Hiển thị giao diện trang chủ, nhấn vào tài khoản mới hiện giao diện đăng nhập
Thông báo "Số điện thoại không được rỗng"
Làm mới trường thông tin để người dùng nhập lại</t>
  </si>
  <si>
    <t>Nhập sdt, bỏ trống password</t>
  </si>
  <si>
    <t>B1: Truy cập vào website https://viettien.vn/
B2: Chọn chức năng đăng nhập
B3: Nhập sdt: 0986096064
B4: Bỏ trống password
B5: Nhấn "Đăng nhập"</t>
  </si>
  <si>
    <t>Hiển thị giao diện trang chủ, nhấn vào tài khoản mới hiện giao diện đăng nhập
Thông báo "Mật khẩu không được rỗng"
Làm mới trường thông tin để người dùng nhập lại</t>
  </si>
  <si>
    <t>Nhập đúng sdt, sai password (password &lt;8 ký tự)</t>
  </si>
  <si>
    <t>Hiển thị giao diện trang chủ, nhấn vào tài khoản mới hiện giao diện đăng nhập
Thông báo "Tài khoản không đúng"
Làm mới trường thông tin để người dùng nhập lại</t>
  </si>
  <si>
    <t>B1: Truy cập vào website https://viettien.vn/
B2: Chọn chức năng đăng nhập
B3: Nhập sdt: 0986096064
B4: Nhập password: 123
B5: Nhấn "Đăng nhập"</t>
  </si>
  <si>
    <t>B1: Truy cập vào website https://viettien.vn/
B2: Chọn chức năng đăng nhập
B3: Nhập sdt: 0986096064
B4: Nhập password: Vanlam2004@
B5: Nhấn "Đăng nhập"</t>
  </si>
  <si>
    <t xml:space="preserve">Hiển thị trang chủ https://viettien.vn/
Hiển thị giao diện đăng nhập
Thông báo lỗi và yêu cầu nhập lại
</t>
  </si>
  <si>
    <t>Nhập sai sdt (có @0, đúng password</t>
  </si>
  <si>
    <t>B1: Truy cập vào website https://viettien.vn/
B2: Chọn chức năng đăng nhập
B3: Nhập sdt: @0986096064
B4: Nhập password: @Lam03062004
B5: Nhấn "Đăng nhập"</t>
  </si>
  <si>
    <t>Nhập sai sdt (có khoảng trắng ở đầu), đúng password</t>
  </si>
  <si>
    <t>B1: Truy cập vào website https://viettien.vn/
B2: Chọn chức năng đăng nhập
B3: Nhập sdt:  0986096064
B4: Nhập password: @Lam03062004
B5: Nhấn "Đăng nhập"</t>
  </si>
  <si>
    <t>Nhập đúng sdt, sai password ( password chứa các ký tự đặc biệt)</t>
  </si>
  <si>
    <t>B1: Truy cập vào website https://viettien.vn/
B2: Chọn chức năng Đăng nhập
B3: Nhập sdt: 0986096064
B4: Nhập password "#Vanlam2004@"
B5: Nhấn "Đăng nhập"</t>
  </si>
  <si>
    <t>Hiển thị trang chủ Viettien
Hiển thị giao diện đăng nhập
Thông báo lỗi và yêu cầu nhập lại</t>
  </si>
  <si>
    <t>Nhập đúng sdt, sai password ( password chứa khoảng trắng 2 đầu)</t>
  </si>
  <si>
    <t>B1: Truy cập vào website https://viettien.vn/
B2: Chọn chức năng Đăng nhập
B3: Nhập sdt: 0986096064
B4: Nhập password " Vanlam2004@ "
B5: Nhấn "Đăng nhập"</t>
  </si>
  <si>
    <t>Nhập sai sdt, đúng password (sdt có &gt;= 8 ký tự)</t>
  </si>
  <si>
    <t>B1: Truy cập vào website https://viettien.vn//
B2: Chọn chức năng Đăng nhập
B3: Nhập sdt: 098609606
B4: Nhập password "Vanlam2004@
B5: Nhấn "Đăng nhập"</t>
  </si>
  <si>
    <t>Hiển thị giao diện trang chủ, nhấn vào tài khoản mới hiện giao diện đăng nhập
Thông báo "Thông tin không đúng"
Làm mới trường thông tin để người dùng nhập lại</t>
  </si>
  <si>
    <t>Nhập sai sdt, đúng password (sdt có khoảng trắng 2 đầu)</t>
  </si>
  <si>
    <t>B1: Truy cập vào website https://viettien.vn/
B2: Chọn chức năng Đăng nhập
B3: Nhập sdt:   0986096064
B4: Nhập password "Vanlam2004@
B5: Nhấn "Đăng nhập"</t>
  </si>
  <si>
    <t>Nhập sai cả sdt và password</t>
  </si>
  <si>
    <t>B1: Truy cập vào website https://viettien.vn/
B2: Chọn chức năng Đăng nhập
B3: Nhập sdt: 098609606#
B4: Nhập password "#Vanlam2004@
B5: Nhấn "Đăng nhập"</t>
  </si>
  <si>
    <t>Bỏ trống họ và tên, email, sdt, password, repassword</t>
  </si>
  <si>
    <t xml:space="preserve">Hiển thị trang chủ https://viettien.vn/
Hiển thị giao diện đăng ký
Thông báo lỗi và yêu cầu nhập lại
</t>
  </si>
  <si>
    <t>Hiển thị giao diện trang chủ, nhấn vào tài khoản mới hiện giao diện đăng ký
Thông báo "Họ tên không được rỗng"
Làm mới trường thông tin để người dùng nhập lại</t>
  </si>
  <si>
    <t xml:space="preserve">B1: Truy cập vào website https://viettien.vn/
B2: Chọn chức năng đăng ký
B3: Bỏ trống Họ và tên
B4: Nhập Email: vanlamp18@gmail.com
B5: Nhập sdt: 0986096064
B6: Nhập passwork: @Lam03062004
B7: Nhập Repasswork:
B8: Nhấn "Đăng ký" 
</t>
  </si>
  <si>
    <t>Bỏ trống họ và tên; nhập email, sdt, password, repassword</t>
  </si>
  <si>
    <t>Bỏ trống  email ; nhập họ và tên, sdt, password, repassword</t>
  </si>
  <si>
    <t xml:space="preserve">B1: Truy cập vào website https://viettien.vn/
B2: Chọn chức năng đăng ký
B3: Nhập họ và tên: Phạm Văn Lâm
B4: Bỏ trống email
B5: Nhập sdt: 0986096064
B6: Nhập passwork: @Lam03062004
B7: Nhập Repasswork:
B8: Nhấn "Đăng ký" 
</t>
  </si>
  <si>
    <t>Hiển thị giao diện trang chủ, nhấn vào tài khoản mới hiện giao diện đăng ký
Thông báo "Địa chỉ email không được rỗng"
Làm mới trường thông tin để người dùng nhập lại</t>
  </si>
  <si>
    <t>Bỏ trống sdt; nhập họ và tên, email , password, repassword</t>
  </si>
  <si>
    <t>Hiển thị giao diện trang chủ, nhấn vào tài khoản mới hiện giao diện đăng ký
Thông báo "Số điện thoại không đúng định dạng"
Làm mới trường thông tin để người dùng nhập lại</t>
  </si>
  <si>
    <t>Bỏ trống  password; nhập họ và tên, email ,  sdt, repassword</t>
  </si>
  <si>
    <t xml:space="preserve">B1: Truy cập vào website https://viettien.vn/
B2: Chọn chức năng đăng ký
B3: Nhập họ và tên: Phạm Văn Lâm
B4: Nhập email: Vanlamp18@gmail.com
B5: Bỏ trống sdt
B6: Nhập password: @Lam03062004
B7: Nhập Repasswork:
B8: Nhấn "Đăng ký" 
</t>
  </si>
  <si>
    <t xml:space="preserve">B1: Truy cập vào website https://viettien.vn/
B2: Chọn chức năng đăng ký
B3: Bỏ trống Họ và tên
B4: Bỏ trống Email
B5: Bỏ trống Sdt
B6: Bỏ trống Password
 B7: Bỏ trống RepassworkB8: Nhấn "Đăng ký" 
</t>
  </si>
  <si>
    <t>Hiển thị giao diện trang chủ, nhấn vào tài khoản mới hiện giao diện đăng ký
Thông báo "Mật khẩu không được rỗng"
Làm mới trường thông tin để người dùng nhập lại</t>
  </si>
  <si>
    <t>Bỏ trống repassword; nhập họ và tên, email ,  sdt,  password</t>
  </si>
  <si>
    <t xml:space="preserve">B1: Truy cập vào website https://viettien.vn/
B2: Chọn chức năng đăng ký
B3: Nhập họ và tên: Phạm Văn Lâm
B4: Nhập email: Vanlamp18@gmail.com
B5: Nhập sdt: 0986096064
B6: Nhập password: @Lam03062004
B7: Bỏ trống repassword
B8: Nhấn "Đăng ký" 
</t>
  </si>
  <si>
    <t xml:space="preserve">B1: Truy cập vào website https://viettien.vn/
B2: Chọn chức năng đăng ký
B3: Nhập họ và tên: Phạm Văn Lâm
B4: Nhập email: Vanlamp18@gmail.com
B5: Nhập sdt: 0986096064
B6: Bỏ trống password
B7: Nhập Repassword: @Lam03062004
B8: Nhấn "Đăng ký" 
</t>
  </si>
  <si>
    <t>B1: Truy cập vào website https://viettien.vn/
B2: Bỏ trống trường nhập thông tin tìm kiếm 
B3: Nhấn tìm kiếm</t>
  </si>
  <si>
    <t>Hiển thị trang chủ viettien
+ Hiển thị thông báo tìm kiếm trên Viettien</t>
  </si>
  <si>
    <t>Hiển thị trang chủ Viettien
+ Hiển thị ra màn hình dòng text "Tìm kiếm trên Viettien "</t>
  </si>
  <si>
    <t>B1: Truy cập vào website https://viettien.vn/
B2: Nhập thông tin tìm kiếm "polo #" 
B3: Nhấn để tìm kiếm</t>
  </si>
  <si>
    <t xml:space="preserve">B1: Truy cập vào website https://viettien.vn/
B2: Nhập thông tin tìm kiếm "polo 3" 
B3: Nhấn chọn để tìm kiếm
</t>
  </si>
  <si>
    <t xml:space="preserve">B1: Truy cập vào website https://viettien.vn/
B2: Nhập thông tin tìm kiếm "áo khoác" 
B3: Nhấn chọn để tìm kiếm
</t>
  </si>
  <si>
    <t xml:space="preserve"> Hiển thị trang chủ Viettien
+ Hiển thị danh sách áo trong tên có chứa "polo" 
+ Mỗi áo được hiển thị bao gồm: tên áo, hình ảnh, giá tiền
+ Làm mới trường nhập thông tin tìm kiếm</t>
  </si>
  <si>
    <t>Hiển thị trang chủ Viettien
+ Hiển thị danh sách những sản phẩm trong tên có chứa "polo" 
+ Mỗi áo được hiển thị bao gồm: tên áo, hình ảnh, giá tiền
+ Làm mới trường nhập thông tin tìm kiếm</t>
  </si>
  <si>
    <t>Hiển thị trang chủ Viettien
+ Hiển thị danh sách những áo có tên polo và cả những áo không có tên polo
+ Mỗi áo được hiển thị bao gồm: tên áo, hình ảnh, giá tiền
+ Làm mới trường nhập thông tin tìm kiếm</t>
  </si>
  <si>
    <t>Hiển thị trang chủ Viettien
+ Hiển thị danh sách áo trong tên "áo khoác"
+ Mỗi áon được hiển thị bao gồm: tên áo, hình ảnh, giá tiền
+ Làm mới trường nhập thông tin tìm kiếm</t>
  </si>
  <si>
    <t>B1: Truy cập vào website https://viettien.vn/
B2: Nhập thông tin tìm kiếm: " áo bigsize"
B3: Nhấn chọn để tìm kiếm</t>
  </si>
  <si>
    <t>Hiển thị trang chủ Viettien
+ Hiển thị danh sách trống
+ Hiển thị thông báo không tìm nội dung bạn yêu cầu</t>
  </si>
  <si>
    <t>Hiển thị trang chủ Viettien
+ Hiển thị danh sách trống</t>
  </si>
  <si>
    <t>B1: Truy cập vào website https://viettien.vn/
B2: Nhập thông tin tìm kiếm "polo" 
B3: Nhấn chọn để tìm kiếm</t>
  </si>
  <si>
    <t>Hiển thị trang chủ Viettien
+ Hiển thị danh sách áo có tên: "polo"
+ Mỗi bộ truyện được hiển thị bao gồm: tên áo, hình ảnh, giá tiền
+ Làm mới trường nhập thông tin tìm kiếm</t>
  </si>
  <si>
    <t>Hiển thị trang chủ Viettien
+ Hiển thị danh sách áo có tên polo
+ Mỗi áo được hiển thị bao gồm: màu sắc, hình ảnh, giá tiền, .
+ Làm mới trường nhập thông tin tìm kiếm</t>
  </si>
  <si>
    <t>B1: Truy cập vào website https://viettien.vn/
B2: Đăng nhập tài khoản 
B3: Nhấn chọn một bộ quần áo bất kỳ
B4: Nhấn Thêm vào giỏ hàng
B5: Nhập số lượng mới
B6: Nhấn Cập nhật giỏ hàng</t>
  </si>
  <si>
    <t>Hiển thị trang chủ Viettien
+ Hiển thị tất cả quần áo trong danh sách
+ Hiển thị danh sách quần áo trong giỏ hàng để tiến hành thanh toán
+ Hiển thị đúng số lượng, tên, hình ảnh, giá tiền của sản phẩm được thêm vào</t>
  </si>
  <si>
    <t>B1: Truy cập vào website https://viettien.vn/
B2: Đăng nhập tài khoản 
B3: Nhấn chọn một bộ quần áo bất kỳ
B4: Nhấn Thêm vào giỏ hàng
B5: Nhấn Cập nhật giỏ hàng</t>
  </si>
  <si>
    <t xml:space="preserve">Hiển thị trang chủ Viettien
 Hiển thị tất cả quần áo trong danh sách
+ Hiển thị danh sách quần áo trong giỏ hàng để tiến hành thanh toán
+ Hiển thị đúng số lượng, tên, hình ảnh, giá tiền của sản phẩm được thêm vào
</t>
  </si>
  <si>
    <t xml:space="preserve"> Hiển thị trang chủ Viettien
+ Hiển thị tất cả quần áo trong danh sách
+ Hiển thị danh sách quần áo trong giỏ hàng để tiến hành thanh toán
+ Hiển thị đúng số lượng, tên, hình ảnh, giá tiền của sản phẩm được thêm vào</t>
  </si>
  <si>
    <t>B1: Truy cập vào website https://viettien.vn/
B2: Đăng nhập tài khoản 
B3: Nhấn chọn giỏ hàng
B5: Nhấn Thanh toán
B6: Nhập tên: "Phạm Văn Lâm"
B7: Nhập email: "vanlamp18@gmail.com"
B8: Nhập điện thoại: "0986096064"
B9: Nhập địa chỉ: "Phần Lâm, Đào Dương, Ân Thi, Hưng Yên"</t>
  </si>
  <si>
    <t xml:space="preserve">Hiển thị trang chủ Viettien
+ Hiển thị tất cả quần áo trong danh sách
+ Hiển thị danh sách quần áo trong giỏ hàng để tiến hành thanh toán
+ Hiển thị đúng số lượng, tên, hình ảnh, giá tiền của sản phẩm được thêm vào
</t>
  </si>
  <si>
    <t xml:space="preserve">B1: Truy cập vào website https://viettien.vn/
B2: Đăng nhập tài khoản 
B3: Nhấn chọn giỏ hàng
B5: Nhấn Thanh toán
B4: Nhấn Phương thức thanh toán
</t>
  </si>
  <si>
    <t xml:space="preserve">B1: Truy cập vào website https://viettien.vn/
B2: Đăng nhập tài khoản 
B3: Nhấn chọn giỏ hàng
B5: Nhấn Thanh toán
B6: Không nhập tên
B7: Nhập email: "vanlamp18@gmail.com"
B8: Nhập điện thoại: "0986096064"
B9: Nhập địa chỉ: "Phần Lâm, Đào Dương, Ân Thi, Hưng Yên"
</t>
  </si>
  <si>
    <t xml:space="preserve">B1: Truy cập vào website https://viettien.vn/
B2: Đăng nhập tài khoản 
B3: Nhấn chọn giỏ hàng
B5: Nhấn Thanh toán
B6: Nhập họ tên: "Phạm Văn Lâm"
B7: Nhập email: "vanlamp18@gmail.com"
B8: Nhập điện thoại: "0986096064"
B9:Không nhập địa chỉ
</t>
  </si>
  <si>
    <t xml:space="preserve">B1: Truy cập vào website https://viettien.vn//
B2: Đăng nhập tài khoản 
B3: Nhấn chọn giỏ hàng
B5: Nhấn Thanh toán
B6: Họ tên" Phạm Văn Lâm"
B7:Không nhập email
B8: Nhập điện thoại: "0986096064"
B9: Nhập địa chỉ: "Phần Lâm, Đào Dương, Ân Thi, Hưng Yên"
</t>
  </si>
  <si>
    <t xml:space="preserve">B1: Truy cập vào website https://viettien.vn/
B2: Đăng nhập tài khoản 
B3: Nhấn chọn giỏ hàng
B5: Nhấn Thanh toán
B6: Họ tên" Phạm Văn Lâm"
B7:Nhập email: "Vanlamp18@gmail.com"
B8:Không nhập số điện thoại
B9: Nhập địa chỉ: "Phần Lâm, Đào Dương, Ân Thi, Hưng Yên"
</t>
  </si>
  <si>
    <t>B1: Truy cập vào website https://viettien.vn/
B2: Đăng nhập tài khoản 
B3: Nhấn chọn giỏ hàng
B5: Nhấn Thanh toán
B6: Nhập tên: "Phạm Văn Lâm"
B7: Nhập email: "vanlamp18@gmail.com"
B8: Nhập điện thoại: "09860960674"
B9: Nhập địa chỉ: "Phần Lâm, Đào Dương, Ân Thi, Hưng Yên"</t>
  </si>
  <si>
    <t>B1: Truy cập vào website https://viettien.vn/
B2: Đăng nhập tài khoản 
B3: Nhấn chọn giỏ hàng
B5: Nhấn Thanh toán
B6: Nhập tên: "Phạm Văn Lâm"
B7: Nhập email: "vanlamp18@gmail.com"
B8: Nhập điện thoại: "0986096674"
B9: Nhập địa chỉ: "Phần Lâm, Đào Dương, Ân Thi, Hưng Yên"</t>
  </si>
  <si>
    <t>B1: Truy cập vào website https://viettien.vn/
B2: Đăng nhập tài khoản 
B3: Nhấn chọn giỏ hàng
B5: Nhấn Thanh toán
B6: Nhập tên: "Phạm Văn Lâm"
B7: Nhập email: "vanlamp18@gmail.com"
B8: Nhập điện thoại: "098609667hehe4"
B9: Nhập địa chỉ: "Phần Lâm, Đào Dương, Ân Thi, Hưng Yên"</t>
  </si>
  <si>
    <t>B1: Truy cập vào website https://viettien.vn/
B2: Đăng nhập tài khoản 
B3: Nhấn chọn giỏ hàng
B5: Nhấn Thanh toán
B6: Nhập tên: "Phạm Văn Lâm"
B7: Nhập email: "vanlamp18@gmail.com"
B8: Nhập điện thoại: "098609667#@4"
B9: Nhập địa chỉ: "Phần Lâm, Đào Dương, Ân Thi, Hưng Yên"</t>
  </si>
  <si>
    <t>B1: Truy cập vào website https://viettien.vn/
B2: Đăng nhập tài khoản 
B3: Nhấn chọn giỏ hàng
B5: Nhấn Thanh toán
B6: Nhập tên: "Phạm Văn Lâm"
B7: Nhập email: "vanlamp18gmail.com"
B8: Nhập điện thoại: "0986096064"
B9: Nhập địa chỉ: "Phần Lâm, Đào Dương, Ân Thi, Hưng Yên"</t>
  </si>
  <si>
    <t>B1: Truy cập vào website https://viettien.vn/
B2: Nhấn chọn sản phẩm quần áo bất kỳ</t>
  </si>
  <si>
    <t>Hiển thị trang chủ Viettien
+ Hiển thị trang chi tiết quần áo
+ Hiển thị được toàn bộ thông tin như size quần áo, tình trạng, hình ảnh minh hoạ, tên quần áo, giá tiền, màu sắc, số lượng, ...
+ Hiển thị các các nút thêm vào giỏ hàng, thanh toán, thêm và yêu thích để thực hiện chức năng tương ứng</t>
  </si>
  <si>
    <t>Pre -Condition (Điều kiện trước)</t>
  </si>
  <si>
    <t>Bỏ trống Họ và tên</t>
  </si>
  <si>
    <t>B1: Truy cập vào website https://viettien.vn/
B2: Chọn chức thông tin tài khoản
B3: Bỏ họ và tên
B4: Nhập email: vanlamp18@gmail.com
B5: Nhập địa chỉ: Thái Nguyên</t>
  </si>
  <si>
    <t xml:space="preserve">Hiển thị trang chủ Viettien
Hiển thị giao diện thông tin tài khoản
Thông báo lỗi và yêu cầu nhập lại
</t>
  </si>
  <si>
    <t>Hiển thị giao diện trang chủ, nhấn vào tài khoản mới hiện giao diện thông tin tài khoản
Thông báo "Họ tên không được rỗng"
Làm mới trường thông tin để người dùng nhập lại</t>
  </si>
  <si>
    <t>Người dùng đã có tài khoản, đã đăng nhập đăng nhập</t>
  </si>
  <si>
    <t>Bỏ trống email</t>
  </si>
  <si>
    <t>Bỏ trống địa chỉ</t>
  </si>
  <si>
    <t>B1: Truy cập vào website https://viettien.vn/
B2: Chọn chức thông tin tài khoản
B3: Nhập họ và tên: Phạm Văn Lâm
B4: Bỏ trống  email
B5: Nhập địa chỉ: Thái Nguyên</t>
  </si>
  <si>
    <t xml:space="preserve">B1: Truy cập vào website https://viettien.vn/
B2: Chọn chức thông tin tài khoản
B3: Nhập họ và tên: Phạm Văn Lâm
B4: Nhập email: vanlamp18@gmail.com
B5: Bỏ trống họ và tên </t>
  </si>
  <si>
    <t>Hiển thị giao diện trang chủ, nhấn vào tài khoản mới hiện giao diện thông tin tài khoản
Thông báo "Địa chỉ email không được rỗng"
Làm mới trường thông tin để người dùng nhập lại</t>
  </si>
  <si>
    <t>Hiển thị giao diện trang chủ, nhấn vào tài khoản mới hiện giao diện thông tin tài khoản
Thông báo "Địa chỉ không được rỗng"
Làm mới trường thông tin để người dùng nhập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</si>
</sst>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u/>
      <sz val="8"/>
      <color indexed="12"/>
      <name val="Tahoma"/>
      <family val="2"/>
    </font>
    <font>
      <sz val="8"/>
      <name val="Tahoma"/>
      <family val="2"/>
    </font>
    <font>
      <sz val="11"/>
      <name val="ＭＳ Ｐゴシック"/>
      <family val="2"/>
      <charset val="128"/>
    </font>
    <font>
      <b/>
      <sz val="8"/>
      <name val="Tahoma"/>
      <family val="2"/>
    </font>
    <font>
      <b/>
      <sz val="8"/>
      <color indexed="9"/>
      <name val="Tahoma"/>
      <family val="2"/>
    </font>
    <font>
      <sz val="8"/>
      <color theme="1"/>
      <name val="Tahoma"/>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1" fillId="0" borderId="0" applyNumberFormat="0" applyFill="0" applyBorder="0" applyAlignment="0" applyProtection="0"/>
    <xf numFmtId="0" fontId="4" fillId="0" borderId="0"/>
  </cellStyleXfs>
  <cellXfs count="52">
    <xf numFmtId="0" fontId="0" fillId="0" borderId="0" xfId="0"/>
    <xf numFmtId="0" fontId="2" fillId="2" borderId="1" xfId="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xf numFmtId="0" fontId="5"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6" fillId="3" borderId="1" xfId="2" applyFont="1" applyFill="1" applyBorder="1" applyAlignment="1">
      <alignment horizontal="center" vertical="center" wrapText="1"/>
    </xf>
    <xf numFmtId="0" fontId="3" fillId="0" borderId="2" xfId="0"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1" xfId="0"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16" fontId="3" fillId="4" borderId="1" xfId="0" applyNumberFormat="1" applyFont="1" applyFill="1" applyBorder="1" applyAlignment="1">
      <alignment vertical="top"/>
    </xf>
    <xf numFmtId="0" fontId="3" fillId="0" borderId="0" xfId="0" applyFont="1" applyAlignment="1">
      <alignment horizontal="left" wrapText="1"/>
    </xf>
    <xf numFmtId="0" fontId="3" fillId="0" borderId="0" xfId="0" applyFont="1" applyAlignment="1">
      <alignment wrapText="1"/>
    </xf>
    <xf numFmtId="0" fontId="3" fillId="0" borderId="1" xfId="0" applyFont="1" applyFill="1" applyBorder="1" applyAlignment="1">
      <alignment vertical="top" wrapText="1"/>
    </xf>
    <xf numFmtId="0" fontId="3" fillId="0" borderId="1" xfId="0" quotePrefix="1" applyFont="1" applyFill="1" applyBorder="1" applyAlignment="1">
      <alignment vertical="top" wrapText="1"/>
    </xf>
    <xf numFmtId="16" fontId="3" fillId="0" borderId="1" xfId="0" applyNumberFormat="1" applyFont="1" applyFill="1" applyBorder="1" applyAlignment="1">
      <alignment vertical="top" wrapText="1"/>
    </xf>
    <xf numFmtId="0" fontId="3" fillId="0" borderId="0" xfId="0" applyFont="1" applyFill="1"/>
    <xf numFmtId="16" fontId="3" fillId="4" borderId="1" xfId="0" applyNumberFormat="1" applyFont="1" applyFill="1" applyBorder="1" applyAlignment="1">
      <alignment vertical="top" wrapText="1"/>
    </xf>
    <xf numFmtId="0" fontId="3" fillId="0" borderId="0" xfId="0" applyFont="1" applyAlignment="1">
      <alignment vertical="top" wrapText="1"/>
    </xf>
    <xf numFmtId="0" fontId="2" fillId="2" borderId="1" xfId="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0" borderId="0" xfId="0" applyFont="1" applyAlignment="1">
      <alignment vertical="center" wrapText="1"/>
    </xf>
    <xf numFmtId="0" fontId="5"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Border="1" applyAlignment="1">
      <alignmen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0" xfId="0" applyFont="1" applyFill="1" applyBorder="1" applyAlignment="1">
      <alignment vertical="center" wrapText="1"/>
    </xf>
    <xf numFmtId="16" fontId="3" fillId="0" borderId="1" xfId="0" applyNumberFormat="1" applyFont="1" applyFill="1" applyBorder="1" applyAlignment="1">
      <alignment vertical="center" wrapText="1"/>
    </xf>
    <xf numFmtId="0" fontId="3" fillId="0" borderId="0" xfId="0" applyFont="1" applyFill="1" applyAlignment="1">
      <alignment wrapText="1"/>
    </xf>
    <xf numFmtId="0" fontId="3" fillId="4" borderId="1" xfId="0" applyFont="1" applyFill="1" applyBorder="1" applyAlignment="1">
      <alignment vertical="center" wrapText="1"/>
    </xf>
    <xf numFmtId="16" fontId="3" fillId="4" borderId="1" xfId="0" applyNumberFormat="1" applyFont="1" applyFill="1" applyBorder="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3" fillId="0" borderId="0" xfId="0" applyFont="1" applyFill="1" applyBorder="1"/>
    <xf numFmtId="0" fontId="3" fillId="0" borderId="0" xfId="0" applyFont="1" applyFill="1" applyBorder="1" applyAlignment="1">
      <alignment wrapText="1"/>
    </xf>
    <xf numFmtId="0" fontId="3" fillId="4" borderId="0" xfId="0" applyFont="1" applyFill="1" applyBorder="1" applyAlignment="1">
      <alignment vertical="top" wrapText="1"/>
    </xf>
    <xf numFmtId="0" fontId="3" fillId="0" borderId="0" xfId="0" quotePrefix="1" applyFont="1" applyFill="1" applyBorder="1" applyAlignment="1">
      <alignment vertical="top" wrapText="1"/>
    </xf>
    <xf numFmtId="0" fontId="7" fillId="0" borderId="0" xfId="0" quotePrefix="1" applyFont="1" applyAlignment="1">
      <alignment wrapText="1"/>
    </xf>
    <xf numFmtId="0" fontId="0" fillId="0" borderId="0" xfId="0" applyAlignment="1">
      <alignment wrapText="1"/>
    </xf>
    <xf numFmtId="0" fontId="3" fillId="4" borderId="0" xfId="0" applyFont="1" applyFill="1" applyBorder="1" applyAlignment="1">
      <alignment vertical="center" wrapText="1"/>
    </xf>
    <xf numFmtId="0" fontId="3" fillId="0" borderId="0" xfId="0" quotePrefix="1" applyFont="1" applyFill="1" applyBorder="1" applyAlignment="1">
      <alignment vertical="center" wrapText="1"/>
    </xf>
  </cellXfs>
  <cellStyles count="3">
    <cellStyle name="Hyperlink" xfId="1" builtinId="8"/>
    <cellStyle name="Normal" xfId="0" builtinId="0"/>
    <cellStyle name="Normal_Sheet1" xfId="2" xr:uid="{04BC4158-78BB-4EFF-9AC5-AC707F9C7E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1A78-719B-4216-AD39-EAA8FC19B3E0}">
  <dimension ref="A1:I18"/>
  <sheetViews>
    <sheetView workbookViewId="0">
      <selection sqref="A1:XFD7"/>
    </sheetView>
  </sheetViews>
  <sheetFormatPr defaultRowHeight="14.4"/>
  <cols>
    <col min="2" max="2" width="17.109375" bestFit="1" customWidth="1"/>
    <col min="3" max="3" width="13.5546875" bestFit="1" customWidth="1"/>
    <col min="4" max="4" width="36.44140625" bestFit="1" customWidth="1"/>
    <col min="5" max="5" width="22.88671875" bestFit="1" customWidth="1"/>
    <col min="6" max="6" width="27.33203125" bestFit="1" customWidth="1"/>
    <col min="7" max="7" width="9.7773437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38</v>
      </c>
      <c r="C3" s="6"/>
      <c r="D3" s="2" t="e">
        <f>"Percent Complete: "&amp;ROUND((COUNTIF(#REF!,"Pass")*100)/((COUNTA($A$5:$A$980)*5)-COUNTIF(#REF!,"N/A")),2)&amp;"%"</f>
        <v>#REF!</v>
      </c>
      <c r="E3" s="8" t="str">
        <f>"Number of cases: "&amp;(COUNTA($A$5:$A$980))</f>
        <v>Number of cases: 12</v>
      </c>
      <c r="F3" s="9"/>
      <c r="G3" s="9"/>
    </row>
    <row r="4" spans="1:9" s="5" customFormat="1" ht="28.35" customHeight="1">
      <c r="A4" s="10" t="s">
        <v>5</v>
      </c>
      <c r="B4" s="10" t="s">
        <v>6</v>
      </c>
      <c r="C4" s="10" t="s">
        <v>7</v>
      </c>
      <c r="D4" s="10" t="s">
        <v>8</v>
      </c>
      <c r="E4" s="10" t="s">
        <v>9</v>
      </c>
      <c r="F4" s="10" t="s">
        <v>10</v>
      </c>
      <c r="G4" s="10" t="s">
        <v>11</v>
      </c>
      <c r="H4" s="10" t="s">
        <v>12</v>
      </c>
      <c r="I4" s="10" t="s">
        <v>13</v>
      </c>
    </row>
    <row r="5" spans="1:9" s="14" customFormat="1" ht="61.2">
      <c r="A5" s="11" t="s">
        <v>14</v>
      </c>
      <c r="B5" s="12" t="s">
        <v>86</v>
      </c>
      <c r="C5" s="12" t="s">
        <v>17</v>
      </c>
      <c r="D5" s="12" t="s">
        <v>87</v>
      </c>
      <c r="E5" s="12" t="s">
        <v>88</v>
      </c>
      <c r="F5" s="12" t="s">
        <v>89</v>
      </c>
      <c r="G5" s="13" t="s">
        <v>15</v>
      </c>
      <c r="H5" s="13"/>
      <c r="I5" s="13"/>
    </row>
    <row r="6" spans="1:9" s="5" customFormat="1" ht="61.2">
      <c r="A6" s="15" t="s">
        <v>16</v>
      </c>
      <c r="B6" s="16" t="s">
        <v>90</v>
      </c>
      <c r="C6" s="16" t="s">
        <v>17</v>
      </c>
      <c r="D6" s="12" t="s">
        <v>91</v>
      </c>
      <c r="E6" s="12" t="s">
        <v>88</v>
      </c>
      <c r="F6" s="12" t="s">
        <v>92</v>
      </c>
      <c r="G6" s="13" t="s">
        <v>15</v>
      </c>
      <c r="H6" s="17"/>
      <c r="I6" s="15"/>
    </row>
    <row r="7" spans="1:9" s="5" customFormat="1" ht="50.25" customHeight="1">
      <c r="A7" s="15" t="s">
        <v>18</v>
      </c>
      <c r="B7" s="16" t="s">
        <v>93</v>
      </c>
      <c r="C7" s="16" t="s">
        <v>17</v>
      </c>
      <c r="D7" s="12" t="s">
        <v>94</v>
      </c>
      <c r="E7" s="12" t="s">
        <v>88</v>
      </c>
      <c r="F7" s="12" t="s">
        <v>95</v>
      </c>
      <c r="G7" s="13" t="s">
        <v>15</v>
      </c>
      <c r="H7" s="17"/>
      <c r="I7" s="15"/>
    </row>
    <row r="8" spans="1:9" s="5" customFormat="1" ht="51">
      <c r="A8" s="5" t="s">
        <v>19</v>
      </c>
      <c r="B8" s="18" t="s">
        <v>96</v>
      </c>
      <c r="C8" s="16" t="s">
        <v>17</v>
      </c>
      <c r="D8" s="12" t="s">
        <v>98</v>
      </c>
      <c r="E8" s="12" t="s">
        <v>88</v>
      </c>
      <c r="F8" s="12" t="s">
        <v>97</v>
      </c>
      <c r="G8" s="13" t="s">
        <v>15</v>
      </c>
      <c r="I8" s="15"/>
    </row>
    <row r="9" spans="1:9" s="5" customFormat="1" ht="51">
      <c r="A9" s="5" t="s">
        <v>20</v>
      </c>
      <c r="B9" s="19" t="s">
        <v>21</v>
      </c>
      <c r="C9" s="16" t="s">
        <v>17</v>
      </c>
      <c r="D9" s="12" t="s">
        <v>99</v>
      </c>
      <c r="E9" s="12" t="s">
        <v>100</v>
      </c>
      <c r="F9" s="12" t="s">
        <v>97</v>
      </c>
      <c r="G9" s="13" t="s">
        <v>15</v>
      </c>
      <c r="I9" s="15"/>
    </row>
    <row r="10" spans="1:9" s="5" customFormat="1" ht="51">
      <c r="A10" s="5" t="s">
        <v>22</v>
      </c>
      <c r="B10" s="19" t="s">
        <v>101</v>
      </c>
      <c r="C10" s="16" t="s">
        <v>17</v>
      </c>
      <c r="D10" s="12" t="s">
        <v>102</v>
      </c>
      <c r="E10" s="12" t="s">
        <v>88</v>
      </c>
      <c r="F10" s="12" t="s">
        <v>97</v>
      </c>
      <c r="G10" s="13" t="s">
        <v>15</v>
      </c>
    </row>
    <row r="11" spans="1:9" s="5" customFormat="1" ht="51">
      <c r="A11" s="5" t="s">
        <v>23</v>
      </c>
      <c r="B11" s="19" t="s">
        <v>103</v>
      </c>
      <c r="C11" s="16" t="s">
        <v>17</v>
      </c>
      <c r="D11" s="12" t="s">
        <v>104</v>
      </c>
      <c r="E11" s="12" t="s">
        <v>88</v>
      </c>
      <c r="F11" s="12" t="s">
        <v>97</v>
      </c>
      <c r="G11" s="13" t="s">
        <v>15</v>
      </c>
    </row>
    <row r="12" spans="1:9" ht="51">
      <c r="A12" s="5" t="s">
        <v>42</v>
      </c>
      <c r="B12" s="19" t="s">
        <v>105</v>
      </c>
      <c r="C12" s="46" t="s">
        <v>17</v>
      </c>
      <c r="D12" s="12" t="s">
        <v>106</v>
      </c>
      <c r="E12" s="12" t="s">
        <v>107</v>
      </c>
      <c r="F12" s="12" t="s">
        <v>97</v>
      </c>
      <c r="G12" s="13" t="s">
        <v>15</v>
      </c>
    </row>
    <row r="13" spans="1:9" ht="51">
      <c r="A13" s="5" t="s">
        <v>43</v>
      </c>
      <c r="B13" s="45" t="s">
        <v>108</v>
      </c>
      <c r="C13" s="46" t="s">
        <v>17</v>
      </c>
      <c r="D13" s="12" t="s">
        <v>109</v>
      </c>
      <c r="E13" s="12" t="s">
        <v>107</v>
      </c>
      <c r="F13" s="12" t="s">
        <v>97</v>
      </c>
      <c r="G13" s="13" t="s">
        <v>15</v>
      </c>
    </row>
    <row r="14" spans="1:9" ht="51">
      <c r="A14" s="5" t="s">
        <v>26</v>
      </c>
      <c r="B14" s="19" t="s">
        <v>110</v>
      </c>
      <c r="C14" s="46" t="s">
        <v>17</v>
      </c>
      <c r="D14" s="12" t="s">
        <v>111</v>
      </c>
      <c r="E14" s="12" t="s">
        <v>107</v>
      </c>
      <c r="F14" s="12" t="s">
        <v>112</v>
      </c>
      <c r="G14" s="13" t="s">
        <v>15</v>
      </c>
    </row>
    <row r="15" spans="1:9" ht="51">
      <c r="A15" s="5" t="s">
        <v>29</v>
      </c>
      <c r="B15" s="19" t="s">
        <v>113</v>
      </c>
      <c r="C15" s="46" t="s">
        <v>17</v>
      </c>
      <c r="D15" s="12" t="s">
        <v>114</v>
      </c>
      <c r="E15" s="12" t="s">
        <v>107</v>
      </c>
      <c r="F15" s="12" t="s">
        <v>112</v>
      </c>
      <c r="G15" s="13" t="s">
        <v>15</v>
      </c>
    </row>
    <row r="16" spans="1:9" ht="51">
      <c r="A16" s="5" t="s">
        <v>30</v>
      </c>
      <c r="B16" s="19" t="s">
        <v>115</v>
      </c>
      <c r="C16" s="46" t="s">
        <v>17</v>
      </c>
      <c r="D16" s="12" t="s">
        <v>116</v>
      </c>
      <c r="E16" s="12" t="s">
        <v>107</v>
      </c>
      <c r="F16" s="12" t="s">
        <v>112</v>
      </c>
      <c r="G16" s="13" t="s">
        <v>15</v>
      </c>
    </row>
    <row r="17" spans="1:7">
      <c r="A17" s="5"/>
      <c r="B17" s="19"/>
      <c r="C17" s="46"/>
      <c r="D17" s="12"/>
      <c r="E17" s="12"/>
      <c r="F17" s="12"/>
      <c r="G17" s="13"/>
    </row>
    <row r="18" spans="1:7">
      <c r="A18" s="44"/>
      <c r="B18" s="45"/>
    </row>
  </sheetData>
  <hyperlinks>
    <hyperlink ref="A1" location="'Test report'!A1" display="Back to TestReport" xr:uid="{B1C67E80-AB73-4403-9E01-8D29A0584D9E}"/>
    <hyperlink ref="B1" location="BugList!A1" display="To Buglist" xr:uid="{D13D3F75-EAB6-4482-9871-D252ACE5AC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09BC-A23B-4794-89A0-75405BAAB0D4}">
  <dimension ref="A1:I14"/>
  <sheetViews>
    <sheetView workbookViewId="0">
      <selection activeCell="A11" sqref="A11:I11"/>
    </sheetView>
  </sheetViews>
  <sheetFormatPr defaultRowHeight="14.4"/>
  <cols>
    <col min="2" max="2" width="17.109375" bestFit="1" customWidth="1"/>
    <col min="3" max="3" width="13.5546875" bestFit="1" customWidth="1"/>
    <col min="4" max="4" width="16.21875" bestFit="1" customWidth="1"/>
    <col min="5" max="5" width="17.109375" bestFit="1" customWidth="1"/>
    <col min="6" max="6" width="13.664062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38</v>
      </c>
      <c r="C3" s="6"/>
      <c r="D3" s="2" t="e">
        <f>"Percent Complete: "&amp;ROUND((COUNTIF(#REF!,"Pass")*100)/((COUNTA($A$5:$A$973)*5)-COUNTIF(#REF!,"N/A")),2)&amp;"%"</f>
        <v>#REF!</v>
      </c>
      <c r="E3" s="8" t="str">
        <f>"Number of cases: "&amp;(COUNTA($A$5:$A$973))</f>
        <v>Number of cases: 6</v>
      </c>
      <c r="F3" s="9"/>
      <c r="G3" s="9"/>
    </row>
    <row r="4" spans="1:9" s="5" customFormat="1" ht="28.35" customHeight="1">
      <c r="A4" s="10" t="s">
        <v>5</v>
      </c>
      <c r="B4" s="10" t="s">
        <v>6</v>
      </c>
      <c r="C4" s="10" t="s">
        <v>7</v>
      </c>
      <c r="D4" s="10" t="s">
        <v>8</v>
      </c>
      <c r="E4" s="10" t="s">
        <v>24</v>
      </c>
      <c r="F4" s="10" t="s">
        <v>25</v>
      </c>
      <c r="G4" s="10" t="s">
        <v>11</v>
      </c>
      <c r="H4" s="10" t="s">
        <v>12</v>
      </c>
      <c r="I4" s="10" t="s">
        <v>13</v>
      </c>
    </row>
    <row r="5" spans="1:9" s="23" customFormat="1" ht="132.6">
      <c r="A5" s="20" t="s">
        <v>31</v>
      </c>
      <c r="B5" s="20" t="s">
        <v>117</v>
      </c>
      <c r="C5" s="21" t="s">
        <v>27</v>
      </c>
      <c r="D5" s="20" t="s">
        <v>129</v>
      </c>
      <c r="E5" s="12" t="s">
        <v>118</v>
      </c>
      <c r="F5" s="12" t="s">
        <v>28</v>
      </c>
      <c r="G5" s="20" t="s">
        <v>15</v>
      </c>
      <c r="H5" s="22"/>
      <c r="I5" s="14"/>
    </row>
    <row r="6" spans="1:9" s="5" customFormat="1" ht="153">
      <c r="A6" s="16" t="s">
        <v>32</v>
      </c>
      <c r="B6" s="16" t="s">
        <v>121</v>
      </c>
      <c r="C6" s="21" t="s">
        <v>27</v>
      </c>
      <c r="D6" s="20" t="s">
        <v>120</v>
      </c>
      <c r="E6" s="12" t="s">
        <v>118</v>
      </c>
      <c r="F6" s="12" t="s">
        <v>119</v>
      </c>
      <c r="G6" s="20" t="s">
        <v>15</v>
      </c>
      <c r="H6" s="24"/>
      <c r="I6" s="15"/>
    </row>
    <row r="7" spans="1:9" s="5" customFormat="1" ht="153">
      <c r="A7" s="20" t="s">
        <v>33</v>
      </c>
      <c r="B7" s="16" t="s">
        <v>122</v>
      </c>
      <c r="C7" s="21" t="s">
        <v>27</v>
      </c>
      <c r="D7" s="20" t="s">
        <v>123</v>
      </c>
      <c r="E7" s="12" t="s">
        <v>118</v>
      </c>
      <c r="F7" s="12" t="s">
        <v>124</v>
      </c>
      <c r="G7" s="20" t="s">
        <v>15</v>
      </c>
      <c r="H7" s="24"/>
      <c r="I7" s="15"/>
    </row>
    <row r="8" spans="1:9" s="5" customFormat="1" ht="153">
      <c r="A8" s="16" t="s">
        <v>34</v>
      </c>
      <c r="B8" s="16" t="s">
        <v>125</v>
      </c>
      <c r="C8" s="21" t="s">
        <v>27</v>
      </c>
      <c r="D8" s="20" t="s">
        <v>128</v>
      </c>
      <c r="E8" s="12" t="s">
        <v>118</v>
      </c>
      <c r="F8" s="12" t="s">
        <v>126</v>
      </c>
      <c r="G8" s="20" t="s">
        <v>15</v>
      </c>
      <c r="H8" s="19"/>
      <c r="I8" s="15"/>
    </row>
    <row r="9" spans="1:9" s="5" customFormat="1" ht="163.19999999999999">
      <c r="A9" s="20" t="s">
        <v>35</v>
      </c>
      <c r="B9" s="16" t="s">
        <v>127</v>
      </c>
      <c r="C9" s="21" t="s">
        <v>27</v>
      </c>
      <c r="D9" s="20" t="s">
        <v>133</v>
      </c>
      <c r="E9" s="12" t="s">
        <v>118</v>
      </c>
      <c r="F9" s="12" t="s">
        <v>130</v>
      </c>
      <c r="G9" s="20" t="s">
        <v>15</v>
      </c>
      <c r="H9" s="19"/>
      <c r="I9" s="15"/>
    </row>
    <row r="10" spans="1:9" s="5" customFormat="1" ht="173.4">
      <c r="A10" s="16" t="s">
        <v>36</v>
      </c>
      <c r="B10" s="16" t="s">
        <v>131</v>
      </c>
      <c r="C10" s="21" t="s">
        <v>27</v>
      </c>
      <c r="D10" s="20" t="s">
        <v>132</v>
      </c>
      <c r="E10" s="12" t="s">
        <v>118</v>
      </c>
      <c r="F10" s="12" t="s">
        <v>130</v>
      </c>
      <c r="G10" s="20" t="s">
        <v>15</v>
      </c>
      <c r="H10" s="19"/>
    </row>
    <row r="11" spans="1:9" s="5" customFormat="1">
      <c r="A11" s="46"/>
      <c r="B11" s="12"/>
      <c r="C11" s="47"/>
      <c r="D11" s="12"/>
      <c r="E11" s="12"/>
      <c r="F11" s="12"/>
      <c r="G11" s="25"/>
      <c r="H11"/>
      <c r="I11"/>
    </row>
    <row r="12" spans="1:9" s="5" customFormat="1">
      <c r="A12" s="46"/>
      <c r="B12" s="12"/>
      <c r="C12" s="47"/>
      <c r="D12" s="12"/>
      <c r="E12" s="12"/>
      <c r="F12" s="12"/>
      <c r="G12" s="25"/>
      <c r="H12"/>
      <c r="I12"/>
    </row>
    <row r="13" spans="1:9" s="5" customFormat="1">
      <c r="A13" s="46"/>
      <c r="B13" s="12"/>
      <c r="C13" s="47"/>
      <c r="D13" s="12"/>
      <c r="E13" s="12"/>
      <c r="F13" s="12"/>
      <c r="G13" s="25"/>
      <c r="H13"/>
      <c r="I13"/>
    </row>
    <row r="14" spans="1:9" s="5" customFormat="1">
      <c r="A14"/>
      <c r="B14"/>
      <c r="C14"/>
      <c r="D14"/>
      <c r="E14"/>
      <c r="F14"/>
      <c r="G14"/>
      <c r="H14"/>
      <c r="I14"/>
    </row>
  </sheetData>
  <hyperlinks>
    <hyperlink ref="A1" location="'Test report'!A1" display="Back to TestReport" xr:uid="{64CAADC7-E6A2-44A9-8C2E-4154AF4D8706}"/>
    <hyperlink ref="B1" location="BugList!A1" display="To Buglist" xr:uid="{B1640C56-B969-4A01-9895-FB8D02608B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F986-8D20-4C5F-BF20-EDD5946ED283}">
  <dimension ref="A1:I17"/>
  <sheetViews>
    <sheetView topLeftCell="A16" workbookViewId="0">
      <selection activeCell="F17" sqref="F17"/>
    </sheetView>
  </sheetViews>
  <sheetFormatPr defaultRowHeight="14.4"/>
  <sheetData>
    <row r="1" spans="1:9" ht="20.399999999999999">
      <c r="A1" s="26" t="s">
        <v>0</v>
      </c>
      <c r="B1" s="26" t="s">
        <v>1</v>
      </c>
      <c r="C1" s="26"/>
      <c r="D1" s="27" t="e">
        <f>"Pass: "&amp;COUNTIF(#REF!,"Pass")</f>
        <v>#REF!</v>
      </c>
      <c r="E1" s="28" t="e">
        <f>"Untested: "&amp;COUNTIF(#REF!,"Untest")</f>
        <v>#REF!</v>
      </c>
      <c r="F1" s="29"/>
      <c r="G1" s="29"/>
      <c r="H1" s="30"/>
      <c r="I1" s="30"/>
    </row>
    <row r="2" spans="1:9" ht="20.399999999999999">
      <c r="A2" s="31" t="s">
        <v>2</v>
      </c>
      <c r="B2" s="32" t="s">
        <v>3</v>
      </c>
      <c r="C2" s="32"/>
      <c r="D2" s="27" t="e">
        <f>"Fail: "&amp;COUNTIF(#REF!,"Fail")</f>
        <v>#REF!</v>
      </c>
      <c r="E2" s="28" t="e">
        <f>"N/A: "&amp;COUNTIF(#REF!,"N/A")</f>
        <v>#REF!</v>
      </c>
      <c r="F2" s="29"/>
      <c r="G2" s="29"/>
      <c r="H2" s="30"/>
      <c r="I2" s="30"/>
    </row>
    <row r="3" spans="1:9" ht="20.399999999999999">
      <c r="A3" s="31" t="s">
        <v>4</v>
      </c>
      <c r="B3" s="31" t="s">
        <v>38</v>
      </c>
      <c r="C3" s="31"/>
      <c r="D3" s="27" t="e">
        <f>"Percent Complete: "&amp;ROUND((COUNTIF(#REF!,"Pass")*100)/((COUNTA($A$5:$A$980)*5)-COUNTIF(#REF!,"N/A")),2)&amp;"%"</f>
        <v>#REF!</v>
      </c>
      <c r="E3" s="33" t="str">
        <f>"Number of cases: "&amp;(COUNTA($A$5:$A$980))</f>
        <v>Number of cases: 13</v>
      </c>
      <c r="F3" s="34"/>
      <c r="G3" s="34"/>
      <c r="H3" s="30"/>
      <c r="I3" s="30"/>
    </row>
    <row r="4" spans="1:9" ht="51">
      <c r="A4" s="10" t="s">
        <v>5</v>
      </c>
      <c r="B4" s="10" t="s">
        <v>6</v>
      </c>
      <c r="C4" s="10" t="s">
        <v>7</v>
      </c>
      <c r="D4" s="10" t="s">
        <v>8</v>
      </c>
      <c r="E4" s="10" t="s">
        <v>9</v>
      </c>
      <c r="F4" s="10" t="s">
        <v>10</v>
      </c>
      <c r="G4" s="10" t="s">
        <v>11</v>
      </c>
      <c r="H4" s="10" t="s">
        <v>12</v>
      </c>
      <c r="I4" s="10" t="s">
        <v>13</v>
      </c>
    </row>
    <row r="5" spans="1:9" ht="224.4">
      <c r="A5" s="35" t="s">
        <v>39</v>
      </c>
      <c r="B5" s="35" t="s">
        <v>47</v>
      </c>
      <c r="C5" s="36" t="s">
        <v>49</v>
      </c>
      <c r="D5" s="37" t="s">
        <v>150</v>
      </c>
      <c r="E5" s="35" t="s">
        <v>151</v>
      </c>
      <c r="F5" s="35" t="s">
        <v>151</v>
      </c>
      <c r="G5" s="35" t="s">
        <v>15</v>
      </c>
      <c r="H5" s="38"/>
      <c r="I5" s="35"/>
    </row>
    <row r="6" spans="1:9" ht="234.6">
      <c r="A6" s="40" t="s">
        <v>40</v>
      </c>
      <c r="B6" s="40" t="s">
        <v>48</v>
      </c>
      <c r="C6" s="36" t="s">
        <v>51</v>
      </c>
      <c r="D6" s="37" t="s">
        <v>152</v>
      </c>
      <c r="E6" s="40" t="s">
        <v>153</v>
      </c>
      <c r="F6" s="40" t="s">
        <v>154</v>
      </c>
      <c r="G6" s="40" t="s">
        <v>15</v>
      </c>
      <c r="H6" s="41"/>
      <c r="I6" s="40"/>
    </row>
    <row r="7" spans="1:9" ht="306">
      <c r="A7" s="35" t="s">
        <v>41</v>
      </c>
      <c r="B7" s="40" t="s">
        <v>50</v>
      </c>
      <c r="C7" s="36" t="s">
        <v>51</v>
      </c>
      <c r="D7" s="37" t="s">
        <v>155</v>
      </c>
      <c r="E7" s="40" t="s">
        <v>156</v>
      </c>
      <c r="F7" s="40" t="s">
        <v>154</v>
      </c>
      <c r="G7" s="40" t="s">
        <v>15</v>
      </c>
      <c r="H7" s="41"/>
      <c r="I7" s="40"/>
    </row>
    <row r="8" spans="1:9" ht="224.4">
      <c r="A8" s="40" t="s">
        <v>45</v>
      </c>
      <c r="B8" s="30" t="s">
        <v>44</v>
      </c>
      <c r="C8" s="36" t="s">
        <v>53</v>
      </c>
      <c r="D8" s="37" t="s">
        <v>157</v>
      </c>
      <c r="E8" s="30" t="s">
        <v>151</v>
      </c>
      <c r="F8" s="30" t="s">
        <v>151</v>
      </c>
      <c r="G8" s="30" t="s">
        <v>15</v>
      </c>
      <c r="H8" s="30"/>
      <c r="I8" s="40"/>
    </row>
    <row r="9" spans="1:9" ht="306">
      <c r="A9" s="43" t="s">
        <v>46</v>
      </c>
      <c r="B9" s="43" t="s">
        <v>52</v>
      </c>
      <c r="C9" s="48" t="s">
        <v>53</v>
      </c>
      <c r="D9" s="43" t="s">
        <v>158</v>
      </c>
      <c r="E9" s="43" t="s">
        <v>151</v>
      </c>
      <c r="F9" s="43" t="s">
        <v>151</v>
      </c>
      <c r="G9" s="43" t="s">
        <v>15</v>
      </c>
      <c r="H9" s="42"/>
      <c r="I9" s="42"/>
    </row>
    <row r="10" spans="1:9" ht="275.39999999999998">
      <c r="A10" s="43" t="s">
        <v>54</v>
      </c>
      <c r="B10" s="43" t="s">
        <v>58</v>
      </c>
      <c r="C10" s="48" t="s">
        <v>53</v>
      </c>
      <c r="D10" s="43" t="s">
        <v>159</v>
      </c>
      <c r="E10" s="43" t="s">
        <v>151</v>
      </c>
      <c r="F10" s="43" t="s">
        <v>151</v>
      </c>
      <c r="G10" s="43" t="s">
        <v>15</v>
      </c>
    </row>
    <row r="11" spans="1:9" ht="285.60000000000002">
      <c r="A11" s="43" t="s">
        <v>56</v>
      </c>
      <c r="B11" s="43" t="s">
        <v>55</v>
      </c>
      <c r="C11" s="48" t="s">
        <v>53</v>
      </c>
      <c r="D11" s="43" t="s">
        <v>160</v>
      </c>
      <c r="E11" s="43" t="s">
        <v>151</v>
      </c>
      <c r="F11" s="43" t="s">
        <v>151</v>
      </c>
      <c r="G11" s="43" t="s">
        <v>15</v>
      </c>
    </row>
    <row r="12" spans="1:9" ht="306">
      <c r="A12" s="43" t="s">
        <v>59</v>
      </c>
      <c r="B12" s="43" t="s">
        <v>57</v>
      </c>
      <c r="C12" s="48" t="s">
        <v>53</v>
      </c>
      <c r="D12" s="43" t="s">
        <v>161</v>
      </c>
      <c r="E12" s="43" t="s">
        <v>151</v>
      </c>
      <c r="F12" s="43" t="s">
        <v>151</v>
      </c>
      <c r="G12" s="43" t="s">
        <v>15</v>
      </c>
    </row>
    <row r="13" spans="1:9" ht="306">
      <c r="A13" s="43" t="s">
        <v>60</v>
      </c>
      <c r="B13" s="43" t="s">
        <v>61</v>
      </c>
      <c r="C13" s="48" t="s">
        <v>53</v>
      </c>
      <c r="D13" s="43" t="s">
        <v>162</v>
      </c>
      <c r="E13" s="43" t="s">
        <v>151</v>
      </c>
      <c r="F13" s="43" t="s">
        <v>151</v>
      </c>
      <c r="G13" s="43" t="s">
        <v>15</v>
      </c>
    </row>
    <row r="14" spans="1:9" ht="306">
      <c r="A14" s="43" t="s">
        <v>62</v>
      </c>
      <c r="B14" s="43" t="s">
        <v>63</v>
      </c>
      <c r="C14" s="48" t="s">
        <v>53</v>
      </c>
      <c r="D14" s="43" t="s">
        <v>163</v>
      </c>
      <c r="E14" s="43" t="s">
        <v>151</v>
      </c>
      <c r="F14" s="43" t="s">
        <v>151</v>
      </c>
      <c r="G14" s="43" t="s">
        <v>15</v>
      </c>
    </row>
    <row r="15" spans="1:9" ht="306">
      <c r="A15" s="43" t="s">
        <v>64</v>
      </c>
      <c r="B15" s="43" t="s">
        <v>65</v>
      </c>
      <c r="C15" s="48" t="s">
        <v>53</v>
      </c>
      <c r="D15" s="43" t="s">
        <v>164</v>
      </c>
      <c r="E15" s="43" t="s">
        <v>151</v>
      </c>
      <c r="F15" s="43" t="s">
        <v>151</v>
      </c>
      <c r="G15" s="43" t="s">
        <v>15</v>
      </c>
    </row>
    <row r="16" spans="1:9" ht="306">
      <c r="A16" s="43" t="s">
        <v>67</v>
      </c>
      <c r="B16" s="43" t="s">
        <v>66</v>
      </c>
      <c r="C16" s="48" t="s">
        <v>53</v>
      </c>
      <c r="D16" s="43" t="s">
        <v>165</v>
      </c>
      <c r="E16" s="43" t="s">
        <v>151</v>
      </c>
      <c r="F16" s="43" t="s">
        <v>151</v>
      </c>
      <c r="G16" s="43" t="s">
        <v>15</v>
      </c>
    </row>
    <row r="17" spans="1:7" ht="409.6">
      <c r="A17" s="43" t="s">
        <v>69</v>
      </c>
      <c r="B17" s="43" t="s">
        <v>68</v>
      </c>
      <c r="C17" s="48" t="s">
        <v>51</v>
      </c>
      <c r="D17" s="49" t="s">
        <v>166</v>
      </c>
      <c r="E17" s="49" t="s">
        <v>151</v>
      </c>
      <c r="F17" s="49" t="s">
        <v>151</v>
      </c>
      <c r="G17" s="43" t="s">
        <v>15</v>
      </c>
    </row>
  </sheetData>
  <hyperlinks>
    <hyperlink ref="A1" location="'Test report'!A1" display="Back to TestReport" xr:uid="{05A6A57D-7A49-48F3-8404-699AD2A4D777}"/>
    <hyperlink ref="B1" location="BugList!A1" display="To Buglist" xr:uid="{5D98D18C-315C-42BD-A728-E1D4B783DE23}"/>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1B30-E071-41A4-92D5-E970833933E7}">
  <dimension ref="A1:I10"/>
  <sheetViews>
    <sheetView topLeftCell="A14" workbookViewId="0">
      <selection activeCell="E10" sqref="E10"/>
    </sheetView>
  </sheetViews>
  <sheetFormatPr defaultRowHeight="14.4"/>
  <cols>
    <col min="2" max="2" width="17.109375" bestFit="1" customWidth="1"/>
    <col min="3" max="3" width="13.5546875" bestFit="1" customWidth="1"/>
    <col min="4" max="4" width="36.44140625" bestFit="1" customWidth="1"/>
    <col min="5" max="5" width="17" bestFit="1" customWidth="1"/>
    <col min="6" max="6" width="13.6640625" bestFit="1" customWidth="1"/>
  </cols>
  <sheetData>
    <row r="1" spans="1:9" s="19" customFormat="1" ht="12.75" customHeight="1">
      <c r="A1" s="26" t="s">
        <v>0</v>
      </c>
      <c r="B1" s="26" t="s">
        <v>1</v>
      </c>
      <c r="C1" s="26"/>
      <c r="D1" s="27" t="e">
        <f>"Pass: "&amp;COUNTIF(#REF!,"Pass")</f>
        <v>#REF!</v>
      </c>
      <c r="E1" s="28" t="e">
        <f>"Untested: "&amp;COUNTIF(#REF!,"Untest")</f>
        <v>#REF!</v>
      </c>
      <c r="F1" s="29"/>
      <c r="G1" s="29"/>
      <c r="H1" s="30"/>
      <c r="I1" s="30"/>
    </row>
    <row r="2" spans="1:9" s="19" customFormat="1" ht="12.75" customHeight="1">
      <c r="A2" s="31" t="s">
        <v>2</v>
      </c>
      <c r="B2" s="32" t="s">
        <v>3</v>
      </c>
      <c r="C2" s="32"/>
      <c r="D2" s="27" t="e">
        <f>"Fail: "&amp;COUNTIF(#REF!,"Fail")</f>
        <v>#REF!</v>
      </c>
      <c r="E2" s="28" t="e">
        <f>"N/A: "&amp;COUNTIF(#REF!,"N/A")</f>
        <v>#REF!</v>
      </c>
      <c r="F2" s="29"/>
      <c r="G2" s="29"/>
      <c r="H2" s="30"/>
      <c r="I2" s="30"/>
    </row>
    <row r="3" spans="1:9" s="19" customFormat="1" ht="12.75" customHeight="1">
      <c r="A3" s="31" t="s">
        <v>4</v>
      </c>
      <c r="B3" s="31" t="s">
        <v>38</v>
      </c>
      <c r="C3" s="31"/>
      <c r="D3" s="27" t="e">
        <f>"Percent Complete: "&amp;ROUND((COUNTIF(#REF!,"Pass")*100)/((COUNTA($A$5:$A$976)*5)-COUNTIF(#REF!,"N/A")),2)&amp;"%"</f>
        <v>#REF!</v>
      </c>
      <c r="E3" s="33" t="str">
        <f>"Number of cases: "&amp;(COUNTA($A$5:$A$976))</f>
        <v>Number of cases: 6</v>
      </c>
      <c r="F3" s="34"/>
      <c r="G3" s="34"/>
      <c r="H3" s="30"/>
      <c r="I3" s="30"/>
    </row>
    <row r="4" spans="1:9" s="19" customFormat="1" ht="28.35" customHeight="1">
      <c r="A4" s="10" t="s">
        <v>5</v>
      </c>
      <c r="B4" s="10" t="s">
        <v>6</v>
      </c>
      <c r="C4" s="10" t="s">
        <v>7</v>
      </c>
      <c r="D4" s="10" t="s">
        <v>8</v>
      </c>
      <c r="E4" s="10" t="s">
        <v>9</v>
      </c>
      <c r="F4" s="10" t="s">
        <v>10</v>
      </c>
      <c r="G4" s="10" t="s">
        <v>11</v>
      </c>
      <c r="H4" s="10" t="s">
        <v>12</v>
      </c>
      <c r="I4" s="10" t="s">
        <v>13</v>
      </c>
    </row>
    <row r="5" spans="1:9" s="39" customFormat="1" ht="51">
      <c r="A5" s="35" t="s">
        <v>70</v>
      </c>
      <c r="B5" s="35" t="s">
        <v>73</v>
      </c>
      <c r="C5" s="36" t="s">
        <v>74</v>
      </c>
      <c r="D5" s="37" t="s">
        <v>134</v>
      </c>
      <c r="E5" s="35" t="s">
        <v>135</v>
      </c>
      <c r="F5" s="35" t="s">
        <v>136</v>
      </c>
      <c r="G5" s="35" t="s">
        <v>15</v>
      </c>
      <c r="H5" s="38"/>
      <c r="I5" s="35"/>
    </row>
    <row r="6" spans="1:9" s="19" customFormat="1" ht="129" customHeight="1">
      <c r="A6" s="40" t="s">
        <v>71</v>
      </c>
      <c r="B6" s="40" t="s">
        <v>75</v>
      </c>
      <c r="C6" s="36" t="s">
        <v>74</v>
      </c>
      <c r="D6" s="37" t="s">
        <v>137</v>
      </c>
      <c r="E6" s="40" t="s">
        <v>78</v>
      </c>
      <c r="F6" s="40" t="s">
        <v>142</v>
      </c>
      <c r="G6" t="s">
        <v>37</v>
      </c>
      <c r="H6" s="41"/>
      <c r="I6" s="40"/>
    </row>
    <row r="7" spans="1:9" s="19" customFormat="1" ht="139.19999999999999" customHeight="1">
      <c r="A7" s="35" t="s">
        <v>72</v>
      </c>
      <c r="B7" s="40" t="s">
        <v>76</v>
      </c>
      <c r="C7" s="36" t="s">
        <v>74</v>
      </c>
      <c r="D7" s="37" t="s">
        <v>138</v>
      </c>
      <c r="E7" s="40" t="s">
        <v>140</v>
      </c>
      <c r="F7" s="40" t="s">
        <v>141</v>
      </c>
      <c r="G7" s="40" t="s">
        <v>15</v>
      </c>
      <c r="H7" s="41"/>
      <c r="I7" s="40"/>
    </row>
    <row r="8" spans="1:9" s="19" customFormat="1" ht="122.4">
      <c r="A8" s="40" t="s">
        <v>79</v>
      </c>
      <c r="B8" s="30" t="s">
        <v>77</v>
      </c>
      <c r="C8" s="36" t="s">
        <v>74</v>
      </c>
      <c r="D8" s="37" t="s">
        <v>139</v>
      </c>
      <c r="E8" s="30" t="s">
        <v>143</v>
      </c>
      <c r="F8" s="30" t="s">
        <v>143</v>
      </c>
      <c r="G8" s="30" t="s">
        <v>15</v>
      </c>
      <c r="H8" s="30"/>
      <c r="I8" s="40"/>
    </row>
    <row r="9" spans="1:9" ht="71.400000000000006">
      <c r="A9" s="50" t="s">
        <v>81</v>
      </c>
      <c r="B9" s="30" t="s">
        <v>82</v>
      </c>
      <c r="C9" s="51" t="s">
        <v>74</v>
      </c>
      <c r="D9" s="37" t="s">
        <v>144</v>
      </c>
      <c r="E9" s="30" t="s">
        <v>145</v>
      </c>
      <c r="F9" s="30" t="s">
        <v>146</v>
      </c>
      <c r="G9" s="30" t="s">
        <v>15</v>
      </c>
    </row>
    <row r="10" spans="1:9" ht="122.4">
      <c r="A10" s="50" t="s">
        <v>83</v>
      </c>
      <c r="B10" s="30" t="s">
        <v>84</v>
      </c>
      <c r="C10" s="51" t="s">
        <v>74</v>
      </c>
      <c r="D10" s="37" t="s">
        <v>147</v>
      </c>
      <c r="E10" s="30" t="s">
        <v>149</v>
      </c>
      <c r="F10" s="30" t="s">
        <v>148</v>
      </c>
      <c r="G10" s="30" t="s">
        <v>15</v>
      </c>
    </row>
  </sheetData>
  <hyperlinks>
    <hyperlink ref="A1" location="'Test report'!A1" display="Back to TestReport" xr:uid="{C8220958-3D8D-4AE8-AA00-7160F83A07FA}"/>
    <hyperlink ref="B1" location="BugList!A1" display="To Buglist" xr:uid="{98BBC3DD-167A-47A6-A9CC-884F83EDBC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71C5-FAA5-457D-AFE5-53CB10107349}">
  <dimension ref="A1:I5"/>
  <sheetViews>
    <sheetView workbookViewId="0">
      <selection activeCell="H5" sqref="H5"/>
    </sheetView>
  </sheetViews>
  <sheetFormatPr defaultRowHeight="14.4"/>
  <cols>
    <col min="1" max="1" width="13.109375" customWidth="1"/>
    <col min="2" max="2" width="15.77734375" customWidth="1"/>
    <col min="3" max="3" width="13.88671875" customWidth="1"/>
    <col min="4" max="4" width="14.5546875" customWidth="1"/>
    <col min="5" max="5" width="13.44140625" customWidth="1"/>
    <col min="6" max="6" width="16.21875" customWidth="1"/>
    <col min="7" max="7" width="17.33203125" customWidth="1"/>
    <col min="8" max="8" width="12.88671875" customWidth="1"/>
  </cols>
  <sheetData>
    <row r="1" spans="1:9" ht="20.399999999999999">
      <c r="A1" s="26" t="s">
        <v>0</v>
      </c>
      <c r="B1" s="26" t="s">
        <v>1</v>
      </c>
      <c r="C1" s="26"/>
      <c r="D1" s="27" t="e">
        <f>"Pass: "&amp;COUNTIF(#REF!,"Pass")</f>
        <v>#REF!</v>
      </c>
      <c r="E1" s="28" t="e">
        <f>"Untested: "&amp;COUNTIF(#REF!,"Untest")</f>
        <v>#REF!</v>
      </c>
      <c r="F1" s="29"/>
      <c r="G1" s="29"/>
      <c r="H1" s="30"/>
      <c r="I1" s="30"/>
    </row>
    <row r="2" spans="1:9">
      <c r="A2" s="31" t="s">
        <v>2</v>
      </c>
      <c r="B2" s="32" t="s">
        <v>3</v>
      </c>
      <c r="C2" s="32"/>
      <c r="D2" s="27" t="e">
        <f>"Fail: "&amp;COUNTIF(#REF!,"Fail")</f>
        <v>#REF!</v>
      </c>
      <c r="E2" s="28" t="e">
        <f>"N/A: "&amp;COUNTIF(#REF!,"N/A")</f>
        <v>#REF!</v>
      </c>
      <c r="F2" s="29"/>
      <c r="G2" s="29"/>
      <c r="H2" s="30"/>
      <c r="I2" s="30"/>
    </row>
    <row r="3" spans="1:9">
      <c r="A3" s="31" t="s">
        <v>4</v>
      </c>
      <c r="B3" s="31" t="s">
        <v>38</v>
      </c>
      <c r="C3" s="31"/>
      <c r="D3" s="27" t="e">
        <f>"Percent Complete: "&amp;ROUND((COUNTIF(#REF!,"Pass")*100)/((COUNTA($A$5:$A$974)*5)-COUNTIF(#REF!,"N/A")),2)&amp;"%"</f>
        <v>#REF!</v>
      </c>
      <c r="E3" s="33" t="str">
        <f>"Number of cases: "&amp;(COUNTA($A$5:$A$974))</f>
        <v>Number of cases: 1</v>
      </c>
      <c r="F3" s="34"/>
      <c r="G3" s="34"/>
      <c r="H3" s="30"/>
      <c r="I3" s="30"/>
    </row>
    <row r="4" spans="1:9" ht="40.799999999999997">
      <c r="A4" s="10" t="s">
        <v>5</v>
      </c>
      <c r="B4" s="10" t="s">
        <v>6</v>
      </c>
      <c r="C4" s="10" t="s">
        <v>7</v>
      </c>
      <c r="D4" s="10" t="s">
        <v>8</v>
      </c>
      <c r="E4" s="10" t="s">
        <v>9</v>
      </c>
      <c r="F4" s="10" t="s">
        <v>10</v>
      </c>
      <c r="G4" s="10" t="s">
        <v>11</v>
      </c>
      <c r="H4" s="10" t="s">
        <v>12</v>
      </c>
      <c r="I4" s="10" t="s">
        <v>13</v>
      </c>
    </row>
    <row r="5" spans="1:9" ht="173.4">
      <c r="A5" s="35" t="s">
        <v>85</v>
      </c>
      <c r="B5" s="35" t="s">
        <v>80</v>
      </c>
      <c r="C5" s="36" t="s">
        <v>74</v>
      </c>
      <c r="D5" s="37" t="s">
        <v>167</v>
      </c>
      <c r="E5" s="35" t="s">
        <v>168</v>
      </c>
      <c r="F5" s="35" t="s">
        <v>168</v>
      </c>
      <c r="G5" s="35" t="s">
        <v>15</v>
      </c>
      <c r="H5" s="38"/>
      <c r="I5" s="35"/>
    </row>
  </sheetData>
  <hyperlinks>
    <hyperlink ref="A1" location="'Test report'!A1" display="Back to TestReport" xr:uid="{FA99B2D8-5DD4-43AB-84A9-3D46FA67A470}"/>
    <hyperlink ref="B1" location="BugList!A1" display="To Buglist" xr:uid="{A17049A3-155A-454A-8666-1679CA5D368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E1E3C-820E-448F-98D5-D2EAF5A1C6CE}">
  <dimension ref="A1:I7"/>
  <sheetViews>
    <sheetView tabSelected="1" workbookViewId="0">
      <selection activeCell="C5" sqref="C5"/>
    </sheetView>
  </sheetViews>
  <sheetFormatPr defaultRowHeight="14.4"/>
  <cols>
    <col min="1" max="1" width="27.109375" customWidth="1"/>
    <col min="2" max="2" width="23.33203125" customWidth="1"/>
    <col min="3" max="3" width="28.44140625" customWidth="1"/>
    <col min="4" max="4" width="31.44140625" customWidth="1"/>
    <col min="5" max="5" width="19.5546875" customWidth="1"/>
    <col min="6" max="6" width="16.88671875" customWidth="1"/>
    <col min="7" max="7" width="17.21875"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38</v>
      </c>
      <c r="C3" s="6"/>
      <c r="D3" s="2" t="e">
        <f>"Percent Complete: "&amp;ROUND((COUNTIF(#REF!,"Pass")*100)/((COUNTA($A$5:$A$980)*5)-COUNTIF(#REF!,"N/A")),2)&amp;"%"</f>
        <v>#REF!</v>
      </c>
      <c r="E3" s="8" t="str">
        <f>"Number of cases: "&amp;(COUNTA($A$5:$A$980))</f>
        <v>Number of cases: 3</v>
      </c>
      <c r="F3" s="9"/>
      <c r="G3" s="9"/>
    </row>
    <row r="4" spans="1:9" s="5" customFormat="1" ht="28.35" customHeight="1">
      <c r="A4" s="10" t="s">
        <v>5</v>
      </c>
      <c r="B4" s="10" t="s">
        <v>6</v>
      </c>
      <c r="C4" s="10" t="s">
        <v>169</v>
      </c>
      <c r="D4" s="10" t="s">
        <v>8</v>
      </c>
      <c r="E4" s="10" t="s">
        <v>9</v>
      </c>
      <c r="F4" s="10" t="s">
        <v>10</v>
      </c>
      <c r="G4" s="10" t="s">
        <v>11</v>
      </c>
      <c r="H4" s="10" t="s">
        <v>12</v>
      </c>
      <c r="I4" s="10" t="s">
        <v>13</v>
      </c>
    </row>
    <row r="5" spans="1:9" s="14" customFormat="1" ht="91.8">
      <c r="A5" s="11" t="s">
        <v>14</v>
      </c>
      <c r="B5" s="12" t="s">
        <v>170</v>
      </c>
      <c r="C5" s="12" t="s">
        <v>174</v>
      </c>
      <c r="D5" s="12" t="s">
        <v>171</v>
      </c>
      <c r="E5" s="12" t="s">
        <v>172</v>
      </c>
      <c r="F5" s="12" t="s">
        <v>173</v>
      </c>
      <c r="G5" s="13" t="s">
        <v>15</v>
      </c>
      <c r="H5" s="13"/>
      <c r="I5" s="13"/>
    </row>
    <row r="6" spans="1:9" s="5" customFormat="1" ht="91.8">
      <c r="A6" s="15" t="s">
        <v>16</v>
      </c>
      <c r="B6" s="16" t="s">
        <v>175</v>
      </c>
      <c r="C6" s="12" t="s">
        <v>174</v>
      </c>
      <c r="D6" s="12" t="s">
        <v>177</v>
      </c>
      <c r="E6" s="12" t="s">
        <v>172</v>
      </c>
      <c r="F6" s="12" t="s">
        <v>179</v>
      </c>
      <c r="G6" s="13" t="s">
        <v>15</v>
      </c>
      <c r="H6" s="17"/>
      <c r="I6" s="15"/>
    </row>
    <row r="7" spans="1:9" s="5" customFormat="1" ht="50.25" customHeight="1">
      <c r="A7" s="15" t="s">
        <v>18</v>
      </c>
      <c r="B7" s="16" t="s">
        <v>176</v>
      </c>
      <c r="C7" s="12" t="s">
        <v>174</v>
      </c>
      <c r="D7" s="12" t="s">
        <v>178</v>
      </c>
      <c r="E7" s="12" t="s">
        <v>172</v>
      </c>
      <c r="F7" s="12" t="s">
        <v>180</v>
      </c>
      <c r="G7" s="13" t="s">
        <v>15</v>
      </c>
      <c r="H7" s="17"/>
      <c r="I7" s="15"/>
    </row>
  </sheetData>
  <hyperlinks>
    <hyperlink ref="A1" location="'Test report'!A1" display="Back to TestReport" xr:uid="{8ECDD9BC-F2FC-4672-AB2E-33F34AB50461}"/>
    <hyperlink ref="B1" location="BugList!A1" display="To Buglist" xr:uid="{723A1F73-D732-4D62-BC0D-0848E1AAD4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TC_DangNhap</vt:lpstr>
      <vt:lpstr>TC_DangKy</vt:lpstr>
      <vt:lpstr>TC_GioHang</vt:lpstr>
      <vt:lpstr>TC_TimKiem</vt:lpstr>
      <vt:lpstr>TC_SanPham</vt:lpstr>
      <vt:lpstr>TC_TtinTK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tuong</cp:lastModifiedBy>
  <dcterms:created xsi:type="dcterms:W3CDTF">2024-12-19T16:25:40Z</dcterms:created>
  <dcterms:modified xsi:type="dcterms:W3CDTF">2025-10-26T13:01:42Z</dcterms:modified>
</cp:coreProperties>
</file>