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nuel\Desktop\COORD_INGLES\"/>
    </mc:Choice>
  </mc:AlternateContent>
  <xr:revisionPtr revIDLastSave="0" documentId="13_ncr:1_{4363C735-EE61-4E39-BDD8-F7D18687C37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QUISHPE" sheetId="4" r:id="rId1"/>
    <sheet name="RIVAS" sheetId="7" r:id="rId2"/>
    <sheet name="VELEZ" sheetId="8" r:id="rId3"/>
    <sheet name="MORALES" sheetId="9" r:id="rId4"/>
    <sheet name="CASTRO" sheetId="11" r:id="rId5"/>
    <sheet name="INFORME MENSUAL" sheetId="2" r:id="rId6"/>
  </sheets>
  <definedNames>
    <definedName name="_xlnm._FilterDatabase" localSheetId="4" hidden="1">CASTRO!$A$5:$K$40</definedName>
    <definedName name="_xlnm._FilterDatabase" localSheetId="3" hidden="1">MORALES!$A$5:$K$35</definedName>
    <definedName name="_xlnm._FilterDatabase" localSheetId="0" hidden="1">QUISHPE!$A$5:$K$40</definedName>
    <definedName name="_xlnm._FilterDatabase" localSheetId="1" hidden="1">RIVAS!$A$5:$K$40</definedName>
    <definedName name="_xlnm._FilterDatabase" localSheetId="2" hidden="1">VELEZ!$A$5:$K$40</definedName>
    <definedName name="_xlnm.Print_Area" localSheetId="5">'INFORME MENSUAL'!$A$1:$S$43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9" i="2" l="1"/>
  <c r="E149" i="2"/>
  <c r="E79" i="2"/>
  <c r="E44" i="2"/>
  <c r="B8" i="11"/>
  <c r="B9" i="11" s="1"/>
  <c r="B10" i="11" s="1"/>
  <c r="B11" i="11" s="1"/>
  <c r="B12" i="11" s="1"/>
  <c r="B7" i="11"/>
  <c r="A3" i="11"/>
  <c r="A3" i="9"/>
  <c r="A3" i="8"/>
  <c r="A3" i="7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C12" i="11"/>
  <c r="C13" i="11" s="1"/>
  <c r="C11" i="11"/>
  <c r="C10" i="11"/>
  <c r="C9" i="11"/>
  <c r="C8" i="11"/>
  <c r="C7" i="11"/>
  <c r="K3" i="11"/>
  <c r="N149" i="2"/>
  <c r="O149" i="2" s="1"/>
  <c r="N150" i="2"/>
  <c r="O150" i="2" s="1"/>
  <c r="N151" i="2"/>
  <c r="O151" i="2" s="1"/>
  <c r="N152" i="2"/>
  <c r="O152" i="2" s="1"/>
  <c r="N153" i="2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N168" i="2"/>
  <c r="O168" i="2" s="1"/>
  <c r="N169" i="2"/>
  <c r="O169" i="2" s="1"/>
  <c r="N170" i="2"/>
  <c r="O170" i="2" s="1"/>
  <c r="N171" i="2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O153" i="2"/>
  <c r="O167" i="2"/>
  <c r="O171" i="2"/>
  <c r="O119" i="2"/>
  <c r="O120" i="2"/>
  <c r="O121" i="2"/>
  <c r="O122" i="2"/>
  <c r="O123" i="2"/>
  <c r="O125" i="2"/>
  <c r="O143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C12" i="9"/>
  <c r="C18" i="9" s="1"/>
  <c r="C24" i="9" s="1"/>
  <c r="C30" i="9" s="1"/>
  <c r="B12" i="9"/>
  <c r="B18" i="9" s="1"/>
  <c r="B24" i="9" s="1"/>
  <c r="B30" i="9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N124" i="2"/>
  <c r="O124" i="2" s="1"/>
  <c r="N118" i="2"/>
  <c r="O118" i="2" s="1"/>
  <c r="N117" i="2"/>
  <c r="O117" i="2" s="1"/>
  <c r="N116" i="2"/>
  <c r="O116" i="2" s="1"/>
  <c r="N115" i="2"/>
  <c r="O115" i="2" s="1"/>
  <c r="N114" i="2"/>
  <c r="O114" i="2" s="1"/>
  <c r="C11" i="9"/>
  <c r="B11" i="9"/>
  <c r="C10" i="9"/>
  <c r="B10" i="9"/>
  <c r="C9" i="9"/>
  <c r="B9" i="9"/>
  <c r="C8" i="9"/>
  <c r="B8" i="9"/>
  <c r="C7" i="9"/>
  <c r="B7" i="9"/>
  <c r="K3" i="9"/>
  <c r="C13" i="8"/>
  <c r="C19" i="8" s="1"/>
  <c r="C20" i="8" s="1"/>
  <c r="C12" i="8"/>
  <c r="B12" i="8"/>
  <c r="B13" i="8" s="1"/>
  <c r="C11" i="8"/>
  <c r="B11" i="8"/>
  <c r="C10" i="8"/>
  <c r="B10" i="8"/>
  <c r="C9" i="8"/>
  <c r="B9" i="8"/>
  <c r="C8" i="8"/>
  <c r="B8" i="8"/>
  <c r="C7" i="8"/>
  <c r="B7" i="8"/>
  <c r="K3" i="8"/>
  <c r="C12" i="7"/>
  <c r="C13" i="7" s="1"/>
  <c r="B12" i="7"/>
  <c r="B13" i="7" s="1"/>
  <c r="B19" i="7" s="1"/>
  <c r="B20" i="7" s="1"/>
  <c r="C11" i="7"/>
  <c r="B11" i="7"/>
  <c r="C10" i="7"/>
  <c r="B10" i="7"/>
  <c r="C9" i="7"/>
  <c r="B9" i="7"/>
  <c r="C8" i="7"/>
  <c r="B8" i="7"/>
  <c r="C7" i="7"/>
  <c r="B7" i="7"/>
  <c r="K3" i="7"/>
  <c r="B7" i="4"/>
  <c r="C7" i="4"/>
  <c r="N9" i="2"/>
  <c r="O9" i="2" s="1"/>
  <c r="N10" i="2"/>
  <c r="O10" i="2" s="1"/>
  <c r="N11" i="2"/>
  <c r="O11" i="2" s="1"/>
  <c r="N12" i="2"/>
  <c r="O12" i="2" s="1"/>
  <c r="N13" i="2"/>
  <c r="O13" i="2" s="1"/>
  <c r="C12" i="4"/>
  <c r="C13" i="4" s="1"/>
  <c r="C14" i="4" s="1"/>
  <c r="C11" i="4"/>
  <c r="C10" i="4"/>
  <c r="C9" i="4"/>
  <c r="C8" i="4"/>
  <c r="B12" i="4"/>
  <c r="B13" i="4" s="1"/>
  <c r="B14" i="4" s="1"/>
  <c r="B11" i="4"/>
  <c r="B10" i="4"/>
  <c r="B9" i="4"/>
  <c r="B8" i="4"/>
  <c r="K3" i="4"/>
  <c r="C14" i="8" l="1"/>
  <c r="C17" i="8"/>
  <c r="B19" i="8"/>
  <c r="B20" i="8" s="1"/>
  <c r="B21" i="8" s="1"/>
  <c r="B14" i="8"/>
  <c r="B17" i="8"/>
  <c r="C19" i="11"/>
  <c r="C20" i="11" s="1"/>
  <c r="C15" i="11"/>
  <c r="C14" i="11"/>
  <c r="C18" i="11"/>
  <c r="C17" i="11"/>
  <c r="C16" i="11"/>
  <c r="B15" i="9"/>
  <c r="B17" i="9"/>
  <c r="B14" i="9"/>
  <c r="B16" i="9"/>
  <c r="B13" i="9"/>
  <c r="C15" i="9"/>
  <c r="C17" i="9"/>
  <c r="C14" i="9"/>
  <c r="C16" i="9"/>
  <c r="C13" i="9"/>
  <c r="C22" i="8"/>
  <c r="C23" i="8" s="1"/>
  <c r="C24" i="8" s="1"/>
  <c r="C25" i="8" s="1"/>
  <c r="C26" i="8" s="1"/>
  <c r="C27" i="8" s="1"/>
  <c r="C21" i="8"/>
  <c r="B15" i="8"/>
  <c r="B18" i="8"/>
  <c r="C15" i="8"/>
  <c r="C18" i="8"/>
  <c r="B16" i="8"/>
  <c r="C16" i="8"/>
  <c r="B21" i="7"/>
  <c r="B22" i="7"/>
  <c r="B23" i="7" s="1"/>
  <c r="B24" i="7" s="1"/>
  <c r="B25" i="7" s="1"/>
  <c r="B26" i="7" s="1"/>
  <c r="B27" i="7" s="1"/>
  <c r="C15" i="7"/>
  <c r="C18" i="7"/>
  <c r="C19" i="7"/>
  <c r="C20" i="7" s="1"/>
  <c r="C17" i="7"/>
  <c r="C14" i="7"/>
  <c r="C16" i="7"/>
  <c r="B16" i="7"/>
  <c r="B17" i="7"/>
  <c r="B14" i="7"/>
  <c r="B15" i="7"/>
  <c r="B18" i="7"/>
  <c r="C18" i="4"/>
  <c r="C17" i="4"/>
  <c r="C15" i="4"/>
  <c r="C16" i="4"/>
  <c r="C19" i="4"/>
  <c r="C20" i="4" s="1"/>
  <c r="C21" i="4" s="1"/>
  <c r="B15" i="4"/>
  <c r="B17" i="4"/>
  <c r="B18" i="4"/>
  <c r="B19" i="4"/>
  <c r="B20" i="4" s="1"/>
  <c r="B16" i="4"/>
  <c r="B22" i="8" l="1"/>
  <c r="B23" i="8" s="1"/>
  <c r="B24" i="8" s="1"/>
  <c r="B25" i="8" s="1"/>
  <c r="B26" i="8" s="1"/>
  <c r="B27" i="8" s="1"/>
  <c r="B32" i="8" s="1"/>
  <c r="C22" i="11"/>
  <c r="C23" i="11" s="1"/>
  <c r="C24" i="11" s="1"/>
  <c r="C25" i="11" s="1"/>
  <c r="C26" i="11" s="1"/>
  <c r="C27" i="11" s="1"/>
  <c r="C21" i="11"/>
  <c r="C20" i="9"/>
  <c r="C21" i="9" s="1"/>
  <c r="C22" i="9" s="1"/>
  <c r="C23" i="9" s="1"/>
  <c r="C19" i="9"/>
  <c r="B20" i="9"/>
  <c r="B21" i="9" s="1"/>
  <c r="B22" i="9" s="1"/>
  <c r="B23" i="9" s="1"/>
  <c r="B19" i="9"/>
  <c r="B31" i="8"/>
  <c r="B28" i="8"/>
  <c r="B29" i="8"/>
  <c r="B33" i="8"/>
  <c r="B34" i="8" s="1"/>
  <c r="B30" i="8"/>
  <c r="C31" i="8"/>
  <c r="C28" i="8"/>
  <c r="C32" i="8"/>
  <c r="C33" i="8"/>
  <c r="C34" i="8" s="1"/>
  <c r="C30" i="8"/>
  <c r="C29" i="8"/>
  <c r="B31" i="7"/>
  <c r="B28" i="7"/>
  <c r="B33" i="7"/>
  <c r="B34" i="7" s="1"/>
  <c r="B30" i="7"/>
  <c r="B32" i="7"/>
  <c r="B29" i="7"/>
  <c r="C21" i="7"/>
  <c r="C22" i="7"/>
  <c r="C23" i="7" s="1"/>
  <c r="C24" i="7" s="1"/>
  <c r="C25" i="7" s="1"/>
  <c r="C26" i="7" s="1"/>
  <c r="C27" i="7" s="1"/>
  <c r="B22" i="4"/>
  <c r="B23" i="4" s="1"/>
  <c r="B24" i="4" s="1"/>
  <c r="B25" i="4" s="1"/>
  <c r="B26" i="4" s="1"/>
  <c r="B27" i="4" s="1"/>
  <c r="B28" i="4" s="1"/>
  <c r="B21" i="4"/>
  <c r="C22" i="4"/>
  <c r="C23" i="4" s="1"/>
  <c r="C24" i="4" s="1"/>
  <c r="C25" i="4" s="1"/>
  <c r="C26" i="4" s="1"/>
  <c r="C27" i="4" s="1"/>
  <c r="C28" i="4" s="1"/>
  <c r="B33" i="4" l="1"/>
  <c r="B34" i="4" s="1"/>
  <c r="B35" i="4" s="1"/>
  <c r="B32" i="4"/>
  <c r="B31" i="4"/>
  <c r="B30" i="4"/>
  <c r="B29" i="4"/>
  <c r="C31" i="11"/>
  <c r="C28" i="11"/>
  <c r="C30" i="11"/>
  <c r="C32" i="11"/>
  <c r="C29" i="11"/>
  <c r="C33" i="11"/>
  <c r="C34" i="11" s="1"/>
  <c r="B28" i="9"/>
  <c r="B25" i="9"/>
  <c r="B27" i="9"/>
  <c r="B29" i="9"/>
  <c r="B26" i="9"/>
  <c r="C28" i="9"/>
  <c r="C25" i="9"/>
  <c r="C27" i="9"/>
  <c r="C29" i="9"/>
  <c r="C26" i="9"/>
  <c r="B40" i="8"/>
  <c r="B37" i="8"/>
  <c r="B38" i="8"/>
  <c r="B35" i="8"/>
  <c r="B39" i="8"/>
  <c r="B36" i="8"/>
  <c r="C40" i="8"/>
  <c r="C37" i="8"/>
  <c r="C35" i="8"/>
  <c r="C38" i="8"/>
  <c r="C39" i="8"/>
  <c r="C36" i="8"/>
  <c r="C33" i="7"/>
  <c r="C34" i="7" s="1"/>
  <c r="C30" i="7"/>
  <c r="C31" i="7"/>
  <c r="C32" i="7"/>
  <c r="C29" i="7"/>
  <c r="C28" i="7"/>
  <c r="B40" i="7"/>
  <c r="B39" i="7"/>
  <c r="B36" i="7"/>
  <c r="B35" i="7"/>
  <c r="B38" i="7"/>
  <c r="B37" i="7"/>
  <c r="B37" i="4" l="1"/>
  <c r="B39" i="4"/>
  <c r="B40" i="4"/>
  <c r="B36" i="4"/>
  <c r="B38" i="4"/>
  <c r="C40" i="11"/>
  <c r="C37" i="11"/>
  <c r="C36" i="11"/>
  <c r="C39" i="11"/>
  <c r="C38" i="11"/>
  <c r="C35" i="11"/>
  <c r="C33" i="9"/>
  <c r="C35" i="9"/>
  <c r="C32" i="9"/>
  <c r="C34" i="9"/>
  <c r="C31" i="9"/>
  <c r="B33" i="9"/>
  <c r="B35" i="9"/>
  <c r="B32" i="9"/>
  <c r="B34" i="9"/>
  <c r="B31" i="9"/>
  <c r="C36" i="7"/>
  <c r="C39" i="7"/>
  <c r="C40" i="7"/>
  <c r="C38" i="7"/>
  <c r="C35" i="7"/>
  <c r="C37" i="7"/>
  <c r="C33" i="4" l="1"/>
  <c r="C34" i="4" s="1"/>
  <c r="C35" i="4" s="1"/>
  <c r="C29" i="4"/>
  <c r="C32" i="4"/>
  <c r="C30" i="4"/>
  <c r="C31" i="4"/>
  <c r="C37" i="4" l="1"/>
  <c r="C38" i="4"/>
  <c r="C40" i="4"/>
  <c r="C36" i="4"/>
  <c r="C39" i="4"/>
  <c r="B13" i="11" l="1"/>
  <c r="B14" i="11" s="1"/>
  <c r="B15" i="11" s="1"/>
  <c r="B16" i="11" s="1"/>
  <c r="B17" i="11" s="1"/>
  <c r="B18" i="11" s="1"/>
  <c r="B19" i="11" s="1"/>
  <c r="B20" i="11" s="1"/>
  <c r="B21" i="11" s="1"/>
  <c r="B22" i="11" l="1"/>
  <c r="B23" i="11" s="1"/>
  <c r="B24" i="11" s="1"/>
  <c r="B25" i="11" s="1"/>
  <c r="B26" i="11" s="1"/>
  <c r="B27" i="11" s="1"/>
  <c r="B30" i="11" l="1"/>
  <c r="B29" i="11"/>
  <c r="B28" i="11"/>
  <c r="B32" i="11"/>
  <c r="B33" i="11"/>
  <c r="B34" i="11" s="1"/>
  <c r="B31" i="11"/>
  <c r="B37" i="11" l="1"/>
  <c r="B39" i="11"/>
  <c r="B35" i="11"/>
  <c r="B40" i="11"/>
  <c r="B36" i="11"/>
  <c r="B3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13" authorId="0" shapeId="0" xr:uid="{821CD1A7-6F3A-47A4-A42E-4C7FD3CF0E38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correo indicando que estudiantes estaría en una gira práctica el 09/02.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7" authorId="0" shapeId="0" xr:uid="{2531EB26-457D-4939-B822-3D356FA0F239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No subió video pregragado. Subió uno de los videos de la siguiente semana.</t>
        </r>
      </text>
    </comment>
    <comment ref="F10" authorId="0" shapeId="0" xr:uid="{2F64D273-7FE9-446E-82B1-00232906A9EF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Uno de los videos dura alrededor de 50 minutos porque fue grabado en la semana 13 por recuperación porque se habían suspendido una de las clases en la semana 12.</t>
        </r>
      </text>
    </comment>
    <comment ref="F12" authorId="0" shapeId="0" xr:uid="{44D6AD53-2865-49F1-880E-3A7AABA6516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La Subdecana justificó la inasistencia de los estudiantes para el 31/01 por una actividad que tenían que hacer, pero no indicó qué actividades. El 01/02 fue el aniversario de la UTEQ y no hubo video. Este video corresponde a uno de los de la semana 13.</t>
        </r>
      </text>
    </comment>
    <comment ref="F13" authorId="0" shapeId="0" xr:uid="{E3CCBB40-625E-47CB-AF47-730F45E8602C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correo el 09/02 indicando que no tuvo Internet y que envió justificación al Decanato.</t>
        </r>
      </text>
    </comment>
    <comment ref="F14" authorId="0" shapeId="0" xr:uid="{2E885982-9F32-4AB3-94AE-51F439EDD90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subió uno de los videos de esta semana a la otra semana porque en la otra semana se suspendieron clases justo en los días de clases de este curso.</t>
        </r>
      </text>
    </comment>
    <comment ref="F15" authorId="0" shapeId="0" xr:uid="{9CEC9E4D-8F4F-4D2C-B994-7B95B0FE224F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mensaje de Whatsapp el día 07/02 para indicar que uno de los videos es más corto porque se le fue la luz.</t>
        </r>
      </text>
    </comment>
    <comment ref="F16" authorId="0" shapeId="0" xr:uid="{72F089B0-2449-4418-9BD1-14059D8E4567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Solo hay un video porque se 06/02 fue feriado por elecciones.</t>
        </r>
      </text>
    </comment>
    <comment ref="F17" authorId="0" shapeId="0" xr:uid="{E3D608B0-866B-4465-BCF0-926B1EC86622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correo el 09/02 indicando que uno de los videos dura alrededor de 50 minutos porque el otro de 50 minutos lo subió en la semana 12.</t>
        </r>
      </text>
    </comment>
    <comment ref="F18" authorId="0" shapeId="0" xr:uid="{854D5E7F-74FE-43C9-9CCF-C4B6F34DD04B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Solo hay un video porque se 06/02 fue feriado por elecciones.</t>
        </r>
      </text>
    </comment>
    <comment ref="F19" authorId="0" shapeId="0" xr:uid="{DA243449-A71E-42F5-9CEE-9B956895AAA4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Hay un solo video porque uno de los videos fue subido a la semana 12 debido a que el 31/01 los estudiantes fueron justificados por la subdecana y el 01/02 fue el aniversario de la UTEQ.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9" authorId="0" shapeId="0" xr:uid="{2D946C36-3C15-4BD1-9EA7-7E48BEB8F14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consta video porque la clase era el 1 de febrero (aniversario UTEQ), y la otra el viernes 3 de febrero (se suspendieron las clases por eleciones).
</t>
        </r>
        <r>
          <rPr>
            <b/>
            <sz val="9"/>
            <color indexed="81"/>
            <rFont val="Tahoma"/>
            <family val="2"/>
          </rPr>
          <t>17/02/2023:</t>
        </r>
        <r>
          <rPr>
            <sz val="9"/>
            <color indexed="81"/>
            <rFont val="Tahoma"/>
            <charset val="1"/>
          </rPr>
          <t xml:space="preserve"> Video subido.</t>
        </r>
      </text>
    </comment>
  </commentList>
</comments>
</file>

<file path=xl/sharedStrings.xml><?xml version="1.0" encoding="utf-8"?>
<sst xmlns="http://schemas.openxmlformats.org/spreadsheetml/2006/main" count="345" uniqueCount="105">
  <si>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</si>
  <si>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</si>
  <si>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</si>
  <si>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</si>
  <si>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</si>
  <si>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</si>
  <si>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</si>
  <si>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</si>
  <si>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</si>
  <si>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</si>
  <si>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</si>
  <si>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</si>
  <si>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</si>
  <si>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COORDINADOR(A) DEL ÁRA DE CONOCIMIENTO - INGLÉS</t>
  </si>
  <si>
    <t>10 HORAS</t>
  </si>
  <si>
    <t>4A ZOOT-R</t>
  </si>
  <si>
    <t>4A ENFERMERÍA</t>
  </si>
  <si>
    <t>4B ENFERMERÍA</t>
  </si>
  <si>
    <t>MORALES HAZ MANUEL FRANCISCO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</si>
  <si>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</si>
  <si>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</si>
  <si>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</si>
  <si>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</si>
  <si>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</si>
  <si>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</si>
  <si>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</si>
  <si>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Autoevaluación</t>
  </si>
  <si>
    <t>Semana Inf Mensual</t>
  </si>
  <si>
    <t>Semana SGA</t>
  </si>
  <si>
    <t>CURSO</t>
  </si>
  <si>
    <t>Fecha de revisión:</t>
  </si>
  <si>
    <t>Recursos</t>
  </si>
  <si>
    <t>Video clase</t>
  </si>
  <si>
    <t>TA</t>
  </si>
  <si>
    <t>GA</t>
  </si>
  <si>
    <t>Avance</t>
  </si>
  <si>
    <t>EV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</si>
  <si>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QUISHPE CHANGO SEGUNDO CARLOS</t>
    </r>
  </si>
  <si>
    <t>Proyecto Grupal</t>
  </si>
  <si>
    <t>4A EDUCACIÓN BÁSICA</t>
  </si>
  <si>
    <t>4B EDUCACIÓN BÁSICA</t>
  </si>
  <si>
    <t>4A FORESTAL</t>
  </si>
  <si>
    <t>4A MERCADOTECNIA</t>
  </si>
  <si>
    <t>4A PSICOPEDAGOGÍA</t>
  </si>
  <si>
    <t>4B PSICOPEDAGOGÍA</t>
  </si>
  <si>
    <t>4A TELEMÁTICA</t>
  </si>
  <si>
    <t>4A ACUACULTURA</t>
  </si>
  <si>
    <t>4A AGROECOLOGÍA</t>
  </si>
  <si>
    <t>4A AGRONOMÍA</t>
  </si>
  <si>
    <t>4B AGRONOMÍA</t>
  </si>
  <si>
    <t>4A AGROPECUARIA</t>
  </si>
  <si>
    <t>4A ING AMBIENTAL</t>
  </si>
  <si>
    <t>4A TALENTO HUMANO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</si>
  <si>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RIVAS MENDOZA KEVIN LARRY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</si>
  <si>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VELEZ MENDOZA JIMMY FRANCISCO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</si>
  <si>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MORALES HAZ MANUEL FRANCISCO</t>
    </r>
  </si>
  <si>
    <t>EDUCACIÓN BÁSICA, FORESTAL, MERCADOTECNIA, PSICOPEDAGOGÍA, TELEMÁTICA.</t>
  </si>
  <si>
    <t>QUISHPE CHANGO SEGUNDO CARLOS</t>
  </si>
  <si>
    <t>NOVIEMBRE</t>
  </si>
  <si>
    <t>4A ADMIN EMPRESAS</t>
  </si>
  <si>
    <t>4A ECONOMÍA</t>
  </si>
  <si>
    <t>4A ADMIN PÚBLICA</t>
  </si>
  <si>
    <t>4B ADMIN PÚBLICA</t>
  </si>
  <si>
    <t>4B ECONOMÍA</t>
  </si>
  <si>
    <t>RIVAS MENDOZA KEVIN LARRY</t>
  </si>
  <si>
    <t>FACULTAD DE CIENCIAS AGRARIAS Y FORESTALES</t>
  </si>
  <si>
    <t>FACULTAD DE CIENCIAS DE LA EDUCACIÓN</t>
  </si>
  <si>
    <t>ACUACULTURA, AGROECOLOGÍA, AGRONOMÍA, AGROPECUARIA, ING AMBIENTAL, TALENTO HUMANO.</t>
  </si>
  <si>
    <t>VELEZ MENDOZA JIMMY FRANCISCO</t>
  </si>
  <si>
    <t>4A AGROINDUSTRIAL</t>
  </si>
  <si>
    <t>4A ALIMENTOS</t>
  </si>
  <si>
    <t>4A CONTABILIDAD Y AUD</t>
  </si>
  <si>
    <t>4B CONTABILIDAD Y AUD</t>
  </si>
  <si>
    <t>4A ING AGRÍCOLA</t>
  </si>
  <si>
    <t>AGROINDUSTRIAL, ALIMENTOS, CONTABILIDAD Y AUDITORÍA, ENFERMERÍA, ING AGRÍCOLA.</t>
  </si>
  <si>
    <t>4A CONT Y AUD</t>
  </si>
  <si>
    <t>4B CONT Y AUD</t>
  </si>
  <si>
    <t>TEACHER X</t>
  </si>
  <si>
    <t>ADMIN EMPRESAS, ADMIN PÚBLICA, ECONOMÍA, FINANZAS, zOOTECNIA-R.</t>
  </si>
  <si>
    <t>4A FINANZAS</t>
  </si>
  <si>
    <t>4A BIOLOGÍA</t>
  </si>
  <si>
    <t>4A ING. MECÁNICA</t>
  </si>
  <si>
    <t>4A ING. INDUSTRIAL</t>
  </si>
  <si>
    <t>4A ING. ELÉCTRICA</t>
  </si>
  <si>
    <t>4A SEG INDUSTRIAL</t>
  </si>
  <si>
    <t>7A SEG INDUSTRIAL</t>
  </si>
  <si>
    <t>FACULTAD DE CIENCIAS DE LA INDUSTRIA Y PRODUCCIÓN</t>
  </si>
  <si>
    <t>BIOLOGÍA, ING. MECÁNICA, ING. INDUSTRIAL, ING. ELÉCTRICA, SEG INDUSTRIAL.</t>
  </si>
  <si>
    <t>22 HORAS</t>
  </si>
  <si>
    <t>8 HORAS</t>
  </si>
  <si>
    <t>VIDEO CLASES SINCRONICAS</t>
  </si>
  <si>
    <t>FACULTAD DE CIENCIAS DE LA SALUD</t>
  </si>
  <si>
    <t>Docente: CASTRO MAGAYANES ISRAEL EDUARDO</t>
  </si>
  <si>
    <t>FACULTAD DE CIENCIAS EMPRESARIALES</t>
  </si>
  <si>
    <t>ADMINISTRACIÓN DE EMPRESAS, ECONOMÍA, FINANZAS, ADMINISTRACIÓN PÚBLICA, ZOOTECNIA.</t>
  </si>
  <si>
    <t>CASTRO MAGAYANES ISRAEL EDUARDO</t>
  </si>
  <si>
    <t>4A ADMEMP-R</t>
  </si>
  <si>
    <t>4A ADMPUBL</t>
  </si>
  <si>
    <t>4B ADMPUBL</t>
  </si>
  <si>
    <t>4A ECONOMÍA-R</t>
  </si>
  <si>
    <t>4B ECONOMÍA-R</t>
  </si>
  <si>
    <t>4A ZOOTECNIA-R</t>
  </si>
  <si>
    <t>MES:  FEBRERO 2023</t>
  </si>
  <si>
    <t>FEBRERO</t>
  </si>
  <si>
    <r>
      <t xml:space="preserve">Mes: </t>
    </r>
    <r>
      <rPr>
        <sz val="11"/>
        <color theme="1"/>
        <rFont val="Calibri"/>
        <family val="2"/>
        <scheme val="minor"/>
      </rPr>
      <t>Febrero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</si>
</sst>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 applyNumberFormat="0" applyFill="0" applyBorder="0" applyAlignment="0" applyProtection="0"/>
    <xf numFmtId="0" fontId="16" fillId="0" borderId="0"/>
    <xf numFmtId="9" fontId="24" fillId="0" borderId="0" applyFont="0" applyFill="0" applyBorder="0" applyAlignment="0" applyProtection="0"/>
    <xf numFmtId="0" fontId="6" fillId="0" borderId="0"/>
    <xf numFmtId="9" fontId="17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8" fillId="0" borderId="1" xfId="0" applyFont="1" applyBorder="1" applyAlignment="1">
      <alignment textRotation="45"/>
    </xf>
    <xf numFmtId="0" fontId="0" fillId="0" borderId="1" xfId="0" applyBorder="1"/>
    <xf numFmtId="0" fontId="18" fillId="0" borderId="1" xfId="0" applyFont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vertical="top"/>
    </xf>
    <xf numFmtId="0" fontId="18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17" fillId="0" borderId="1" xfId="0" applyFont="1" applyBorder="1"/>
    <xf numFmtId="0" fontId="16" fillId="0" borderId="0" xfId="1"/>
    <xf numFmtId="0" fontId="16" fillId="0" borderId="0" xfId="1" applyAlignment="1">
      <alignment horizontal="center"/>
    </xf>
    <xf numFmtId="0" fontId="16" fillId="0" borderId="1" xfId="1" applyBorder="1" applyAlignment="1">
      <alignment horizontal="center"/>
    </xf>
    <xf numFmtId="0" fontId="16" fillId="2" borderId="1" xfId="1" applyFill="1" applyBorder="1" applyAlignment="1">
      <alignment horizontal="center"/>
    </xf>
    <xf numFmtId="9" fontId="16" fillId="2" borderId="1" xfId="1" applyNumberForma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7" fillId="0" borderId="1" xfId="0" applyFont="1" applyFill="1" applyBorder="1"/>
    <xf numFmtId="0" fontId="16" fillId="0" borderId="1" xfId="1" applyBorder="1" applyAlignment="1">
      <alignment horizontal="center" vertical="top" textRotation="45"/>
    </xf>
    <xf numFmtId="0" fontId="16" fillId="0" borderId="1" xfId="1" applyBorder="1"/>
    <xf numFmtId="0" fontId="16" fillId="0" borderId="1" xfId="1" applyBorder="1" applyAlignment="1">
      <alignment wrapText="1"/>
    </xf>
    <xf numFmtId="0" fontId="16" fillId="3" borderId="1" xfId="1" applyFill="1" applyBorder="1" applyAlignment="1">
      <alignment horizontal="center"/>
    </xf>
    <xf numFmtId="9" fontId="16" fillId="3" borderId="1" xfId="1" applyNumberFormat="1" applyFill="1" applyBorder="1" applyAlignment="1">
      <alignment horizontal="center"/>
    </xf>
    <xf numFmtId="0" fontId="13" fillId="0" borderId="1" xfId="1" applyFont="1" applyBorder="1" applyAlignment="1">
      <alignment horizontal="center" vertical="top" textRotation="45"/>
    </xf>
    <xf numFmtId="0" fontId="13" fillId="2" borderId="1" xfId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0" fontId="26" fillId="0" borderId="0" xfId="1" applyFont="1" applyAlignment="1">
      <alignment horizontal="center"/>
    </xf>
    <xf numFmtId="0" fontId="25" fillId="0" borderId="0" xfId="0" applyFont="1" applyAlignment="1">
      <alignment horizontal="right"/>
    </xf>
    <xf numFmtId="0" fontId="26" fillId="0" borderId="0" xfId="1" applyFont="1"/>
    <xf numFmtId="0" fontId="11" fillId="2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 vertical="top" textRotation="45"/>
    </xf>
    <xf numFmtId="0" fontId="9" fillId="0" borderId="0" xfId="1" applyFont="1"/>
    <xf numFmtId="0" fontId="23" fillId="0" borderId="0" xfId="1" applyFont="1"/>
    <xf numFmtId="0" fontId="23" fillId="0" borderId="1" xfId="1" applyFont="1" applyBorder="1" applyAlignment="1">
      <alignment horizontal="center" vertical="center"/>
    </xf>
    <xf numFmtId="9" fontId="16" fillId="0" borderId="1" xfId="2" applyFont="1" applyFill="1" applyBorder="1" applyAlignment="1">
      <alignment horizontal="center"/>
    </xf>
    <xf numFmtId="0" fontId="15" fillId="0" borderId="1" xfId="1" applyFont="1" applyBorder="1" applyAlignment="1">
      <alignment horizontal="center"/>
    </xf>
    <xf numFmtId="9" fontId="16" fillId="0" borderId="1" xfId="1" applyNumberForma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16" fillId="4" borderId="1" xfId="1" applyFill="1" applyBorder="1" applyAlignment="1">
      <alignment horizontal="center"/>
    </xf>
    <xf numFmtId="9" fontId="16" fillId="4" borderId="1" xfId="1" applyNumberFormat="1" applyFill="1" applyBorder="1" applyAlignment="1">
      <alignment horizontal="center"/>
    </xf>
    <xf numFmtId="0" fontId="13" fillId="4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16" fillId="5" borderId="1" xfId="1" applyFill="1" applyBorder="1" applyAlignment="1">
      <alignment horizontal="center"/>
    </xf>
    <xf numFmtId="9" fontId="16" fillId="5" borderId="1" xfId="1" applyNumberFormat="1" applyFill="1" applyBorder="1" applyAlignment="1">
      <alignment horizontal="center"/>
    </xf>
    <xf numFmtId="0" fontId="13" fillId="5" borderId="1" xfId="1" applyFont="1" applyFill="1" applyBorder="1" applyAlignment="1">
      <alignment horizontal="center"/>
    </xf>
    <xf numFmtId="0" fontId="11" fillId="5" borderId="1" xfId="1" applyFont="1" applyFill="1" applyBorder="1" applyAlignment="1">
      <alignment horizontal="center"/>
    </xf>
    <xf numFmtId="0" fontId="18" fillId="0" borderId="1" xfId="0" applyFont="1" applyFill="1" applyBorder="1"/>
    <xf numFmtId="0" fontId="0" fillId="6" borderId="1" xfId="0" applyFill="1" applyBorder="1" applyAlignment="1">
      <alignment horizontal="center"/>
    </xf>
    <xf numFmtId="0" fontId="8" fillId="0" borderId="1" xfId="1" applyFont="1" applyBorder="1"/>
    <xf numFmtId="0" fontId="8" fillId="0" borderId="1" xfId="1" applyFont="1" applyBorder="1" applyAlignment="1">
      <alignment wrapText="1"/>
    </xf>
    <xf numFmtId="0" fontId="8" fillId="0" borderId="0" xfId="1" applyFont="1"/>
    <xf numFmtId="0" fontId="8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23" fillId="0" borderId="0" xfId="3" applyFont="1"/>
    <xf numFmtId="0" fontId="6" fillId="0" borderId="0" xfId="3" applyAlignment="1">
      <alignment horizontal="center"/>
    </xf>
    <xf numFmtId="0" fontId="6" fillId="0" borderId="0" xfId="3"/>
    <xf numFmtId="0" fontId="26" fillId="0" borderId="0" xfId="3" applyFont="1" applyAlignment="1">
      <alignment horizontal="center"/>
    </xf>
    <xf numFmtId="0" fontId="26" fillId="0" borderId="0" xfId="3" applyFont="1"/>
    <xf numFmtId="0" fontId="23" fillId="0" borderId="1" xfId="3" applyFont="1" applyBorder="1" applyAlignment="1">
      <alignment horizontal="center" vertical="center"/>
    </xf>
    <xf numFmtId="0" fontId="6" fillId="0" borderId="1" xfId="3" applyBorder="1" applyAlignment="1">
      <alignment horizontal="center" vertical="top" textRotation="45"/>
    </xf>
    <xf numFmtId="0" fontId="6" fillId="0" borderId="1" xfId="3" applyBorder="1"/>
    <xf numFmtId="0" fontId="6" fillId="0" borderId="1" xfId="3" applyBorder="1" applyAlignment="1">
      <alignment horizontal="center"/>
    </xf>
    <xf numFmtId="9" fontId="6" fillId="0" borderId="1" xfId="4" applyFont="1" applyFill="1" applyBorder="1" applyAlignment="1">
      <alignment horizontal="center"/>
    </xf>
    <xf numFmtId="0" fontId="6" fillId="0" borderId="1" xfId="3" applyBorder="1" applyAlignment="1">
      <alignment wrapText="1"/>
    </xf>
    <xf numFmtId="9" fontId="6" fillId="0" borderId="1" xfId="3" applyNumberFormat="1" applyBorder="1" applyAlignment="1">
      <alignment horizontal="center"/>
    </xf>
    <xf numFmtId="0" fontId="6" fillId="6" borderId="1" xfId="3" applyFill="1" applyBorder="1" applyAlignment="1">
      <alignment horizontal="center"/>
    </xf>
    <xf numFmtId="9" fontId="6" fillId="6" borderId="1" xfId="3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22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7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7" fillId="0" borderId="2" xfId="0" applyFont="1" applyBorder="1" applyAlignment="1">
      <alignment horizontal="center" vertical="top"/>
    </xf>
    <xf numFmtId="0" fontId="17" fillId="0" borderId="3" xfId="0" applyFont="1" applyBorder="1" applyAlignment="1">
      <alignment horizontal="center" vertical="top"/>
    </xf>
    <xf numFmtId="0" fontId="17" fillId="0" borderId="4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10" fontId="17" fillId="0" borderId="2" xfId="0" applyNumberFormat="1" applyFont="1" applyFill="1" applyBorder="1" applyAlignment="1">
      <alignment horizontal="center" vertical="top"/>
    </xf>
    <xf numFmtId="10" fontId="17" fillId="0" borderId="3" xfId="0" applyNumberFormat="1" applyFont="1" applyFill="1" applyBorder="1" applyAlignment="1">
      <alignment horizontal="center" vertical="top"/>
    </xf>
    <xf numFmtId="10" fontId="17" fillId="0" borderId="4" xfId="0" applyNumberFormat="1" applyFont="1" applyFill="1" applyBorder="1" applyAlignment="1">
      <alignment horizontal="center" vertical="top"/>
    </xf>
    <xf numFmtId="0" fontId="18" fillId="0" borderId="3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/>
    </xf>
    <xf numFmtId="10" fontId="18" fillId="0" borderId="2" xfId="0" applyNumberFormat="1" applyFont="1" applyFill="1" applyBorder="1" applyAlignment="1">
      <alignment horizontal="center" vertical="top"/>
    </xf>
    <xf numFmtId="10" fontId="18" fillId="0" borderId="3" xfId="0" applyNumberFormat="1" applyFont="1" applyFill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8" fillId="0" borderId="4" xfId="0" applyFont="1" applyBorder="1" applyAlignment="1">
      <alignment horizontal="center" vertical="top"/>
    </xf>
    <xf numFmtId="10" fontId="18" fillId="0" borderId="4" xfId="0" applyNumberFormat="1" applyFont="1" applyFill="1" applyBorder="1" applyAlignment="1">
      <alignment horizontal="center" vertical="top"/>
    </xf>
    <xf numFmtId="0" fontId="6" fillId="3" borderId="1" xfId="3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13" fillId="7" borderId="1" xfId="1" applyFont="1" applyFill="1" applyBorder="1" applyAlignment="1">
      <alignment horizontal="center"/>
    </xf>
  </cellXfs>
  <cellStyles count="5">
    <cellStyle name="Normal" xfId="0" builtinId="0"/>
    <cellStyle name="Normal 2" xfId="1" xr:uid="{9C74F4ED-8797-4C85-8EFF-4622E9596231}"/>
    <cellStyle name="Normal 2 2" xfId="3" xr:uid="{9098CF7D-872A-4675-AF7D-040B1C61AA8E}"/>
    <cellStyle name="Porcentaje" xfId="2" builtinId="5"/>
    <cellStyle name="Porcentaje 2" xfId="4" xr:uid="{F7C0AF3D-C0D0-4659-92F5-5A9D0150D6FD}"/>
  </cellStyles>
  <dxfs count="0"/>
  <tableStyles count="0" defaultTableStyle="TableStyleMedium2" defaultPivotStyle="PivotStyleLight16"/>
  <colors>
    <mruColors>
      <color rgb="FFDDDDFF"/>
      <color rgb="FFCCCC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2</xdr:col>
      <xdr:colOff>1059517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L40"/>
  <sheetViews>
    <sheetView showGridLines="0" zoomScaleNormal="100" workbookViewId="0">
      <pane ySplit="5" topLeftCell="A6" activePane="bottomLeft" state="frozen"/>
      <selection pane="bottomLeft" activeCell="L15" sqref="L15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34" t="s">
        <v>37</v>
      </c>
    </row>
    <row r="3" spans="1:12" ht="24.95" customHeight="1" x14ac:dyDescent="0.25">
      <c r="A3" s="35" t="s">
        <v>104</v>
      </c>
      <c r="J3" s="30" t="s">
        <v>30</v>
      </c>
      <c r="K3" s="83">
        <f ca="1">NOW()</f>
        <v>44974.739132060182</v>
      </c>
      <c r="L3" s="84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54" t="s">
        <v>39</v>
      </c>
      <c r="B6" s="16">
        <v>12</v>
      </c>
      <c r="C6" s="16">
        <v>1</v>
      </c>
      <c r="D6" s="37">
        <v>1</v>
      </c>
      <c r="E6" s="16">
        <v>5</v>
      </c>
      <c r="F6" s="57">
        <v>2</v>
      </c>
      <c r="G6" s="16">
        <v>1</v>
      </c>
      <c r="H6" s="16">
        <v>1</v>
      </c>
      <c r="I6" s="38"/>
      <c r="J6" s="77">
        <v>1</v>
      </c>
      <c r="K6" s="16"/>
    </row>
    <row r="7" spans="1:12" ht="24.95" customHeight="1" x14ac:dyDescent="0.25">
      <c r="A7" s="54" t="s">
        <v>40</v>
      </c>
      <c r="B7" s="16">
        <f>$B$6</f>
        <v>12</v>
      </c>
      <c r="C7" s="16">
        <f>$C$6</f>
        <v>1</v>
      </c>
      <c r="D7" s="37">
        <v>1</v>
      </c>
      <c r="E7" s="16">
        <v>5</v>
      </c>
      <c r="F7" s="57">
        <v>2</v>
      </c>
      <c r="G7" s="16">
        <v>1</v>
      </c>
      <c r="H7" s="16">
        <v>1</v>
      </c>
      <c r="I7" s="38"/>
      <c r="J7" s="77">
        <v>1</v>
      </c>
      <c r="K7" s="16"/>
    </row>
    <row r="8" spans="1:12" ht="24.95" customHeight="1" x14ac:dyDescent="0.25">
      <c r="A8" s="54" t="s">
        <v>41</v>
      </c>
      <c r="B8" s="16">
        <f>$B$6</f>
        <v>12</v>
      </c>
      <c r="C8" s="16">
        <f>$C$6</f>
        <v>1</v>
      </c>
      <c r="D8" s="37">
        <v>1</v>
      </c>
      <c r="E8" s="16">
        <v>5</v>
      </c>
      <c r="F8" s="57">
        <v>1</v>
      </c>
      <c r="G8" s="16">
        <v>1</v>
      </c>
      <c r="H8" s="16">
        <v>1</v>
      </c>
      <c r="I8" s="38"/>
      <c r="J8" s="77">
        <v>1</v>
      </c>
      <c r="K8" s="16"/>
    </row>
    <row r="9" spans="1:12" ht="24.95" customHeight="1" x14ac:dyDescent="0.25">
      <c r="A9" s="54" t="s">
        <v>42</v>
      </c>
      <c r="B9" s="16">
        <f t="shared" ref="B9:B12" si="0">$B$6</f>
        <v>12</v>
      </c>
      <c r="C9" s="16">
        <f t="shared" ref="C9:C12" si="1">$C$6</f>
        <v>1</v>
      </c>
      <c r="D9" s="37">
        <v>1</v>
      </c>
      <c r="E9" s="16">
        <v>5</v>
      </c>
      <c r="F9" s="57">
        <v>1</v>
      </c>
      <c r="G9" s="16">
        <v>1</v>
      </c>
      <c r="H9" s="16">
        <v>1</v>
      </c>
      <c r="I9" s="38"/>
      <c r="J9" s="77">
        <v>1</v>
      </c>
      <c r="K9" s="16"/>
    </row>
    <row r="10" spans="1:12" ht="24.95" customHeight="1" x14ac:dyDescent="0.25">
      <c r="A10" s="54" t="s">
        <v>43</v>
      </c>
      <c r="B10" s="16">
        <f t="shared" si="0"/>
        <v>12</v>
      </c>
      <c r="C10" s="16">
        <f t="shared" si="1"/>
        <v>1</v>
      </c>
      <c r="D10" s="37">
        <v>1</v>
      </c>
      <c r="E10" s="16">
        <v>5</v>
      </c>
      <c r="F10" s="57">
        <v>1</v>
      </c>
      <c r="G10" s="16">
        <v>1</v>
      </c>
      <c r="H10" s="16">
        <v>1</v>
      </c>
      <c r="I10" s="38"/>
      <c r="J10" s="77">
        <v>1</v>
      </c>
      <c r="K10" s="16"/>
    </row>
    <row r="11" spans="1:12" ht="24.95" customHeight="1" x14ac:dyDescent="0.25">
      <c r="A11" s="55" t="s">
        <v>44</v>
      </c>
      <c r="B11" s="16">
        <f t="shared" si="0"/>
        <v>12</v>
      </c>
      <c r="C11" s="16">
        <f t="shared" si="1"/>
        <v>1</v>
      </c>
      <c r="D11" s="37">
        <v>1</v>
      </c>
      <c r="E11" s="16">
        <v>5</v>
      </c>
      <c r="F11" s="57">
        <v>1</v>
      </c>
      <c r="G11" s="16">
        <v>1</v>
      </c>
      <c r="H11" s="16">
        <v>1</v>
      </c>
      <c r="I11" s="38"/>
      <c r="J11" s="77">
        <v>1</v>
      </c>
      <c r="K11" s="16"/>
    </row>
    <row r="12" spans="1:12" ht="24.95" customHeight="1" x14ac:dyDescent="0.25">
      <c r="A12" s="55" t="s">
        <v>45</v>
      </c>
      <c r="B12" s="16">
        <f t="shared" si="0"/>
        <v>12</v>
      </c>
      <c r="C12" s="16">
        <f t="shared" si="1"/>
        <v>1</v>
      </c>
      <c r="D12" s="37">
        <v>1</v>
      </c>
      <c r="E12" s="16">
        <v>5</v>
      </c>
      <c r="F12" s="57">
        <v>2</v>
      </c>
      <c r="G12" s="16">
        <v>1</v>
      </c>
      <c r="H12" s="16">
        <v>1</v>
      </c>
      <c r="I12" s="38"/>
      <c r="J12" s="77">
        <v>1</v>
      </c>
      <c r="K12" s="16"/>
    </row>
    <row r="13" spans="1:12" ht="24.95" customHeight="1" x14ac:dyDescent="0.25">
      <c r="A13" s="22" t="s">
        <v>39</v>
      </c>
      <c r="B13" s="17">
        <f>B12+1</f>
        <v>13</v>
      </c>
      <c r="C13" s="17">
        <f>C12+1</f>
        <v>2</v>
      </c>
      <c r="D13" s="18">
        <v>1</v>
      </c>
      <c r="E13" s="17">
        <v>4</v>
      </c>
      <c r="F13" s="27">
        <v>2</v>
      </c>
      <c r="G13" s="17">
        <v>1</v>
      </c>
      <c r="H13" s="17"/>
      <c r="I13" s="27"/>
      <c r="J13" s="17"/>
      <c r="K13" s="17"/>
    </row>
    <row r="14" spans="1:12" ht="24.95" customHeight="1" x14ac:dyDescent="0.25">
      <c r="A14" s="22" t="s">
        <v>40</v>
      </c>
      <c r="B14" s="17">
        <f>$B$13</f>
        <v>13</v>
      </c>
      <c r="C14" s="17">
        <f>$C$13</f>
        <v>2</v>
      </c>
      <c r="D14" s="18">
        <v>1</v>
      </c>
      <c r="E14" s="17">
        <v>4</v>
      </c>
      <c r="F14" s="28">
        <v>1</v>
      </c>
      <c r="G14" s="17">
        <v>1</v>
      </c>
      <c r="H14" s="17"/>
      <c r="I14" s="27"/>
      <c r="J14" s="17"/>
      <c r="K14" s="17"/>
    </row>
    <row r="15" spans="1:12" ht="24.95" customHeight="1" x14ac:dyDescent="0.25">
      <c r="A15" s="22" t="s">
        <v>41</v>
      </c>
      <c r="B15" s="17">
        <f>$B$13</f>
        <v>13</v>
      </c>
      <c r="C15" s="17">
        <f>$C$13</f>
        <v>2</v>
      </c>
      <c r="D15" s="18">
        <v>1</v>
      </c>
      <c r="E15" s="17">
        <v>4</v>
      </c>
      <c r="F15" s="27">
        <v>2</v>
      </c>
      <c r="G15" s="17">
        <v>1</v>
      </c>
      <c r="H15" s="17"/>
      <c r="I15" s="27"/>
      <c r="J15" s="17"/>
      <c r="K15" s="17"/>
    </row>
    <row r="16" spans="1:12" ht="24.95" customHeight="1" x14ac:dyDescent="0.25">
      <c r="A16" s="22" t="s">
        <v>42</v>
      </c>
      <c r="B16" s="17">
        <f t="shared" ref="B16:B19" si="2">$B$13</f>
        <v>13</v>
      </c>
      <c r="C16" s="17">
        <f t="shared" ref="C16:C19" si="3">$C$13</f>
        <v>2</v>
      </c>
      <c r="D16" s="18">
        <v>1</v>
      </c>
      <c r="E16" s="17">
        <v>4</v>
      </c>
      <c r="F16" s="28">
        <v>1</v>
      </c>
      <c r="G16" s="17">
        <v>1</v>
      </c>
      <c r="H16" s="17"/>
      <c r="I16" s="27"/>
      <c r="J16" s="17"/>
      <c r="K16" s="17"/>
    </row>
    <row r="17" spans="1:11" ht="24.95" customHeight="1" x14ac:dyDescent="0.25">
      <c r="A17" s="22" t="s">
        <v>43</v>
      </c>
      <c r="B17" s="17">
        <f t="shared" si="2"/>
        <v>13</v>
      </c>
      <c r="C17" s="17">
        <f t="shared" si="3"/>
        <v>2</v>
      </c>
      <c r="D17" s="18">
        <v>1</v>
      </c>
      <c r="E17" s="17">
        <v>4</v>
      </c>
      <c r="F17" s="28">
        <v>1</v>
      </c>
      <c r="G17" s="17">
        <v>1</v>
      </c>
      <c r="H17" s="17"/>
      <c r="I17" s="27"/>
      <c r="J17" s="17"/>
      <c r="K17" s="17"/>
    </row>
    <row r="18" spans="1:11" ht="24.95" customHeight="1" x14ac:dyDescent="0.25">
      <c r="A18" s="23" t="s">
        <v>44</v>
      </c>
      <c r="B18" s="17">
        <f t="shared" si="2"/>
        <v>13</v>
      </c>
      <c r="C18" s="17">
        <f t="shared" si="3"/>
        <v>2</v>
      </c>
      <c r="D18" s="18">
        <v>1</v>
      </c>
      <c r="E18" s="17">
        <v>4</v>
      </c>
      <c r="F18" s="27">
        <v>2</v>
      </c>
      <c r="G18" s="17">
        <v>1</v>
      </c>
      <c r="H18" s="17"/>
      <c r="I18" s="27"/>
      <c r="J18" s="17"/>
      <c r="K18" s="17"/>
    </row>
    <row r="19" spans="1:11" ht="24.95" customHeight="1" x14ac:dyDescent="0.25">
      <c r="A19" s="23" t="s">
        <v>45</v>
      </c>
      <c r="B19" s="17">
        <f t="shared" si="2"/>
        <v>13</v>
      </c>
      <c r="C19" s="17">
        <f t="shared" si="3"/>
        <v>2</v>
      </c>
      <c r="D19" s="18">
        <v>1</v>
      </c>
      <c r="E19" s="17">
        <v>4</v>
      </c>
      <c r="F19" s="27">
        <v>2</v>
      </c>
      <c r="G19" s="17">
        <v>1</v>
      </c>
      <c r="H19" s="17"/>
      <c r="I19" s="27"/>
      <c r="J19" s="17"/>
      <c r="K19" s="17"/>
    </row>
    <row r="20" spans="1:11" ht="24.95" customHeight="1" x14ac:dyDescent="0.25">
      <c r="A20" s="22" t="s">
        <v>39</v>
      </c>
      <c r="B20" s="16">
        <f>B19+1</f>
        <v>14</v>
      </c>
      <c r="C20" s="16">
        <f>C19+1</f>
        <v>3</v>
      </c>
      <c r="D20" s="39">
        <v>1</v>
      </c>
      <c r="E20" s="16"/>
      <c r="F20" s="57"/>
      <c r="G20" s="16"/>
      <c r="H20" s="16"/>
      <c r="I20" s="41"/>
      <c r="J20" s="80"/>
      <c r="K20" s="16"/>
    </row>
    <row r="21" spans="1:11" ht="24.95" customHeight="1" x14ac:dyDescent="0.25">
      <c r="A21" s="22" t="s">
        <v>40</v>
      </c>
      <c r="B21" s="16">
        <f>$B$20</f>
        <v>14</v>
      </c>
      <c r="C21" s="16">
        <f>$C$20</f>
        <v>3</v>
      </c>
      <c r="D21" s="39">
        <v>1</v>
      </c>
      <c r="E21" s="16"/>
      <c r="F21" s="57"/>
      <c r="G21" s="16"/>
      <c r="H21" s="16"/>
      <c r="I21" s="41"/>
      <c r="J21" s="80"/>
      <c r="K21" s="16"/>
    </row>
    <row r="22" spans="1:11" ht="24.95" customHeight="1" x14ac:dyDescent="0.25">
      <c r="A22" s="22" t="s">
        <v>41</v>
      </c>
      <c r="B22" s="16">
        <f>$B$20</f>
        <v>14</v>
      </c>
      <c r="C22" s="16">
        <f>$C$20</f>
        <v>3</v>
      </c>
      <c r="D22" s="39">
        <v>1</v>
      </c>
      <c r="E22" s="16"/>
      <c r="F22" s="57"/>
      <c r="G22" s="16"/>
      <c r="H22" s="16"/>
      <c r="I22" s="41"/>
      <c r="J22" s="80"/>
      <c r="K22" s="16"/>
    </row>
    <row r="23" spans="1:11" ht="24.95" customHeight="1" x14ac:dyDescent="0.25">
      <c r="A23" s="22" t="s">
        <v>42</v>
      </c>
      <c r="B23" s="16">
        <f>B22</f>
        <v>14</v>
      </c>
      <c r="C23" s="16">
        <f>C22</f>
        <v>3</v>
      </c>
      <c r="D23" s="39">
        <v>1</v>
      </c>
      <c r="E23" s="16"/>
      <c r="F23" s="57"/>
      <c r="G23" s="16"/>
      <c r="H23" s="16"/>
      <c r="I23" s="41"/>
      <c r="J23" s="80"/>
      <c r="K23" s="16"/>
    </row>
    <row r="24" spans="1:11" ht="24.95" customHeight="1" x14ac:dyDescent="0.25">
      <c r="A24" s="22" t="s">
        <v>43</v>
      </c>
      <c r="B24" s="16">
        <f t="shared" ref="B24:B26" si="4">B23</f>
        <v>14</v>
      </c>
      <c r="C24" s="16">
        <f t="shared" ref="C24:C26" si="5">C23</f>
        <v>3</v>
      </c>
      <c r="D24" s="39">
        <v>1</v>
      </c>
      <c r="E24" s="16"/>
      <c r="F24" s="57"/>
      <c r="G24" s="16"/>
      <c r="H24" s="16"/>
      <c r="I24" s="41"/>
      <c r="J24" s="80"/>
      <c r="K24" s="16"/>
    </row>
    <row r="25" spans="1:11" ht="24.95" customHeight="1" x14ac:dyDescent="0.25">
      <c r="A25" s="23" t="s">
        <v>44</v>
      </c>
      <c r="B25" s="16">
        <f t="shared" si="4"/>
        <v>14</v>
      </c>
      <c r="C25" s="16">
        <f t="shared" si="5"/>
        <v>3</v>
      </c>
      <c r="D25" s="39">
        <v>1</v>
      </c>
      <c r="E25" s="16"/>
      <c r="F25" s="57"/>
      <c r="G25" s="16"/>
      <c r="H25" s="16"/>
      <c r="I25" s="41"/>
      <c r="J25" s="80"/>
      <c r="K25" s="16"/>
    </row>
    <row r="26" spans="1:11" ht="24.95" customHeight="1" x14ac:dyDescent="0.25">
      <c r="A26" s="23" t="s">
        <v>45</v>
      </c>
      <c r="B26" s="16">
        <f t="shared" si="4"/>
        <v>14</v>
      </c>
      <c r="C26" s="16">
        <f t="shared" si="5"/>
        <v>3</v>
      </c>
      <c r="D26" s="39">
        <v>1</v>
      </c>
      <c r="E26" s="16"/>
      <c r="F26" s="57"/>
      <c r="G26" s="16"/>
      <c r="H26" s="16"/>
      <c r="I26" s="41"/>
      <c r="J26" s="80"/>
      <c r="K26" s="16"/>
    </row>
    <row r="27" spans="1:11" ht="24.95" customHeight="1" x14ac:dyDescent="0.25">
      <c r="A27" s="22" t="s">
        <v>39</v>
      </c>
      <c r="B27" s="17">
        <f>B26+1</f>
        <v>15</v>
      </c>
      <c r="C27" s="17">
        <f>C26+1</f>
        <v>4</v>
      </c>
      <c r="D27" s="18">
        <v>1</v>
      </c>
      <c r="E27" s="17"/>
      <c r="F27" s="32"/>
      <c r="G27" s="17"/>
      <c r="H27" s="17"/>
      <c r="I27" s="32"/>
      <c r="J27" s="81"/>
      <c r="K27" s="17"/>
    </row>
    <row r="28" spans="1:11" ht="24.95" customHeight="1" x14ac:dyDescent="0.25">
      <c r="A28" s="22" t="s">
        <v>40</v>
      </c>
      <c r="B28" s="17">
        <f>$B$27</f>
        <v>15</v>
      </c>
      <c r="C28" s="17">
        <f>$C$27</f>
        <v>4</v>
      </c>
      <c r="D28" s="18">
        <v>1</v>
      </c>
      <c r="E28" s="17"/>
      <c r="F28" s="32"/>
      <c r="G28" s="17"/>
      <c r="H28" s="17"/>
      <c r="I28" s="32"/>
      <c r="J28" s="81"/>
      <c r="K28" s="17"/>
    </row>
    <row r="29" spans="1:11" ht="24.95" customHeight="1" x14ac:dyDescent="0.25">
      <c r="A29" s="22" t="s">
        <v>41</v>
      </c>
      <c r="B29" s="17">
        <f>$B$27</f>
        <v>15</v>
      </c>
      <c r="C29" s="17">
        <f>$C$27</f>
        <v>4</v>
      </c>
      <c r="D29" s="18">
        <v>1</v>
      </c>
      <c r="E29" s="17"/>
      <c r="F29" s="32"/>
      <c r="G29" s="17"/>
      <c r="H29" s="17"/>
      <c r="I29" s="32"/>
      <c r="J29" s="81"/>
      <c r="K29" s="17"/>
    </row>
    <row r="30" spans="1:11" ht="24.95" customHeight="1" x14ac:dyDescent="0.25">
      <c r="A30" s="22" t="s">
        <v>42</v>
      </c>
      <c r="B30" s="17">
        <f t="shared" ref="B30:B33" si="6">$B$27</f>
        <v>15</v>
      </c>
      <c r="C30" s="17">
        <f t="shared" ref="C30:C33" si="7">$C$27</f>
        <v>4</v>
      </c>
      <c r="D30" s="18">
        <v>1</v>
      </c>
      <c r="E30" s="17"/>
      <c r="F30" s="32"/>
      <c r="G30" s="17"/>
      <c r="H30" s="17"/>
      <c r="I30" s="32"/>
      <c r="J30" s="81"/>
      <c r="K30" s="17"/>
    </row>
    <row r="31" spans="1:11" ht="24.95" customHeight="1" x14ac:dyDescent="0.25">
      <c r="A31" s="22" t="s">
        <v>43</v>
      </c>
      <c r="B31" s="17">
        <f t="shared" si="6"/>
        <v>15</v>
      </c>
      <c r="C31" s="17">
        <f t="shared" si="7"/>
        <v>4</v>
      </c>
      <c r="D31" s="18">
        <v>1</v>
      </c>
      <c r="E31" s="17"/>
      <c r="F31" s="32"/>
      <c r="G31" s="17"/>
      <c r="H31" s="17"/>
      <c r="I31" s="32"/>
      <c r="J31" s="81"/>
      <c r="K31" s="17"/>
    </row>
    <row r="32" spans="1:11" ht="24.95" customHeight="1" x14ac:dyDescent="0.25">
      <c r="A32" s="23" t="s">
        <v>44</v>
      </c>
      <c r="B32" s="17">
        <f t="shared" si="6"/>
        <v>15</v>
      </c>
      <c r="C32" s="17">
        <f t="shared" si="7"/>
        <v>4</v>
      </c>
      <c r="D32" s="18">
        <v>1</v>
      </c>
      <c r="E32" s="17"/>
      <c r="F32" s="32"/>
      <c r="G32" s="17"/>
      <c r="H32" s="17"/>
      <c r="I32" s="32"/>
      <c r="J32" s="81"/>
      <c r="K32" s="17"/>
    </row>
    <row r="33" spans="1:11" ht="24.95" customHeight="1" x14ac:dyDescent="0.25">
      <c r="A33" s="23" t="s">
        <v>45</v>
      </c>
      <c r="B33" s="17">
        <f t="shared" si="6"/>
        <v>15</v>
      </c>
      <c r="C33" s="17">
        <f t="shared" si="7"/>
        <v>4</v>
      </c>
      <c r="D33" s="18">
        <v>1</v>
      </c>
      <c r="E33" s="17"/>
      <c r="F33" s="32"/>
      <c r="G33" s="17"/>
      <c r="H33" s="17"/>
      <c r="I33" s="32"/>
      <c r="J33" s="81"/>
      <c r="K33" s="17"/>
    </row>
    <row r="34" spans="1:11" ht="24.95" customHeight="1" x14ac:dyDescent="0.25">
      <c r="A34" s="22" t="s">
        <v>39</v>
      </c>
      <c r="B34" s="16">
        <f>B33+1</f>
        <v>16</v>
      </c>
      <c r="C34" s="16">
        <f>C33+1</f>
        <v>5</v>
      </c>
      <c r="D34" s="37">
        <v>1</v>
      </c>
      <c r="E34" s="16"/>
      <c r="F34" s="57"/>
      <c r="G34" s="16"/>
      <c r="H34" s="16"/>
      <c r="I34" s="42"/>
      <c r="J34" s="16"/>
      <c r="K34" s="16"/>
    </row>
    <row r="35" spans="1:11" ht="24.95" customHeight="1" x14ac:dyDescent="0.25">
      <c r="A35" s="22" t="s">
        <v>40</v>
      </c>
      <c r="B35" s="16">
        <f>$B$34</f>
        <v>16</v>
      </c>
      <c r="C35" s="16">
        <f>$C$34</f>
        <v>5</v>
      </c>
      <c r="D35" s="37">
        <v>1</v>
      </c>
      <c r="E35" s="16"/>
      <c r="F35" s="57"/>
      <c r="G35" s="16"/>
      <c r="H35" s="16"/>
      <c r="I35" s="42"/>
      <c r="J35" s="16"/>
      <c r="K35" s="16"/>
    </row>
    <row r="36" spans="1:11" ht="24.95" customHeight="1" x14ac:dyDescent="0.25">
      <c r="A36" s="22" t="s">
        <v>41</v>
      </c>
      <c r="B36" s="16">
        <f>$B$34</f>
        <v>16</v>
      </c>
      <c r="C36" s="16">
        <f>$C$34</f>
        <v>5</v>
      </c>
      <c r="D36" s="37">
        <v>1</v>
      </c>
      <c r="E36" s="16"/>
      <c r="F36" s="57"/>
      <c r="G36" s="16"/>
      <c r="H36" s="16"/>
      <c r="I36" s="42"/>
      <c r="J36" s="16"/>
      <c r="K36" s="16"/>
    </row>
    <row r="37" spans="1:11" ht="24.95" customHeight="1" x14ac:dyDescent="0.25">
      <c r="A37" s="22" t="s">
        <v>42</v>
      </c>
      <c r="B37" s="16">
        <f t="shared" ref="B37:B40" si="8">$B$34</f>
        <v>16</v>
      </c>
      <c r="C37" s="16">
        <f t="shared" ref="C37:C40" si="9">$C$34</f>
        <v>5</v>
      </c>
      <c r="D37" s="37">
        <v>1</v>
      </c>
      <c r="E37" s="16"/>
      <c r="F37" s="57"/>
      <c r="G37" s="16"/>
      <c r="H37" s="16"/>
      <c r="I37" s="42"/>
      <c r="J37" s="16"/>
      <c r="K37" s="16"/>
    </row>
    <row r="38" spans="1:11" ht="24.95" customHeight="1" x14ac:dyDescent="0.25">
      <c r="A38" s="22" t="s">
        <v>43</v>
      </c>
      <c r="B38" s="16">
        <f t="shared" si="8"/>
        <v>16</v>
      </c>
      <c r="C38" s="16">
        <f t="shared" si="9"/>
        <v>5</v>
      </c>
      <c r="D38" s="37">
        <v>1</v>
      </c>
      <c r="E38" s="16"/>
      <c r="F38" s="57"/>
      <c r="G38" s="16"/>
      <c r="H38" s="16"/>
      <c r="I38" s="42"/>
      <c r="J38" s="16"/>
      <c r="K38" s="16"/>
    </row>
    <row r="39" spans="1:11" ht="24.95" customHeight="1" x14ac:dyDescent="0.25">
      <c r="A39" s="23" t="s">
        <v>44</v>
      </c>
      <c r="B39" s="16">
        <f t="shared" si="8"/>
        <v>16</v>
      </c>
      <c r="C39" s="16">
        <f t="shared" si="9"/>
        <v>5</v>
      </c>
      <c r="D39" s="37">
        <v>1</v>
      </c>
      <c r="E39" s="16"/>
      <c r="F39" s="57"/>
      <c r="G39" s="16"/>
      <c r="H39" s="16"/>
      <c r="I39" s="42"/>
      <c r="J39" s="16"/>
      <c r="K39" s="16"/>
    </row>
    <row r="40" spans="1:11" ht="24.95" customHeight="1" x14ac:dyDescent="0.25">
      <c r="A40" s="23" t="s">
        <v>45</v>
      </c>
      <c r="B40" s="16">
        <f t="shared" si="8"/>
        <v>16</v>
      </c>
      <c r="C40" s="16">
        <f t="shared" si="9"/>
        <v>5</v>
      </c>
      <c r="D40" s="37">
        <v>1</v>
      </c>
      <c r="E40" s="16"/>
      <c r="F40" s="57"/>
      <c r="G40" s="16"/>
      <c r="H40" s="16"/>
      <c r="I40" s="42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F8-39EF-4FAB-8C0E-EDD7054C5658}">
  <dimension ref="A1:L40"/>
  <sheetViews>
    <sheetView showGridLines="0" zoomScaleNormal="100" workbookViewId="0">
      <pane ySplit="5" topLeftCell="A6" activePane="bottomLeft" state="frozen"/>
      <selection pane="bottomLeft" activeCell="E19" sqref="E19:J19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53</v>
      </c>
    </row>
    <row r="3" spans="1:12" ht="24.95" customHeight="1" x14ac:dyDescent="0.25">
      <c r="A3" s="35" t="str">
        <f>QUISHPE!A3</f>
        <v>Mes: Febrero 2023</v>
      </c>
      <c r="J3" s="30" t="s">
        <v>30</v>
      </c>
      <c r="K3" s="83">
        <f ca="1">NOW()</f>
        <v>44974.739132060182</v>
      </c>
      <c r="L3" s="84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46</v>
      </c>
      <c r="B6" s="16">
        <v>12</v>
      </c>
      <c r="C6" s="16">
        <v>1</v>
      </c>
      <c r="D6" s="37">
        <v>1</v>
      </c>
      <c r="E6" s="16">
        <v>2</v>
      </c>
      <c r="F6" s="58">
        <v>2</v>
      </c>
      <c r="G6" s="16"/>
      <c r="H6" s="16"/>
      <c r="I6" s="38"/>
      <c r="J6" s="77">
        <v>1</v>
      </c>
      <c r="K6" s="16"/>
    </row>
    <row r="7" spans="1:12" ht="24.95" customHeight="1" x14ac:dyDescent="0.25">
      <c r="A7" s="4" t="s">
        <v>47</v>
      </c>
      <c r="B7" s="16">
        <f>$B$6</f>
        <v>12</v>
      </c>
      <c r="C7" s="16">
        <f>$C$6</f>
        <v>1</v>
      </c>
      <c r="D7" s="37">
        <v>1</v>
      </c>
      <c r="E7" s="16">
        <v>2</v>
      </c>
      <c r="F7" s="107">
        <v>2</v>
      </c>
      <c r="G7" s="16"/>
      <c r="H7" s="16"/>
      <c r="I7" s="38"/>
      <c r="J7" s="82">
        <v>1</v>
      </c>
      <c r="K7" s="16"/>
    </row>
    <row r="8" spans="1:12" ht="24.95" customHeight="1" x14ac:dyDescent="0.25">
      <c r="A8" s="4" t="s">
        <v>48</v>
      </c>
      <c r="B8" s="16">
        <f>$B$6</f>
        <v>12</v>
      </c>
      <c r="C8" s="16">
        <f>$C$6</f>
        <v>1</v>
      </c>
      <c r="D8" s="37">
        <v>1</v>
      </c>
      <c r="E8" s="16">
        <v>2</v>
      </c>
      <c r="F8" s="107">
        <v>2</v>
      </c>
      <c r="G8" s="16"/>
      <c r="H8" s="16"/>
      <c r="I8" s="38"/>
      <c r="J8" s="77">
        <v>1</v>
      </c>
      <c r="K8" s="16"/>
    </row>
    <row r="9" spans="1:12" ht="24.95" customHeight="1" x14ac:dyDescent="0.25">
      <c r="A9" s="4" t="s">
        <v>49</v>
      </c>
      <c r="B9" s="16">
        <f t="shared" ref="B9:B12" si="0">$B$6</f>
        <v>12</v>
      </c>
      <c r="C9" s="16">
        <f t="shared" ref="C9:C12" si="1">$C$6</f>
        <v>1</v>
      </c>
      <c r="D9" s="37">
        <v>1</v>
      </c>
      <c r="E9" s="16">
        <v>2</v>
      </c>
      <c r="F9" s="107">
        <v>2</v>
      </c>
      <c r="G9" s="16"/>
      <c r="H9" s="16"/>
      <c r="I9" s="38"/>
      <c r="J9" s="77">
        <v>1</v>
      </c>
      <c r="K9" s="16"/>
    </row>
    <row r="10" spans="1:12" ht="24.95" customHeight="1" x14ac:dyDescent="0.25">
      <c r="A10" s="4" t="s">
        <v>50</v>
      </c>
      <c r="B10" s="16">
        <f t="shared" si="0"/>
        <v>12</v>
      </c>
      <c r="C10" s="16">
        <f t="shared" si="1"/>
        <v>1</v>
      </c>
      <c r="D10" s="37">
        <v>1</v>
      </c>
      <c r="E10" s="16">
        <v>2</v>
      </c>
      <c r="F10" s="107">
        <v>2</v>
      </c>
      <c r="G10" s="16"/>
      <c r="H10" s="16"/>
      <c r="I10" s="38"/>
      <c r="J10" s="77">
        <v>1</v>
      </c>
      <c r="K10" s="16"/>
    </row>
    <row r="11" spans="1:12" ht="24.95" customHeight="1" x14ac:dyDescent="0.25">
      <c r="A11" s="4" t="s">
        <v>51</v>
      </c>
      <c r="B11" s="16">
        <f t="shared" si="0"/>
        <v>12</v>
      </c>
      <c r="C11" s="16">
        <f t="shared" si="1"/>
        <v>1</v>
      </c>
      <c r="D11" s="37">
        <v>1</v>
      </c>
      <c r="E11" s="16">
        <v>2</v>
      </c>
      <c r="F11" s="58">
        <v>2</v>
      </c>
      <c r="G11" s="16"/>
      <c r="H11" s="16"/>
      <c r="I11" s="38"/>
      <c r="J11" s="77">
        <v>1</v>
      </c>
      <c r="K11" s="16"/>
    </row>
    <row r="12" spans="1:12" ht="24.95" customHeight="1" x14ac:dyDescent="0.25">
      <c r="A12" s="4" t="s">
        <v>52</v>
      </c>
      <c r="B12" s="16">
        <f t="shared" si="0"/>
        <v>12</v>
      </c>
      <c r="C12" s="16">
        <f t="shared" si="1"/>
        <v>1</v>
      </c>
      <c r="D12" s="37">
        <v>1</v>
      </c>
      <c r="E12" s="16">
        <v>2</v>
      </c>
      <c r="F12" s="58">
        <v>2</v>
      </c>
      <c r="G12" s="16"/>
      <c r="H12" s="16"/>
      <c r="I12" s="38"/>
      <c r="J12" s="77">
        <v>1</v>
      </c>
      <c r="K12" s="16"/>
    </row>
    <row r="13" spans="1:12" ht="24.95" customHeight="1" x14ac:dyDescent="0.25">
      <c r="A13" s="4" t="s">
        <v>46</v>
      </c>
      <c r="B13" s="24">
        <f>B12+1</f>
        <v>13</v>
      </c>
      <c r="C13" s="24">
        <f>C12+1</f>
        <v>2</v>
      </c>
      <c r="D13" s="25">
        <v>1</v>
      </c>
      <c r="E13" s="24">
        <v>2</v>
      </c>
      <c r="F13" s="108">
        <v>1</v>
      </c>
      <c r="G13" s="24">
        <v>1</v>
      </c>
      <c r="H13" s="24"/>
      <c r="I13" s="28"/>
      <c r="J13" s="24">
        <v>1</v>
      </c>
      <c r="K13" s="24"/>
    </row>
    <row r="14" spans="1:12" ht="24.95" customHeight="1" x14ac:dyDescent="0.25">
      <c r="A14" s="4" t="s">
        <v>47</v>
      </c>
      <c r="B14" s="24">
        <f>$B$13</f>
        <v>13</v>
      </c>
      <c r="C14" s="24">
        <f>$C$13</f>
        <v>2</v>
      </c>
      <c r="D14" s="25">
        <v>1</v>
      </c>
      <c r="E14" s="24">
        <v>2</v>
      </c>
      <c r="F14" s="28">
        <v>2</v>
      </c>
      <c r="G14" s="24">
        <v>1</v>
      </c>
      <c r="H14" s="24"/>
      <c r="I14" s="28"/>
      <c r="J14" s="24">
        <v>1</v>
      </c>
      <c r="K14" s="24"/>
    </row>
    <row r="15" spans="1:12" ht="24.95" customHeight="1" x14ac:dyDescent="0.25">
      <c r="A15" s="4" t="s">
        <v>48</v>
      </c>
      <c r="B15" s="24">
        <f>$B$13</f>
        <v>13</v>
      </c>
      <c r="C15" s="24">
        <f>$C$13</f>
        <v>2</v>
      </c>
      <c r="D15" s="25">
        <v>1</v>
      </c>
      <c r="E15" s="24">
        <v>2</v>
      </c>
      <c r="F15" s="108">
        <v>1</v>
      </c>
      <c r="G15" s="24">
        <v>1</v>
      </c>
      <c r="H15" s="24"/>
      <c r="I15" s="28"/>
      <c r="J15" s="24">
        <v>1</v>
      </c>
      <c r="K15" s="24"/>
    </row>
    <row r="16" spans="1:12" ht="24.95" customHeight="1" x14ac:dyDescent="0.25">
      <c r="A16" s="4" t="s">
        <v>49</v>
      </c>
      <c r="B16" s="24">
        <f t="shared" ref="B16:B19" si="2">$B$13</f>
        <v>13</v>
      </c>
      <c r="C16" s="24">
        <f t="shared" ref="C16:C19" si="3">$C$13</f>
        <v>2</v>
      </c>
      <c r="D16" s="25">
        <v>1</v>
      </c>
      <c r="E16" s="24">
        <v>2</v>
      </c>
      <c r="F16" s="28">
        <v>2</v>
      </c>
      <c r="G16" s="24">
        <v>1</v>
      </c>
      <c r="H16" s="24"/>
      <c r="I16" s="28"/>
      <c r="J16" s="24">
        <v>1</v>
      </c>
      <c r="K16" s="24"/>
    </row>
    <row r="17" spans="1:11" ht="24.95" customHeight="1" x14ac:dyDescent="0.25">
      <c r="A17" s="4" t="s">
        <v>50</v>
      </c>
      <c r="B17" s="24">
        <f t="shared" si="2"/>
        <v>13</v>
      </c>
      <c r="C17" s="24">
        <f t="shared" si="3"/>
        <v>2</v>
      </c>
      <c r="D17" s="25">
        <v>1</v>
      </c>
      <c r="E17" s="24">
        <v>2</v>
      </c>
      <c r="F17" s="28">
        <v>2</v>
      </c>
      <c r="G17" s="24">
        <v>1</v>
      </c>
      <c r="H17" s="24"/>
      <c r="I17" s="28"/>
      <c r="J17" s="24">
        <v>1</v>
      </c>
      <c r="K17" s="24"/>
    </row>
    <row r="18" spans="1:11" ht="24.95" customHeight="1" x14ac:dyDescent="0.25">
      <c r="A18" s="4" t="s">
        <v>51</v>
      </c>
      <c r="B18" s="24">
        <f t="shared" si="2"/>
        <v>13</v>
      </c>
      <c r="C18" s="24">
        <f t="shared" si="3"/>
        <v>2</v>
      </c>
      <c r="D18" s="25">
        <v>1</v>
      </c>
      <c r="E18" s="24">
        <v>2</v>
      </c>
      <c r="F18" s="108">
        <v>1</v>
      </c>
      <c r="G18" s="24">
        <v>1</v>
      </c>
      <c r="H18" s="24"/>
      <c r="I18" s="28"/>
      <c r="J18" s="24">
        <v>1</v>
      </c>
      <c r="K18" s="24"/>
    </row>
    <row r="19" spans="1:11" ht="24.95" customHeight="1" x14ac:dyDescent="0.25">
      <c r="A19" s="4" t="s">
        <v>52</v>
      </c>
      <c r="B19" s="24">
        <f t="shared" si="2"/>
        <v>13</v>
      </c>
      <c r="C19" s="24">
        <f t="shared" si="3"/>
        <v>2</v>
      </c>
      <c r="D19" s="25">
        <v>1</v>
      </c>
      <c r="E19" s="24">
        <v>2</v>
      </c>
      <c r="F19" s="108">
        <v>1</v>
      </c>
      <c r="G19" s="24">
        <v>1</v>
      </c>
      <c r="H19" s="24"/>
      <c r="I19" s="28"/>
      <c r="J19" s="24">
        <v>1</v>
      </c>
      <c r="K19" s="24"/>
    </row>
    <row r="20" spans="1:11" ht="24.95" customHeight="1" x14ac:dyDescent="0.25">
      <c r="A20" s="4" t="s">
        <v>46</v>
      </c>
      <c r="B20" s="16">
        <f>B19+1</f>
        <v>14</v>
      </c>
      <c r="C20" s="16">
        <f>C19+1</f>
        <v>3</v>
      </c>
      <c r="D20" s="39">
        <v>1</v>
      </c>
      <c r="E20" s="16"/>
      <c r="F20" s="41"/>
      <c r="G20" s="16"/>
      <c r="H20" s="16"/>
      <c r="I20" s="41"/>
      <c r="J20" s="16"/>
      <c r="K20" s="16"/>
    </row>
    <row r="21" spans="1:11" ht="24.95" customHeight="1" x14ac:dyDescent="0.25">
      <c r="A21" s="4" t="s">
        <v>47</v>
      </c>
      <c r="B21" s="16">
        <f>$B$20</f>
        <v>14</v>
      </c>
      <c r="C21" s="16">
        <f>$C$20</f>
        <v>3</v>
      </c>
      <c r="D21" s="39">
        <v>1</v>
      </c>
      <c r="E21" s="16"/>
      <c r="F21" s="41"/>
      <c r="G21" s="16"/>
      <c r="H21" s="16"/>
      <c r="I21" s="41"/>
      <c r="J21" s="16"/>
      <c r="K21" s="16"/>
    </row>
    <row r="22" spans="1:11" ht="24.95" customHeight="1" x14ac:dyDescent="0.25">
      <c r="A22" s="4" t="s">
        <v>48</v>
      </c>
      <c r="B22" s="16">
        <f>$B$20</f>
        <v>14</v>
      </c>
      <c r="C22" s="16">
        <f>$C$20</f>
        <v>3</v>
      </c>
      <c r="D22" s="39">
        <v>1</v>
      </c>
      <c r="E22" s="16"/>
      <c r="F22" s="41"/>
      <c r="G22" s="16"/>
      <c r="H22" s="16"/>
      <c r="I22" s="41"/>
      <c r="J22" s="16"/>
      <c r="K22" s="16"/>
    </row>
    <row r="23" spans="1:11" ht="24.95" customHeight="1" x14ac:dyDescent="0.25">
      <c r="A23" s="4" t="s">
        <v>49</v>
      </c>
      <c r="B23" s="16">
        <f>B22</f>
        <v>14</v>
      </c>
      <c r="C23" s="16">
        <f>C22</f>
        <v>3</v>
      </c>
      <c r="D23" s="39">
        <v>1</v>
      </c>
      <c r="E23" s="16"/>
      <c r="F23" s="41"/>
      <c r="G23" s="16"/>
      <c r="H23" s="16"/>
      <c r="I23" s="41"/>
      <c r="J23" s="16"/>
      <c r="K23" s="16"/>
    </row>
    <row r="24" spans="1:11" ht="24.95" customHeight="1" x14ac:dyDescent="0.25">
      <c r="A24" s="4" t="s">
        <v>50</v>
      </c>
      <c r="B24" s="16">
        <f t="shared" ref="B24:C26" si="4">B23</f>
        <v>14</v>
      </c>
      <c r="C24" s="16">
        <f t="shared" si="4"/>
        <v>3</v>
      </c>
      <c r="D24" s="39">
        <v>1</v>
      </c>
      <c r="E24" s="16"/>
      <c r="F24" s="41"/>
      <c r="G24" s="16"/>
      <c r="H24" s="16"/>
      <c r="I24" s="41"/>
      <c r="J24" s="16"/>
      <c r="K24" s="16"/>
    </row>
    <row r="25" spans="1:11" ht="24.95" customHeight="1" x14ac:dyDescent="0.25">
      <c r="A25" s="4" t="s">
        <v>51</v>
      </c>
      <c r="B25" s="16">
        <f t="shared" si="4"/>
        <v>14</v>
      </c>
      <c r="C25" s="16">
        <f t="shared" si="4"/>
        <v>3</v>
      </c>
      <c r="D25" s="39">
        <v>1</v>
      </c>
      <c r="E25" s="16"/>
      <c r="F25" s="41"/>
      <c r="G25" s="16"/>
      <c r="H25" s="16"/>
      <c r="I25" s="41"/>
      <c r="J25" s="16"/>
      <c r="K25" s="16"/>
    </row>
    <row r="26" spans="1:11" ht="24.95" customHeight="1" x14ac:dyDescent="0.25">
      <c r="A26" s="4" t="s">
        <v>52</v>
      </c>
      <c r="B26" s="16">
        <f t="shared" si="4"/>
        <v>14</v>
      </c>
      <c r="C26" s="16">
        <f t="shared" si="4"/>
        <v>3</v>
      </c>
      <c r="D26" s="39">
        <v>1</v>
      </c>
      <c r="E26" s="16"/>
      <c r="F26" s="41"/>
      <c r="G26" s="16"/>
      <c r="H26" s="16"/>
      <c r="I26" s="41"/>
      <c r="J26" s="16"/>
      <c r="K26" s="16"/>
    </row>
    <row r="27" spans="1:11" ht="24.95" customHeight="1" x14ac:dyDescent="0.25">
      <c r="A27" s="4" t="s">
        <v>46</v>
      </c>
      <c r="B27" s="24">
        <f>B26+1</f>
        <v>15</v>
      </c>
      <c r="C27" s="24">
        <f>C26+1</f>
        <v>4</v>
      </c>
      <c r="D27" s="25">
        <v>1</v>
      </c>
      <c r="E27" s="24"/>
      <c r="F27" s="43"/>
      <c r="G27" s="24"/>
      <c r="H27" s="24"/>
      <c r="I27" s="43"/>
      <c r="J27" s="24"/>
      <c r="K27" s="24"/>
    </row>
    <row r="28" spans="1:11" ht="24.95" customHeight="1" x14ac:dyDescent="0.25">
      <c r="A28" s="4" t="s">
        <v>47</v>
      </c>
      <c r="B28" s="24">
        <f>$B$27</f>
        <v>15</v>
      </c>
      <c r="C28" s="24">
        <f>$C$27</f>
        <v>4</v>
      </c>
      <c r="D28" s="25">
        <v>1</v>
      </c>
      <c r="E28" s="24"/>
      <c r="F28" s="43"/>
      <c r="G28" s="24"/>
      <c r="H28" s="24"/>
      <c r="I28" s="43"/>
      <c r="J28" s="24"/>
      <c r="K28" s="24"/>
    </row>
    <row r="29" spans="1:11" ht="24.95" customHeight="1" x14ac:dyDescent="0.25">
      <c r="A29" s="4" t="s">
        <v>48</v>
      </c>
      <c r="B29" s="24">
        <f>$B$27</f>
        <v>15</v>
      </c>
      <c r="C29" s="24">
        <f>$C$27</f>
        <v>4</v>
      </c>
      <c r="D29" s="25">
        <v>1</v>
      </c>
      <c r="E29" s="24"/>
      <c r="F29" s="43"/>
      <c r="G29" s="24"/>
      <c r="H29" s="24"/>
      <c r="I29" s="43"/>
      <c r="J29" s="24"/>
      <c r="K29" s="24"/>
    </row>
    <row r="30" spans="1:11" ht="24.95" customHeight="1" x14ac:dyDescent="0.25">
      <c r="A30" s="4" t="s">
        <v>49</v>
      </c>
      <c r="B30" s="24">
        <f t="shared" ref="B30:B33" si="5">$B$27</f>
        <v>15</v>
      </c>
      <c r="C30" s="24">
        <f t="shared" ref="C30:C33" si="6">$C$27</f>
        <v>4</v>
      </c>
      <c r="D30" s="25">
        <v>1</v>
      </c>
      <c r="E30" s="24"/>
      <c r="F30" s="43"/>
      <c r="G30" s="24"/>
      <c r="H30" s="24"/>
      <c r="I30" s="43"/>
      <c r="J30" s="24"/>
      <c r="K30" s="24"/>
    </row>
    <row r="31" spans="1:11" ht="24.95" customHeight="1" x14ac:dyDescent="0.25">
      <c r="A31" s="4" t="s">
        <v>50</v>
      </c>
      <c r="B31" s="24">
        <f t="shared" si="5"/>
        <v>15</v>
      </c>
      <c r="C31" s="24">
        <f t="shared" si="6"/>
        <v>4</v>
      </c>
      <c r="D31" s="25">
        <v>1</v>
      </c>
      <c r="E31" s="24"/>
      <c r="F31" s="43"/>
      <c r="G31" s="24"/>
      <c r="H31" s="24"/>
      <c r="I31" s="43"/>
      <c r="J31" s="24"/>
      <c r="K31" s="24"/>
    </row>
    <row r="32" spans="1:11" ht="24.95" customHeight="1" x14ac:dyDescent="0.25">
      <c r="A32" s="4" t="s">
        <v>51</v>
      </c>
      <c r="B32" s="24">
        <f t="shared" si="5"/>
        <v>15</v>
      </c>
      <c r="C32" s="24">
        <f t="shared" si="6"/>
        <v>4</v>
      </c>
      <c r="D32" s="25">
        <v>1</v>
      </c>
      <c r="E32" s="24"/>
      <c r="F32" s="43"/>
      <c r="G32" s="24"/>
      <c r="H32" s="24"/>
      <c r="I32" s="43"/>
      <c r="J32" s="24"/>
      <c r="K32" s="24"/>
    </row>
    <row r="33" spans="1:11" ht="24.95" customHeight="1" x14ac:dyDescent="0.25">
      <c r="A33" s="4" t="s">
        <v>52</v>
      </c>
      <c r="B33" s="24">
        <f t="shared" si="5"/>
        <v>15</v>
      </c>
      <c r="C33" s="24">
        <f t="shared" si="6"/>
        <v>4</v>
      </c>
      <c r="D33" s="25">
        <v>1</v>
      </c>
      <c r="E33" s="24"/>
      <c r="F33" s="43"/>
      <c r="G33" s="24"/>
      <c r="H33" s="24"/>
      <c r="I33" s="43"/>
      <c r="J33" s="24"/>
      <c r="K33" s="24"/>
    </row>
    <row r="34" spans="1:11" ht="24.95" customHeight="1" x14ac:dyDescent="0.25">
      <c r="A34" s="4" t="s">
        <v>46</v>
      </c>
      <c r="B34" s="16">
        <f>B33+1</f>
        <v>16</v>
      </c>
      <c r="C34" s="16">
        <f>C33+1</f>
        <v>5</v>
      </c>
      <c r="D34" s="39">
        <v>1</v>
      </c>
      <c r="E34" s="16"/>
      <c r="F34" s="42"/>
      <c r="G34" s="16"/>
      <c r="H34" s="16"/>
      <c r="I34" s="42"/>
      <c r="J34" s="16"/>
      <c r="K34" s="16"/>
    </row>
    <row r="35" spans="1:11" ht="24.95" customHeight="1" x14ac:dyDescent="0.25">
      <c r="A35" s="4" t="s">
        <v>47</v>
      </c>
      <c r="B35" s="16">
        <f>$B$34</f>
        <v>16</v>
      </c>
      <c r="C35" s="16">
        <f>$C$34</f>
        <v>5</v>
      </c>
      <c r="D35" s="39">
        <v>1</v>
      </c>
      <c r="E35" s="16"/>
      <c r="F35" s="42"/>
      <c r="G35" s="16"/>
      <c r="H35" s="16"/>
      <c r="I35" s="42"/>
      <c r="J35" s="16"/>
      <c r="K35" s="16"/>
    </row>
    <row r="36" spans="1:11" ht="24.95" customHeight="1" x14ac:dyDescent="0.25">
      <c r="A36" s="4" t="s">
        <v>48</v>
      </c>
      <c r="B36" s="16">
        <f>$B$34</f>
        <v>16</v>
      </c>
      <c r="C36" s="16">
        <f>$C$34</f>
        <v>5</v>
      </c>
      <c r="D36" s="39">
        <v>1</v>
      </c>
      <c r="E36" s="16"/>
      <c r="F36" s="42"/>
      <c r="G36" s="16"/>
      <c r="H36" s="16"/>
      <c r="I36" s="42"/>
      <c r="J36" s="16"/>
      <c r="K36" s="16"/>
    </row>
    <row r="37" spans="1:11" ht="24.95" customHeight="1" x14ac:dyDescent="0.25">
      <c r="A37" s="4" t="s">
        <v>49</v>
      </c>
      <c r="B37" s="16">
        <f t="shared" ref="B37:B40" si="7">$B$34</f>
        <v>16</v>
      </c>
      <c r="C37" s="16">
        <f t="shared" ref="C37:C40" si="8">$C$34</f>
        <v>5</v>
      </c>
      <c r="D37" s="39">
        <v>1</v>
      </c>
      <c r="E37" s="16"/>
      <c r="F37" s="42"/>
      <c r="G37" s="16"/>
      <c r="H37" s="16"/>
      <c r="I37" s="42"/>
      <c r="J37" s="16"/>
      <c r="K37" s="16"/>
    </row>
    <row r="38" spans="1:11" ht="24.95" customHeight="1" x14ac:dyDescent="0.25">
      <c r="A38" s="4" t="s">
        <v>50</v>
      </c>
      <c r="B38" s="16">
        <f t="shared" si="7"/>
        <v>16</v>
      </c>
      <c r="C38" s="16">
        <f t="shared" si="8"/>
        <v>5</v>
      </c>
      <c r="D38" s="39">
        <v>1</v>
      </c>
      <c r="E38" s="16"/>
      <c r="F38" s="42"/>
      <c r="G38" s="16"/>
      <c r="H38" s="16"/>
      <c r="I38" s="42"/>
      <c r="J38" s="16"/>
      <c r="K38" s="16"/>
    </row>
    <row r="39" spans="1:11" ht="24.95" customHeight="1" x14ac:dyDescent="0.25">
      <c r="A39" s="4" t="s">
        <v>51</v>
      </c>
      <c r="B39" s="16">
        <f t="shared" si="7"/>
        <v>16</v>
      </c>
      <c r="C39" s="16">
        <f t="shared" si="8"/>
        <v>5</v>
      </c>
      <c r="D39" s="39">
        <v>1</v>
      </c>
      <c r="E39" s="16"/>
      <c r="F39" s="42"/>
      <c r="G39" s="16"/>
      <c r="H39" s="16"/>
      <c r="I39" s="42"/>
      <c r="J39" s="16"/>
      <c r="K39" s="16"/>
    </row>
    <row r="40" spans="1:11" ht="24.95" customHeight="1" x14ac:dyDescent="0.25">
      <c r="A40" s="4" t="s">
        <v>52</v>
      </c>
      <c r="B40" s="16">
        <f t="shared" si="7"/>
        <v>16</v>
      </c>
      <c r="C40" s="16">
        <f t="shared" si="8"/>
        <v>5</v>
      </c>
      <c r="D40" s="39">
        <v>1</v>
      </c>
      <c r="E40" s="16"/>
      <c r="F40" s="42"/>
      <c r="G40" s="16"/>
      <c r="H40" s="16"/>
      <c r="I40" s="42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1F3-116A-44A3-A2D2-5DA249C059A5}">
  <dimension ref="A1:L40"/>
  <sheetViews>
    <sheetView showGridLines="0" zoomScaleNormal="100" workbookViewId="0">
      <pane ySplit="5" topLeftCell="A15" activePane="bottomLeft" state="frozen"/>
      <selection pane="bottomLeft" activeCell="H21" sqref="H21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54</v>
      </c>
    </row>
    <row r="3" spans="1:12" ht="24.95" customHeight="1" x14ac:dyDescent="0.25">
      <c r="A3" s="35" t="str">
        <f>QUISHPE!A3</f>
        <v>Mes: Febrero 2023</v>
      </c>
      <c r="J3" s="30" t="s">
        <v>30</v>
      </c>
      <c r="K3" s="83">
        <f ca="1">NOW()</f>
        <v>44974.739132060182</v>
      </c>
      <c r="L3" s="84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69</v>
      </c>
      <c r="B6" s="16">
        <v>12</v>
      </c>
      <c r="C6" s="16">
        <v>1</v>
      </c>
      <c r="D6" s="37">
        <v>1</v>
      </c>
      <c r="E6" s="16">
        <v>4</v>
      </c>
      <c r="F6" s="38">
        <v>2</v>
      </c>
      <c r="G6" s="16">
        <v>1</v>
      </c>
      <c r="H6" s="16"/>
      <c r="I6" s="38"/>
      <c r="J6" s="77">
        <v>1</v>
      </c>
      <c r="K6" s="16"/>
    </row>
    <row r="7" spans="1:12" ht="24.95" customHeight="1" x14ac:dyDescent="0.25">
      <c r="A7" s="4" t="s">
        <v>70</v>
      </c>
      <c r="B7" s="16">
        <f>$B$6</f>
        <v>12</v>
      </c>
      <c r="C7" s="16">
        <f>$C$6</f>
        <v>1</v>
      </c>
      <c r="D7" s="37">
        <v>1</v>
      </c>
      <c r="E7" s="16">
        <v>4</v>
      </c>
      <c r="F7" s="24">
        <v>1</v>
      </c>
      <c r="G7" s="16">
        <v>1</v>
      </c>
      <c r="H7" s="16"/>
      <c r="I7" s="38"/>
      <c r="J7" s="77">
        <v>1</v>
      </c>
      <c r="K7" s="16"/>
    </row>
    <row r="8" spans="1:12" ht="24.95" customHeight="1" x14ac:dyDescent="0.25">
      <c r="A8" s="4" t="s">
        <v>71</v>
      </c>
      <c r="B8" s="16">
        <f>$B$6</f>
        <v>12</v>
      </c>
      <c r="C8" s="16">
        <f>$C$6</f>
        <v>1</v>
      </c>
      <c r="D8" s="37">
        <v>1</v>
      </c>
      <c r="E8" s="16">
        <v>4</v>
      </c>
      <c r="F8" s="16">
        <v>2</v>
      </c>
      <c r="G8" s="16">
        <v>1</v>
      </c>
      <c r="H8" s="16"/>
      <c r="I8" s="38"/>
      <c r="J8" s="77">
        <v>1</v>
      </c>
      <c r="K8" s="16"/>
    </row>
    <row r="9" spans="1:12" ht="24.95" customHeight="1" x14ac:dyDescent="0.25">
      <c r="A9" s="4" t="s">
        <v>72</v>
      </c>
      <c r="B9" s="16">
        <f t="shared" ref="B9:B12" si="0">$B$6</f>
        <v>12</v>
      </c>
      <c r="C9" s="16">
        <f t="shared" ref="C9:C12" si="1">$C$6</f>
        <v>1</v>
      </c>
      <c r="D9" s="37">
        <v>1</v>
      </c>
      <c r="E9" s="16">
        <v>4</v>
      </c>
      <c r="F9" s="38">
        <v>2</v>
      </c>
      <c r="G9" s="16">
        <v>1</v>
      </c>
      <c r="H9" s="16"/>
      <c r="I9" s="38"/>
      <c r="J9" s="77">
        <v>1</v>
      </c>
      <c r="K9" s="16"/>
    </row>
    <row r="10" spans="1:12" ht="24.95" customHeight="1" x14ac:dyDescent="0.25">
      <c r="A10" s="4" t="s">
        <v>16</v>
      </c>
      <c r="B10" s="16">
        <f t="shared" si="0"/>
        <v>12</v>
      </c>
      <c r="C10" s="16">
        <f t="shared" si="1"/>
        <v>1</v>
      </c>
      <c r="D10" s="37">
        <v>1</v>
      </c>
      <c r="E10" s="16">
        <v>4</v>
      </c>
      <c r="F10" s="24">
        <v>1</v>
      </c>
      <c r="G10" s="16">
        <v>1</v>
      </c>
      <c r="H10" s="16"/>
      <c r="I10" s="38"/>
      <c r="J10" s="77">
        <v>1</v>
      </c>
      <c r="K10" s="16"/>
    </row>
    <row r="11" spans="1:12" ht="24.95" customHeight="1" x14ac:dyDescent="0.25">
      <c r="A11" s="4" t="s">
        <v>17</v>
      </c>
      <c r="B11" s="16">
        <f t="shared" si="0"/>
        <v>12</v>
      </c>
      <c r="C11" s="16">
        <f t="shared" si="1"/>
        <v>1</v>
      </c>
      <c r="D11" s="37">
        <v>1</v>
      </c>
      <c r="E11" s="16">
        <v>4</v>
      </c>
      <c r="F11" s="24">
        <v>1</v>
      </c>
      <c r="G11" s="16">
        <v>1</v>
      </c>
      <c r="H11" s="16"/>
      <c r="I11" s="38"/>
      <c r="J11" s="77">
        <v>1</v>
      </c>
      <c r="K11" s="16"/>
    </row>
    <row r="12" spans="1:12" ht="24.95" customHeight="1" x14ac:dyDescent="0.25">
      <c r="A12" s="4" t="s">
        <v>73</v>
      </c>
      <c r="B12" s="16">
        <f t="shared" si="0"/>
        <v>12</v>
      </c>
      <c r="C12" s="16">
        <f t="shared" si="1"/>
        <v>1</v>
      </c>
      <c r="D12" s="37">
        <v>1</v>
      </c>
      <c r="E12" s="16">
        <v>4</v>
      </c>
      <c r="F12" s="24">
        <v>1</v>
      </c>
      <c r="G12" s="16">
        <v>1</v>
      </c>
      <c r="H12" s="16"/>
      <c r="I12" s="38"/>
      <c r="J12" s="77">
        <v>1</v>
      </c>
      <c r="K12" s="16"/>
    </row>
    <row r="13" spans="1:12" ht="24.95" customHeight="1" x14ac:dyDescent="0.25">
      <c r="A13" s="4" t="s">
        <v>69</v>
      </c>
      <c r="B13" s="44">
        <f>B12+1</f>
        <v>13</v>
      </c>
      <c r="C13" s="44">
        <f>C12+1</f>
        <v>2</v>
      </c>
      <c r="D13" s="45">
        <v>1</v>
      </c>
      <c r="E13" s="44">
        <v>4</v>
      </c>
      <c r="F13" s="28">
        <v>1</v>
      </c>
      <c r="G13" s="44">
        <v>1</v>
      </c>
      <c r="H13" s="44"/>
      <c r="I13" s="46"/>
      <c r="J13" s="44"/>
      <c r="K13" s="44"/>
    </row>
    <row r="14" spans="1:12" ht="24.95" customHeight="1" x14ac:dyDescent="0.25">
      <c r="A14" s="4" t="s">
        <v>70</v>
      </c>
      <c r="B14" s="44">
        <f>$B$13</f>
        <v>13</v>
      </c>
      <c r="C14" s="44">
        <f>$C$13</f>
        <v>2</v>
      </c>
      <c r="D14" s="45">
        <v>1</v>
      </c>
      <c r="E14" s="44">
        <v>4</v>
      </c>
      <c r="F14" s="28">
        <v>1</v>
      </c>
      <c r="G14" s="44">
        <v>1</v>
      </c>
      <c r="H14" s="44"/>
      <c r="I14" s="46"/>
      <c r="J14" s="44"/>
      <c r="K14" s="44"/>
    </row>
    <row r="15" spans="1:12" ht="24.95" customHeight="1" x14ac:dyDescent="0.25">
      <c r="A15" s="4" t="s">
        <v>71</v>
      </c>
      <c r="B15" s="44">
        <f>$B$13</f>
        <v>13</v>
      </c>
      <c r="C15" s="44">
        <f>$C$13</f>
        <v>2</v>
      </c>
      <c r="D15" s="45">
        <v>1</v>
      </c>
      <c r="E15" s="44">
        <v>4</v>
      </c>
      <c r="F15" s="46">
        <v>2</v>
      </c>
      <c r="G15" s="44">
        <v>1</v>
      </c>
      <c r="H15" s="44"/>
      <c r="I15" s="46"/>
      <c r="J15" s="44"/>
      <c r="K15" s="44"/>
    </row>
    <row r="16" spans="1:12" ht="24.95" customHeight="1" x14ac:dyDescent="0.25">
      <c r="A16" s="4" t="s">
        <v>72</v>
      </c>
      <c r="B16" s="44">
        <f t="shared" ref="B16:B19" si="2">$B$13</f>
        <v>13</v>
      </c>
      <c r="C16" s="44">
        <f t="shared" ref="C16:C19" si="3">$C$13</f>
        <v>2</v>
      </c>
      <c r="D16" s="45">
        <v>1</v>
      </c>
      <c r="E16" s="44">
        <v>4</v>
      </c>
      <c r="F16" s="28">
        <v>1</v>
      </c>
      <c r="G16" s="44">
        <v>1</v>
      </c>
      <c r="H16" s="44"/>
      <c r="I16" s="46"/>
      <c r="J16" s="44"/>
      <c r="K16" s="44"/>
    </row>
    <row r="17" spans="1:11" ht="24.95" customHeight="1" x14ac:dyDescent="0.25">
      <c r="A17" s="4" t="s">
        <v>16</v>
      </c>
      <c r="B17" s="44">
        <f t="shared" si="2"/>
        <v>13</v>
      </c>
      <c r="C17" s="44">
        <f t="shared" si="3"/>
        <v>2</v>
      </c>
      <c r="D17" s="45">
        <v>1</v>
      </c>
      <c r="E17" s="44">
        <v>4</v>
      </c>
      <c r="F17" s="28">
        <v>2</v>
      </c>
      <c r="G17" s="44"/>
      <c r="H17" s="44"/>
      <c r="I17" s="46"/>
      <c r="J17" s="44"/>
      <c r="K17" s="44"/>
    </row>
    <row r="18" spans="1:11" ht="24.95" customHeight="1" x14ac:dyDescent="0.25">
      <c r="A18" s="4" t="s">
        <v>17</v>
      </c>
      <c r="B18" s="44">
        <f t="shared" si="2"/>
        <v>13</v>
      </c>
      <c r="C18" s="44">
        <f t="shared" si="3"/>
        <v>2</v>
      </c>
      <c r="D18" s="45">
        <v>1</v>
      </c>
      <c r="E18" s="44">
        <v>4</v>
      </c>
      <c r="F18" s="28">
        <v>1</v>
      </c>
      <c r="G18" s="44">
        <v>1</v>
      </c>
      <c r="H18" s="44"/>
      <c r="I18" s="46"/>
      <c r="J18" s="44"/>
      <c r="K18" s="44"/>
    </row>
    <row r="19" spans="1:11" ht="24.95" customHeight="1" x14ac:dyDescent="0.25">
      <c r="A19" s="4" t="s">
        <v>73</v>
      </c>
      <c r="B19" s="44">
        <f t="shared" si="2"/>
        <v>13</v>
      </c>
      <c r="C19" s="44">
        <f t="shared" si="3"/>
        <v>2</v>
      </c>
      <c r="D19" s="45">
        <v>1</v>
      </c>
      <c r="E19" s="44">
        <v>4</v>
      </c>
      <c r="F19" s="28">
        <v>1</v>
      </c>
      <c r="G19" s="44">
        <v>1</v>
      </c>
      <c r="H19" s="44"/>
      <c r="I19" s="46"/>
      <c r="J19" s="44"/>
      <c r="K19" s="44"/>
    </row>
    <row r="20" spans="1:11" ht="24.95" customHeight="1" x14ac:dyDescent="0.25">
      <c r="A20" s="4" t="s">
        <v>69</v>
      </c>
      <c r="B20" s="16">
        <f>B19+1</f>
        <v>14</v>
      </c>
      <c r="C20" s="16">
        <f>C19+1</f>
        <v>3</v>
      </c>
      <c r="D20" s="39">
        <v>1</v>
      </c>
      <c r="E20" s="16"/>
      <c r="F20" s="41"/>
      <c r="G20" s="16"/>
      <c r="H20" s="16"/>
      <c r="I20" s="41"/>
      <c r="J20" s="16"/>
      <c r="K20" s="16"/>
    </row>
    <row r="21" spans="1:11" ht="24.95" customHeight="1" x14ac:dyDescent="0.25">
      <c r="A21" s="4" t="s">
        <v>70</v>
      </c>
      <c r="B21" s="16">
        <f>$B$20</f>
        <v>14</v>
      </c>
      <c r="C21" s="16">
        <f>$C$20</f>
        <v>3</v>
      </c>
      <c r="D21" s="39">
        <v>1</v>
      </c>
      <c r="E21" s="16"/>
      <c r="F21" s="41"/>
      <c r="G21" s="16"/>
      <c r="H21" s="16"/>
      <c r="I21" s="41"/>
      <c r="J21" s="16"/>
      <c r="K21" s="16"/>
    </row>
    <row r="22" spans="1:11" ht="24.95" customHeight="1" x14ac:dyDescent="0.25">
      <c r="A22" s="4" t="s">
        <v>71</v>
      </c>
      <c r="B22" s="16">
        <f>$B$20</f>
        <v>14</v>
      </c>
      <c r="C22" s="16">
        <f>$C$20</f>
        <v>3</v>
      </c>
      <c r="D22" s="39">
        <v>1</v>
      </c>
      <c r="E22" s="16"/>
      <c r="F22" s="41"/>
      <c r="G22" s="16"/>
      <c r="H22" s="16"/>
      <c r="I22" s="41"/>
      <c r="J22" s="16"/>
      <c r="K22" s="16"/>
    </row>
    <row r="23" spans="1:11" ht="24.95" customHeight="1" x14ac:dyDescent="0.25">
      <c r="A23" s="4" t="s">
        <v>72</v>
      </c>
      <c r="B23" s="16">
        <f>B22</f>
        <v>14</v>
      </c>
      <c r="C23" s="16">
        <f>C22</f>
        <v>3</v>
      </c>
      <c r="D23" s="39">
        <v>1</v>
      </c>
      <c r="E23" s="16"/>
      <c r="F23" s="41"/>
      <c r="G23" s="16"/>
      <c r="H23" s="16"/>
      <c r="I23" s="41"/>
      <c r="J23" s="16"/>
      <c r="K23" s="16"/>
    </row>
    <row r="24" spans="1:11" ht="24.95" customHeight="1" x14ac:dyDescent="0.25">
      <c r="A24" s="4" t="s">
        <v>16</v>
      </c>
      <c r="B24" s="16">
        <f t="shared" ref="B24:C26" si="4">B23</f>
        <v>14</v>
      </c>
      <c r="C24" s="16">
        <f t="shared" si="4"/>
        <v>3</v>
      </c>
      <c r="D24" s="39">
        <v>1</v>
      </c>
      <c r="E24" s="16"/>
      <c r="F24" s="41"/>
      <c r="G24" s="16"/>
      <c r="H24" s="16"/>
      <c r="I24" s="41"/>
      <c r="J24" s="16"/>
      <c r="K24" s="16"/>
    </row>
    <row r="25" spans="1:11" ht="24.95" customHeight="1" x14ac:dyDescent="0.25">
      <c r="A25" s="4" t="s">
        <v>17</v>
      </c>
      <c r="B25" s="16">
        <f t="shared" si="4"/>
        <v>14</v>
      </c>
      <c r="C25" s="16">
        <f t="shared" si="4"/>
        <v>3</v>
      </c>
      <c r="D25" s="39">
        <v>1</v>
      </c>
      <c r="E25" s="16"/>
      <c r="F25" s="41"/>
      <c r="G25" s="16"/>
      <c r="H25" s="16"/>
      <c r="I25" s="41"/>
      <c r="J25" s="16"/>
      <c r="K25" s="16"/>
    </row>
    <row r="26" spans="1:11" ht="24.95" customHeight="1" x14ac:dyDescent="0.25">
      <c r="A26" s="4" t="s">
        <v>73</v>
      </c>
      <c r="B26" s="16">
        <f t="shared" si="4"/>
        <v>14</v>
      </c>
      <c r="C26" s="16">
        <f t="shared" si="4"/>
        <v>3</v>
      </c>
      <c r="D26" s="39">
        <v>1</v>
      </c>
      <c r="E26" s="16"/>
      <c r="F26" s="41"/>
      <c r="G26" s="16"/>
      <c r="H26" s="16"/>
      <c r="I26" s="41"/>
      <c r="J26" s="16"/>
      <c r="K26" s="16"/>
    </row>
    <row r="27" spans="1:11" ht="24.95" customHeight="1" x14ac:dyDescent="0.25">
      <c r="A27" s="4" t="s">
        <v>69</v>
      </c>
      <c r="B27" s="44">
        <f>B26+1</f>
        <v>15</v>
      </c>
      <c r="C27" s="44">
        <f>C26+1</f>
        <v>4</v>
      </c>
      <c r="D27" s="45">
        <v>1</v>
      </c>
      <c r="E27" s="44"/>
      <c r="F27" s="47"/>
      <c r="G27" s="44"/>
      <c r="H27" s="44"/>
      <c r="I27" s="47"/>
      <c r="J27" s="44"/>
      <c r="K27" s="44"/>
    </row>
    <row r="28" spans="1:11" ht="24.95" customHeight="1" x14ac:dyDescent="0.25">
      <c r="A28" s="4" t="s">
        <v>70</v>
      </c>
      <c r="B28" s="44">
        <f>$B$27</f>
        <v>15</v>
      </c>
      <c r="C28" s="44">
        <f>$C$27</f>
        <v>4</v>
      </c>
      <c r="D28" s="45">
        <v>1</v>
      </c>
      <c r="E28" s="44"/>
      <c r="F28" s="47"/>
      <c r="G28" s="44"/>
      <c r="H28" s="44"/>
      <c r="I28" s="47"/>
      <c r="J28" s="44"/>
      <c r="K28" s="44"/>
    </row>
    <row r="29" spans="1:11" ht="24.95" customHeight="1" x14ac:dyDescent="0.25">
      <c r="A29" s="4" t="s">
        <v>71</v>
      </c>
      <c r="B29" s="44">
        <f>$B$27</f>
        <v>15</v>
      </c>
      <c r="C29" s="44">
        <f>$C$27</f>
        <v>4</v>
      </c>
      <c r="D29" s="45">
        <v>1</v>
      </c>
      <c r="E29" s="44"/>
      <c r="F29" s="47"/>
      <c r="G29" s="44"/>
      <c r="H29" s="44"/>
      <c r="I29" s="47"/>
      <c r="J29" s="44"/>
      <c r="K29" s="44"/>
    </row>
    <row r="30" spans="1:11" ht="24.95" customHeight="1" x14ac:dyDescent="0.25">
      <c r="A30" s="4" t="s">
        <v>72</v>
      </c>
      <c r="B30" s="44">
        <f t="shared" ref="B30:B33" si="5">$B$27</f>
        <v>15</v>
      </c>
      <c r="C30" s="44">
        <f t="shared" ref="C30:C33" si="6">$C$27</f>
        <v>4</v>
      </c>
      <c r="D30" s="45">
        <v>1</v>
      </c>
      <c r="E30" s="44"/>
      <c r="F30" s="47"/>
      <c r="G30" s="44"/>
      <c r="H30" s="44"/>
      <c r="I30" s="47"/>
      <c r="J30" s="44"/>
      <c r="K30" s="44"/>
    </row>
    <row r="31" spans="1:11" ht="24.95" customHeight="1" x14ac:dyDescent="0.25">
      <c r="A31" s="4" t="s">
        <v>16</v>
      </c>
      <c r="B31" s="44">
        <f t="shared" si="5"/>
        <v>15</v>
      </c>
      <c r="C31" s="44">
        <f t="shared" si="6"/>
        <v>4</v>
      </c>
      <c r="D31" s="45">
        <v>1</v>
      </c>
      <c r="E31" s="44"/>
      <c r="F31" s="47"/>
      <c r="G31" s="44"/>
      <c r="H31" s="44"/>
      <c r="I31" s="47"/>
      <c r="J31" s="44"/>
      <c r="K31" s="44"/>
    </row>
    <row r="32" spans="1:11" ht="24.95" customHeight="1" x14ac:dyDescent="0.25">
      <c r="A32" s="4" t="s">
        <v>17</v>
      </c>
      <c r="B32" s="44">
        <f t="shared" si="5"/>
        <v>15</v>
      </c>
      <c r="C32" s="44">
        <f t="shared" si="6"/>
        <v>4</v>
      </c>
      <c r="D32" s="45">
        <v>1</v>
      </c>
      <c r="E32" s="44"/>
      <c r="F32" s="47"/>
      <c r="G32" s="44"/>
      <c r="H32" s="44"/>
      <c r="I32" s="47"/>
      <c r="J32" s="44"/>
      <c r="K32" s="44"/>
    </row>
    <row r="33" spans="1:11" ht="24.95" customHeight="1" x14ac:dyDescent="0.25">
      <c r="A33" s="4" t="s">
        <v>73</v>
      </c>
      <c r="B33" s="44">
        <f t="shared" si="5"/>
        <v>15</v>
      </c>
      <c r="C33" s="44">
        <f t="shared" si="6"/>
        <v>4</v>
      </c>
      <c r="D33" s="45">
        <v>1</v>
      </c>
      <c r="E33" s="44"/>
      <c r="F33" s="47"/>
      <c r="G33" s="44"/>
      <c r="H33" s="44"/>
      <c r="I33" s="47"/>
      <c r="J33" s="44"/>
      <c r="K33" s="44"/>
    </row>
    <row r="34" spans="1:11" ht="24.95" customHeight="1" x14ac:dyDescent="0.25">
      <c r="A34" s="4" t="s">
        <v>69</v>
      </c>
      <c r="B34" s="16">
        <f>B33+1</f>
        <v>16</v>
      </c>
      <c r="C34" s="16">
        <f>C33+1</f>
        <v>5</v>
      </c>
      <c r="D34" s="39">
        <v>1</v>
      </c>
      <c r="E34" s="16"/>
      <c r="F34" s="42"/>
      <c r="G34" s="16"/>
      <c r="H34" s="16"/>
      <c r="I34" s="42"/>
      <c r="J34" s="16"/>
      <c r="K34" s="16"/>
    </row>
    <row r="35" spans="1:11" ht="24.95" customHeight="1" x14ac:dyDescent="0.25">
      <c r="A35" s="4" t="s">
        <v>70</v>
      </c>
      <c r="B35" s="16">
        <f>$B$34</f>
        <v>16</v>
      </c>
      <c r="C35" s="16">
        <f>$C$34</f>
        <v>5</v>
      </c>
      <c r="D35" s="39">
        <v>1</v>
      </c>
      <c r="E35" s="16"/>
      <c r="F35" s="42"/>
      <c r="G35" s="16"/>
      <c r="H35" s="16"/>
      <c r="I35" s="42"/>
      <c r="J35" s="16"/>
      <c r="K35" s="16"/>
    </row>
    <row r="36" spans="1:11" ht="24.95" customHeight="1" x14ac:dyDescent="0.25">
      <c r="A36" s="4" t="s">
        <v>71</v>
      </c>
      <c r="B36" s="16">
        <f>$B$34</f>
        <v>16</v>
      </c>
      <c r="C36" s="16">
        <f>$C$34</f>
        <v>5</v>
      </c>
      <c r="D36" s="39">
        <v>1</v>
      </c>
      <c r="E36" s="16"/>
      <c r="F36" s="42"/>
      <c r="G36" s="16"/>
      <c r="H36" s="16"/>
      <c r="I36" s="42"/>
      <c r="J36" s="16"/>
      <c r="K36" s="16"/>
    </row>
    <row r="37" spans="1:11" ht="24.95" customHeight="1" x14ac:dyDescent="0.25">
      <c r="A37" s="4" t="s">
        <v>72</v>
      </c>
      <c r="B37" s="16">
        <f t="shared" ref="B37:B40" si="7">$B$34</f>
        <v>16</v>
      </c>
      <c r="C37" s="16">
        <f t="shared" ref="C37:C40" si="8">$C$34</f>
        <v>5</v>
      </c>
      <c r="D37" s="39">
        <v>1</v>
      </c>
      <c r="E37" s="16"/>
      <c r="F37" s="42"/>
      <c r="G37" s="16"/>
      <c r="H37" s="16"/>
      <c r="I37" s="42"/>
      <c r="J37" s="16"/>
      <c r="K37" s="16"/>
    </row>
    <row r="38" spans="1:11" ht="24.95" customHeight="1" x14ac:dyDescent="0.25">
      <c r="A38" s="4" t="s">
        <v>16</v>
      </c>
      <c r="B38" s="16">
        <f t="shared" si="7"/>
        <v>16</v>
      </c>
      <c r="C38" s="16">
        <f t="shared" si="8"/>
        <v>5</v>
      </c>
      <c r="D38" s="39">
        <v>1</v>
      </c>
      <c r="E38" s="16"/>
      <c r="F38" s="42"/>
      <c r="G38" s="16"/>
      <c r="H38" s="16"/>
      <c r="I38" s="42"/>
      <c r="J38" s="16"/>
      <c r="K38" s="16"/>
    </row>
    <row r="39" spans="1:11" ht="24.95" customHeight="1" x14ac:dyDescent="0.25">
      <c r="A39" s="4" t="s">
        <v>17</v>
      </c>
      <c r="B39" s="16">
        <f t="shared" si="7"/>
        <v>16</v>
      </c>
      <c r="C39" s="16">
        <f t="shared" si="8"/>
        <v>5</v>
      </c>
      <c r="D39" s="39">
        <v>1</v>
      </c>
      <c r="E39" s="16"/>
      <c r="F39" s="42"/>
      <c r="G39" s="16"/>
      <c r="H39" s="16"/>
      <c r="I39" s="42"/>
      <c r="J39" s="16"/>
      <c r="K39" s="16"/>
    </row>
    <row r="40" spans="1:11" ht="24.95" customHeight="1" x14ac:dyDescent="0.25">
      <c r="A40" s="4" t="s">
        <v>73</v>
      </c>
      <c r="B40" s="16">
        <f t="shared" si="7"/>
        <v>16</v>
      </c>
      <c r="C40" s="16">
        <f t="shared" si="8"/>
        <v>5</v>
      </c>
      <c r="D40" s="39">
        <v>1</v>
      </c>
      <c r="E40" s="16"/>
      <c r="F40" s="42"/>
      <c r="G40" s="16"/>
      <c r="H40" s="16"/>
      <c r="I40" s="42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417-2AB0-432E-AB08-B8A89ADD7E83}">
  <dimension ref="A1:L35"/>
  <sheetViews>
    <sheetView showGridLines="0" zoomScaleNormal="100" workbookViewId="0">
      <pane ySplit="5" topLeftCell="A6" activePane="bottomLeft" state="frozen"/>
      <selection pane="bottomLeft" activeCell="A18" sqref="A18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55</v>
      </c>
    </row>
    <row r="3" spans="1:12" ht="24.95" customHeight="1" x14ac:dyDescent="0.25">
      <c r="A3" s="35" t="str">
        <f>QUISHPE!A3</f>
        <v>Mes: Febrero 2023</v>
      </c>
      <c r="J3" s="30" t="s">
        <v>30</v>
      </c>
      <c r="K3" s="83">
        <f ca="1">NOW()</f>
        <v>44974.739132060182</v>
      </c>
      <c r="L3" s="84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54" t="s">
        <v>80</v>
      </c>
      <c r="B6" s="16">
        <v>12</v>
      </c>
      <c r="C6" s="16">
        <v>1</v>
      </c>
      <c r="D6" s="39">
        <v>1</v>
      </c>
      <c r="E6" s="16">
        <v>2</v>
      </c>
      <c r="F6" s="16">
        <v>4</v>
      </c>
      <c r="G6" s="16">
        <v>1</v>
      </c>
      <c r="H6" s="16"/>
      <c r="I6" s="16"/>
      <c r="J6" s="77">
        <v>1</v>
      </c>
      <c r="K6" s="16"/>
    </row>
    <row r="7" spans="1:12" ht="24.95" customHeight="1" x14ac:dyDescent="0.25">
      <c r="A7" s="54" t="s">
        <v>81</v>
      </c>
      <c r="B7" s="16">
        <f>$B$6</f>
        <v>12</v>
      </c>
      <c r="C7" s="16">
        <f>$C$6</f>
        <v>1</v>
      </c>
      <c r="D7" s="39">
        <v>1</v>
      </c>
      <c r="E7" s="16">
        <v>2</v>
      </c>
      <c r="F7" s="16">
        <v>4</v>
      </c>
      <c r="G7" s="16">
        <v>1</v>
      </c>
      <c r="H7" s="16"/>
      <c r="I7" s="16"/>
      <c r="J7" s="77">
        <v>1</v>
      </c>
      <c r="K7" s="16"/>
    </row>
    <row r="8" spans="1:12" ht="24.95" customHeight="1" x14ac:dyDescent="0.25">
      <c r="A8" s="54" t="s">
        <v>82</v>
      </c>
      <c r="B8" s="16">
        <f>$B$6</f>
        <v>12</v>
      </c>
      <c r="C8" s="16">
        <f>$C$6</f>
        <v>1</v>
      </c>
      <c r="D8" s="39">
        <v>1</v>
      </c>
      <c r="E8" s="16">
        <v>2</v>
      </c>
      <c r="F8" s="16">
        <v>4</v>
      </c>
      <c r="G8" s="16">
        <v>1</v>
      </c>
      <c r="H8" s="16"/>
      <c r="I8" s="16"/>
      <c r="J8" s="77">
        <v>1</v>
      </c>
      <c r="K8" s="16"/>
    </row>
    <row r="9" spans="1:12" ht="24.95" customHeight="1" x14ac:dyDescent="0.25">
      <c r="A9" s="54" t="s">
        <v>83</v>
      </c>
      <c r="B9" s="16">
        <f t="shared" ref="B9:B11" si="0">$B$6</f>
        <v>12</v>
      </c>
      <c r="C9" s="16">
        <f t="shared" ref="C9:C11" si="1">$C$6</f>
        <v>1</v>
      </c>
      <c r="D9" s="39">
        <v>1</v>
      </c>
      <c r="E9" s="16">
        <v>2</v>
      </c>
      <c r="F9" s="16">
        <v>2</v>
      </c>
      <c r="G9" s="16">
        <v>1</v>
      </c>
      <c r="H9" s="16"/>
      <c r="I9" s="16"/>
      <c r="J9" s="77">
        <v>1</v>
      </c>
      <c r="K9" s="16"/>
    </row>
    <row r="10" spans="1:12" ht="24.95" customHeight="1" x14ac:dyDescent="0.25">
      <c r="A10" s="54" t="s">
        <v>84</v>
      </c>
      <c r="B10" s="16">
        <f t="shared" si="0"/>
        <v>12</v>
      </c>
      <c r="C10" s="16">
        <f t="shared" si="1"/>
        <v>1</v>
      </c>
      <c r="D10" s="39">
        <v>1</v>
      </c>
      <c r="E10" s="16">
        <v>2</v>
      </c>
      <c r="F10" s="16">
        <v>3</v>
      </c>
      <c r="G10" s="16">
        <v>1</v>
      </c>
      <c r="H10" s="16"/>
      <c r="I10" s="16"/>
      <c r="J10" s="77">
        <v>1</v>
      </c>
      <c r="K10" s="16"/>
    </row>
    <row r="11" spans="1:12" ht="24.95" customHeight="1" x14ac:dyDescent="0.25">
      <c r="A11" s="55" t="s">
        <v>85</v>
      </c>
      <c r="B11" s="16">
        <f t="shared" si="0"/>
        <v>12</v>
      </c>
      <c r="C11" s="16">
        <f t="shared" si="1"/>
        <v>1</v>
      </c>
      <c r="D11" s="39">
        <v>1</v>
      </c>
      <c r="E11" s="16">
        <v>2</v>
      </c>
      <c r="F11" s="40">
        <v>2</v>
      </c>
      <c r="G11" s="16">
        <v>1</v>
      </c>
      <c r="H11" s="16"/>
      <c r="I11" s="40"/>
      <c r="J11" s="77">
        <v>1</v>
      </c>
      <c r="K11" s="16"/>
    </row>
    <row r="12" spans="1:12" ht="24.95" customHeight="1" x14ac:dyDescent="0.25">
      <c r="A12" s="54" t="s">
        <v>80</v>
      </c>
      <c r="B12" s="48">
        <f>B6+1</f>
        <v>13</v>
      </c>
      <c r="C12" s="48">
        <f>C6+1</f>
        <v>2</v>
      </c>
      <c r="D12" s="49">
        <v>1</v>
      </c>
      <c r="E12" s="48">
        <v>2</v>
      </c>
      <c r="F12" s="50">
        <v>3</v>
      </c>
      <c r="G12" s="48"/>
      <c r="H12" s="48">
        <v>1</v>
      </c>
      <c r="I12" s="50"/>
      <c r="J12" s="48">
        <v>1</v>
      </c>
      <c r="K12" s="48"/>
    </row>
    <row r="13" spans="1:12" ht="24.95" customHeight="1" x14ac:dyDescent="0.25">
      <c r="A13" s="54" t="s">
        <v>81</v>
      </c>
      <c r="B13" s="48">
        <f>$B$12</f>
        <v>13</v>
      </c>
      <c r="C13" s="48">
        <f>$C$12</f>
        <v>2</v>
      </c>
      <c r="D13" s="49">
        <v>1</v>
      </c>
      <c r="E13" s="48">
        <v>2</v>
      </c>
      <c r="F13" s="50">
        <v>4</v>
      </c>
      <c r="G13" s="48"/>
      <c r="H13" s="48">
        <v>1</v>
      </c>
      <c r="I13" s="50"/>
      <c r="J13" s="48">
        <v>1</v>
      </c>
      <c r="K13" s="48"/>
    </row>
    <row r="14" spans="1:12" ht="24.95" customHeight="1" x14ac:dyDescent="0.25">
      <c r="A14" s="54" t="s">
        <v>82</v>
      </c>
      <c r="B14" s="48">
        <f>$B$12</f>
        <v>13</v>
      </c>
      <c r="C14" s="48">
        <f>$C$12</f>
        <v>2</v>
      </c>
      <c r="D14" s="49">
        <v>1</v>
      </c>
      <c r="E14" s="48">
        <v>2</v>
      </c>
      <c r="F14" s="50">
        <v>2</v>
      </c>
      <c r="G14" s="48"/>
      <c r="H14" s="48">
        <v>1</v>
      </c>
      <c r="I14" s="50"/>
      <c r="J14" s="48">
        <v>1</v>
      </c>
      <c r="K14" s="48"/>
    </row>
    <row r="15" spans="1:12" ht="24.95" customHeight="1" x14ac:dyDescent="0.25">
      <c r="A15" s="54" t="s">
        <v>83</v>
      </c>
      <c r="B15" s="48">
        <f t="shared" ref="B15:B17" si="2">$B$12</f>
        <v>13</v>
      </c>
      <c r="C15" s="48">
        <f t="shared" ref="C15:C17" si="3">$C$12</f>
        <v>2</v>
      </c>
      <c r="D15" s="49">
        <v>1</v>
      </c>
      <c r="E15" s="48">
        <v>2</v>
      </c>
      <c r="F15" s="50">
        <v>4</v>
      </c>
      <c r="G15" s="48"/>
      <c r="H15" s="48">
        <v>1</v>
      </c>
      <c r="I15" s="50"/>
      <c r="J15" s="48">
        <v>1</v>
      </c>
      <c r="K15" s="48"/>
    </row>
    <row r="16" spans="1:12" ht="24.95" customHeight="1" x14ac:dyDescent="0.25">
      <c r="A16" s="54" t="s">
        <v>84</v>
      </c>
      <c r="B16" s="48">
        <f t="shared" si="2"/>
        <v>13</v>
      </c>
      <c r="C16" s="48">
        <f t="shared" si="3"/>
        <v>2</v>
      </c>
      <c r="D16" s="49">
        <v>1</v>
      </c>
      <c r="E16" s="48">
        <v>2</v>
      </c>
      <c r="F16" s="50">
        <v>3</v>
      </c>
      <c r="G16" s="48"/>
      <c r="H16" s="48">
        <v>1</v>
      </c>
      <c r="I16" s="50"/>
      <c r="J16" s="48">
        <v>1</v>
      </c>
      <c r="K16" s="48"/>
    </row>
    <row r="17" spans="1:11" ht="24.95" customHeight="1" x14ac:dyDescent="0.25">
      <c r="A17" s="55" t="s">
        <v>85</v>
      </c>
      <c r="B17" s="48">
        <f t="shared" si="2"/>
        <v>13</v>
      </c>
      <c r="C17" s="48">
        <f t="shared" si="3"/>
        <v>2</v>
      </c>
      <c r="D17" s="49">
        <v>1</v>
      </c>
      <c r="E17" s="48">
        <v>3</v>
      </c>
      <c r="F17" s="50">
        <v>1</v>
      </c>
      <c r="G17" s="48"/>
      <c r="H17" s="48">
        <v>1</v>
      </c>
      <c r="I17" s="50"/>
      <c r="J17" s="48">
        <v>1</v>
      </c>
      <c r="K17" s="48"/>
    </row>
    <row r="18" spans="1:11" ht="24.95" customHeight="1" x14ac:dyDescent="0.25">
      <c r="A18" s="54" t="s">
        <v>80</v>
      </c>
      <c r="B18" s="16">
        <f>B12+1</f>
        <v>14</v>
      </c>
      <c r="C18" s="16">
        <f>C12+1</f>
        <v>3</v>
      </c>
      <c r="D18" s="39">
        <v>1</v>
      </c>
      <c r="E18" s="16"/>
      <c r="F18" s="41"/>
      <c r="G18" s="16"/>
      <c r="H18" s="16"/>
      <c r="I18" s="41"/>
      <c r="J18" s="16"/>
      <c r="K18" s="16"/>
    </row>
    <row r="19" spans="1:11" ht="24.95" customHeight="1" x14ac:dyDescent="0.25">
      <c r="A19" s="54" t="s">
        <v>81</v>
      </c>
      <c r="B19" s="16">
        <f>$B$18</f>
        <v>14</v>
      </c>
      <c r="C19" s="16">
        <f>$C$18</f>
        <v>3</v>
      </c>
      <c r="D19" s="39">
        <v>1</v>
      </c>
      <c r="E19" s="16"/>
      <c r="F19" s="41"/>
      <c r="G19" s="16"/>
      <c r="H19" s="16"/>
      <c r="I19" s="41"/>
      <c r="J19" s="16"/>
      <c r="K19" s="16"/>
    </row>
    <row r="20" spans="1:11" ht="24.95" customHeight="1" x14ac:dyDescent="0.25">
      <c r="A20" s="54" t="s">
        <v>82</v>
      </c>
      <c r="B20" s="16">
        <f>$B$18</f>
        <v>14</v>
      </c>
      <c r="C20" s="16">
        <f>$C$18</f>
        <v>3</v>
      </c>
      <c r="D20" s="39">
        <v>1</v>
      </c>
      <c r="E20" s="16"/>
      <c r="F20" s="41"/>
      <c r="G20" s="16"/>
      <c r="H20" s="16"/>
      <c r="I20" s="41"/>
      <c r="J20" s="16"/>
      <c r="K20" s="16"/>
    </row>
    <row r="21" spans="1:11" ht="24.95" customHeight="1" x14ac:dyDescent="0.25">
      <c r="A21" s="54" t="s">
        <v>83</v>
      </c>
      <c r="B21" s="16">
        <f>B20</f>
        <v>14</v>
      </c>
      <c r="C21" s="16">
        <f>C20</f>
        <v>3</v>
      </c>
      <c r="D21" s="39">
        <v>1</v>
      </c>
      <c r="E21" s="16"/>
      <c r="F21" s="41"/>
      <c r="G21" s="16"/>
      <c r="H21" s="16"/>
      <c r="I21" s="41"/>
      <c r="J21" s="16"/>
      <c r="K21" s="16"/>
    </row>
    <row r="22" spans="1:11" ht="24.95" customHeight="1" x14ac:dyDescent="0.25">
      <c r="A22" s="54" t="s">
        <v>84</v>
      </c>
      <c r="B22" s="16">
        <f t="shared" ref="B22:C23" si="4">B21</f>
        <v>14</v>
      </c>
      <c r="C22" s="16">
        <f t="shared" si="4"/>
        <v>3</v>
      </c>
      <c r="D22" s="39">
        <v>1</v>
      </c>
      <c r="E22" s="16"/>
      <c r="F22" s="41"/>
      <c r="G22" s="16"/>
      <c r="H22" s="16"/>
      <c r="I22" s="41"/>
      <c r="J22" s="16"/>
      <c r="K22" s="16"/>
    </row>
    <row r="23" spans="1:11" ht="24.95" customHeight="1" x14ac:dyDescent="0.25">
      <c r="A23" s="55" t="s">
        <v>85</v>
      </c>
      <c r="B23" s="16">
        <f t="shared" si="4"/>
        <v>14</v>
      </c>
      <c r="C23" s="16">
        <f t="shared" si="4"/>
        <v>3</v>
      </c>
      <c r="D23" s="39">
        <v>1</v>
      </c>
      <c r="E23" s="16"/>
      <c r="F23" s="41"/>
      <c r="G23" s="16"/>
      <c r="H23" s="16"/>
      <c r="I23" s="41"/>
      <c r="J23" s="16"/>
      <c r="K23" s="16"/>
    </row>
    <row r="24" spans="1:11" ht="24.95" customHeight="1" x14ac:dyDescent="0.25">
      <c r="A24" s="54" t="s">
        <v>80</v>
      </c>
      <c r="B24" s="48">
        <f>B18+1</f>
        <v>15</v>
      </c>
      <c r="C24" s="48">
        <f>C18+1</f>
        <v>4</v>
      </c>
      <c r="D24" s="49">
        <v>1</v>
      </c>
      <c r="E24" s="48"/>
      <c r="F24" s="51"/>
      <c r="G24" s="48"/>
      <c r="H24" s="48"/>
      <c r="I24" s="51"/>
      <c r="J24" s="48"/>
      <c r="K24" s="48"/>
    </row>
    <row r="25" spans="1:11" ht="24.95" customHeight="1" x14ac:dyDescent="0.25">
      <c r="A25" s="54" t="s">
        <v>81</v>
      </c>
      <c r="B25" s="48">
        <f>$B$24</f>
        <v>15</v>
      </c>
      <c r="C25" s="48">
        <f>$C$24</f>
        <v>4</v>
      </c>
      <c r="D25" s="49">
        <v>1</v>
      </c>
      <c r="E25" s="48"/>
      <c r="F25" s="51"/>
      <c r="G25" s="48"/>
      <c r="H25" s="48"/>
      <c r="I25" s="51"/>
      <c r="J25" s="48"/>
      <c r="K25" s="48"/>
    </row>
    <row r="26" spans="1:11" ht="24.95" customHeight="1" x14ac:dyDescent="0.25">
      <c r="A26" s="54" t="s">
        <v>82</v>
      </c>
      <c r="B26" s="48">
        <f>$B$24</f>
        <v>15</v>
      </c>
      <c r="C26" s="48">
        <f>$C$24</f>
        <v>4</v>
      </c>
      <c r="D26" s="49">
        <v>1</v>
      </c>
      <c r="E26" s="48"/>
      <c r="F26" s="51"/>
      <c r="G26" s="48"/>
      <c r="H26" s="48"/>
      <c r="I26" s="51"/>
      <c r="J26" s="48"/>
      <c r="K26" s="48"/>
    </row>
    <row r="27" spans="1:11" ht="24.95" customHeight="1" x14ac:dyDescent="0.25">
      <c r="A27" s="54" t="s">
        <v>83</v>
      </c>
      <c r="B27" s="48">
        <f t="shared" ref="B27:B29" si="5">$B$24</f>
        <v>15</v>
      </c>
      <c r="C27" s="48">
        <f t="shared" ref="C27:C29" si="6">$C$24</f>
        <v>4</v>
      </c>
      <c r="D27" s="49">
        <v>1</v>
      </c>
      <c r="E27" s="48"/>
      <c r="F27" s="51"/>
      <c r="G27" s="48"/>
      <c r="H27" s="48"/>
      <c r="I27" s="51"/>
      <c r="J27" s="48"/>
      <c r="K27" s="48"/>
    </row>
    <row r="28" spans="1:11" ht="24.95" customHeight="1" x14ac:dyDescent="0.25">
      <c r="A28" s="54" t="s">
        <v>84</v>
      </c>
      <c r="B28" s="48">
        <f t="shared" si="5"/>
        <v>15</v>
      </c>
      <c r="C28" s="48">
        <f t="shared" si="6"/>
        <v>4</v>
      </c>
      <c r="D28" s="49">
        <v>1</v>
      </c>
      <c r="E28" s="48"/>
      <c r="F28" s="51"/>
      <c r="G28" s="48"/>
      <c r="H28" s="48"/>
      <c r="I28" s="51"/>
      <c r="J28" s="48"/>
      <c r="K28" s="48"/>
    </row>
    <row r="29" spans="1:11" ht="24.95" customHeight="1" x14ac:dyDescent="0.25">
      <c r="A29" s="55" t="s">
        <v>85</v>
      </c>
      <c r="B29" s="48">
        <f t="shared" si="5"/>
        <v>15</v>
      </c>
      <c r="C29" s="48">
        <f t="shared" si="6"/>
        <v>4</v>
      </c>
      <c r="D29" s="49">
        <v>1</v>
      </c>
      <c r="E29" s="48"/>
      <c r="F29" s="51"/>
      <c r="G29" s="48"/>
      <c r="H29" s="48"/>
      <c r="I29" s="51"/>
      <c r="J29" s="48"/>
      <c r="K29" s="48"/>
    </row>
    <row r="30" spans="1:11" ht="24.95" customHeight="1" x14ac:dyDescent="0.25">
      <c r="A30" s="54" t="s">
        <v>80</v>
      </c>
      <c r="B30" s="16">
        <f>B24+1</f>
        <v>16</v>
      </c>
      <c r="C30" s="16">
        <f>C24+1</f>
        <v>5</v>
      </c>
      <c r="D30" s="39">
        <v>1</v>
      </c>
      <c r="E30" s="16"/>
      <c r="F30" s="42"/>
      <c r="G30" s="16"/>
      <c r="H30" s="16"/>
      <c r="I30" s="42"/>
      <c r="J30" s="16"/>
      <c r="K30" s="16"/>
    </row>
    <row r="31" spans="1:11" ht="24.95" customHeight="1" x14ac:dyDescent="0.25">
      <c r="A31" s="54" t="s">
        <v>81</v>
      </c>
      <c r="B31" s="16">
        <f>$B$30</f>
        <v>16</v>
      </c>
      <c r="C31" s="16">
        <f>$C$30</f>
        <v>5</v>
      </c>
      <c r="D31" s="39">
        <v>1</v>
      </c>
      <c r="E31" s="16"/>
      <c r="F31" s="42"/>
      <c r="G31" s="16"/>
      <c r="H31" s="16"/>
      <c r="I31" s="42"/>
      <c r="J31" s="16"/>
      <c r="K31" s="16"/>
    </row>
    <row r="32" spans="1:11" ht="24.95" customHeight="1" x14ac:dyDescent="0.25">
      <c r="A32" s="54" t="s">
        <v>82</v>
      </c>
      <c r="B32" s="16">
        <f>$B$30</f>
        <v>16</v>
      </c>
      <c r="C32" s="16">
        <f>$C$30</f>
        <v>5</v>
      </c>
      <c r="D32" s="39">
        <v>1</v>
      </c>
      <c r="E32" s="16"/>
      <c r="F32" s="42"/>
      <c r="G32" s="16"/>
      <c r="H32" s="16"/>
      <c r="I32" s="42"/>
      <c r="J32" s="16"/>
      <c r="K32" s="16"/>
    </row>
    <row r="33" spans="1:11" ht="24.95" customHeight="1" x14ac:dyDescent="0.25">
      <c r="A33" s="54" t="s">
        <v>83</v>
      </c>
      <c r="B33" s="16">
        <f t="shared" ref="B33:B35" si="7">$B$30</f>
        <v>16</v>
      </c>
      <c r="C33" s="16">
        <f t="shared" ref="C33:C35" si="8">$C$30</f>
        <v>5</v>
      </c>
      <c r="D33" s="39">
        <v>1</v>
      </c>
      <c r="E33" s="16"/>
      <c r="F33" s="42"/>
      <c r="G33" s="16"/>
      <c r="H33" s="16"/>
      <c r="I33" s="42"/>
      <c r="J33" s="16"/>
      <c r="K33" s="16"/>
    </row>
    <row r="34" spans="1:11" ht="24.95" customHeight="1" x14ac:dyDescent="0.25">
      <c r="A34" s="54" t="s">
        <v>84</v>
      </c>
      <c r="B34" s="16">
        <f t="shared" si="7"/>
        <v>16</v>
      </c>
      <c r="C34" s="16">
        <f t="shared" si="8"/>
        <v>5</v>
      </c>
      <c r="D34" s="39">
        <v>1</v>
      </c>
      <c r="E34" s="16"/>
      <c r="F34" s="42"/>
      <c r="G34" s="16"/>
      <c r="H34" s="16"/>
      <c r="I34" s="42"/>
      <c r="J34" s="16"/>
      <c r="K34" s="16"/>
    </row>
    <row r="35" spans="1:11" ht="24.95" customHeight="1" x14ac:dyDescent="0.25">
      <c r="A35" s="55" t="s">
        <v>85</v>
      </c>
      <c r="B35" s="16">
        <f t="shared" si="7"/>
        <v>16</v>
      </c>
      <c r="C35" s="16">
        <f t="shared" si="8"/>
        <v>5</v>
      </c>
      <c r="D35" s="39">
        <v>1</v>
      </c>
      <c r="E35" s="16"/>
      <c r="F35" s="42"/>
      <c r="G35" s="16"/>
      <c r="H35" s="16"/>
      <c r="I35" s="42"/>
      <c r="J35" s="16"/>
      <c r="K35" s="16"/>
    </row>
  </sheetData>
  <autoFilter ref="A5:K35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EC2F-C1A4-4ADA-A5F6-C0266D274B4B}">
  <dimension ref="A1:O40"/>
  <sheetViews>
    <sheetView showGridLines="0" zoomScaleNormal="100" workbookViewId="0">
      <pane ySplit="5" topLeftCell="A27" activePane="bottomLeft" state="frozen"/>
      <selection pane="bottomLeft" activeCell="F19" sqref="F19"/>
    </sheetView>
  </sheetViews>
  <sheetFormatPr baseColWidth="10" defaultRowHeight="24.95" customHeight="1" x14ac:dyDescent="0.25"/>
  <cols>
    <col min="1" max="1" width="24.42578125" style="61" customWidth="1"/>
    <col min="2" max="10" width="7.85546875" style="60" customWidth="1"/>
    <col min="11" max="11" width="9.7109375" style="60" customWidth="1"/>
    <col min="12" max="16384" width="11.42578125" style="61"/>
  </cols>
  <sheetData>
    <row r="1" spans="1:15" ht="24.95" customHeight="1" x14ac:dyDescent="0.25">
      <c r="A1" s="59" t="s">
        <v>92</v>
      </c>
    </row>
    <row r="3" spans="1:15" ht="24.95" customHeight="1" x14ac:dyDescent="0.25">
      <c r="A3" s="59" t="str">
        <f>QUISHPE!A3</f>
        <v>Mes: Febrero 2023</v>
      </c>
      <c r="J3" s="30" t="s">
        <v>30</v>
      </c>
      <c r="K3" s="83">
        <f ca="1">NOW()</f>
        <v>44974.739132060182</v>
      </c>
      <c r="L3" s="84"/>
    </row>
    <row r="4" spans="1:15" ht="24.95" customHeight="1" x14ac:dyDescent="0.25">
      <c r="J4" s="62"/>
      <c r="K4" s="62"/>
      <c r="L4" s="63"/>
    </row>
    <row r="5" spans="1:15" ht="79.5" x14ac:dyDescent="0.25">
      <c r="A5" s="64" t="s">
        <v>29</v>
      </c>
      <c r="B5" s="65" t="s">
        <v>28</v>
      </c>
      <c r="C5" s="65" t="s">
        <v>27</v>
      </c>
      <c r="D5" s="65" t="s">
        <v>35</v>
      </c>
      <c r="E5" s="65" t="s">
        <v>31</v>
      </c>
      <c r="F5" s="65" t="s">
        <v>32</v>
      </c>
      <c r="G5" s="65" t="s">
        <v>34</v>
      </c>
      <c r="H5" s="65" t="s">
        <v>33</v>
      </c>
      <c r="I5" s="65" t="s">
        <v>38</v>
      </c>
      <c r="J5" s="65" t="s">
        <v>26</v>
      </c>
      <c r="K5" s="65" t="s">
        <v>36</v>
      </c>
    </row>
    <row r="6" spans="1:15" ht="24.95" customHeight="1" x14ac:dyDescent="0.25">
      <c r="A6" s="66" t="s">
        <v>59</v>
      </c>
      <c r="B6" s="67">
        <v>12</v>
      </c>
      <c r="C6" s="67">
        <v>1</v>
      </c>
      <c r="D6" s="68">
        <v>1</v>
      </c>
      <c r="E6" s="67">
        <v>3</v>
      </c>
      <c r="F6" s="67">
        <v>2</v>
      </c>
      <c r="G6" s="67">
        <v>2</v>
      </c>
      <c r="H6" s="67">
        <v>1</v>
      </c>
      <c r="I6" s="67"/>
      <c r="J6" s="67"/>
      <c r="K6" s="79"/>
      <c r="O6"/>
    </row>
    <row r="7" spans="1:15" ht="24.95" customHeight="1" x14ac:dyDescent="0.25">
      <c r="A7" s="66" t="s">
        <v>61</v>
      </c>
      <c r="B7" s="67">
        <f>B6</f>
        <v>12</v>
      </c>
      <c r="C7" s="67">
        <f>$C$6</f>
        <v>1</v>
      </c>
      <c r="D7" s="68">
        <v>1</v>
      </c>
      <c r="E7" s="67">
        <v>3</v>
      </c>
      <c r="F7" s="67">
        <v>1</v>
      </c>
      <c r="G7" s="67">
        <v>1</v>
      </c>
      <c r="H7" s="67">
        <v>1</v>
      </c>
      <c r="I7" s="67"/>
      <c r="J7" s="67"/>
      <c r="K7" s="79"/>
      <c r="O7"/>
    </row>
    <row r="8" spans="1:15" ht="24.95" customHeight="1" x14ac:dyDescent="0.25">
      <c r="A8" s="69" t="s">
        <v>62</v>
      </c>
      <c r="B8" s="67">
        <f t="shared" ref="B8:B12" si="0">B7</f>
        <v>12</v>
      </c>
      <c r="C8" s="67">
        <f>$C$6</f>
        <v>1</v>
      </c>
      <c r="D8" s="68">
        <v>1</v>
      </c>
      <c r="E8" s="67">
        <v>3</v>
      </c>
      <c r="F8" s="67">
        <v>1</v>
      </c>
      <c r="G8" s="67">
        <v>1</v>
      </c>
      <c r="H8" s="67">
        <v>1</v>
      </c>
      <c r="I8" s="67"/>
      <c r="J8" s="67"/>
      <c r="K8" s="79"/>
      <c r="O8"/>
    </row>
    <row r="9" spans="1:15" ht="24.95" customHeight="1" x14ac:dyDescent="0.25">
      <c r="A9" s="66" t="s">
        <v>60</v>
      </c>
      <c r="B9" s="67">
        <f t="shared" si="0"/>
        <v>12</v>
      </c>
      <c r="C9" s="67">
        <f t="shared" ref="C9:C12" si="1">$C$6</f>
        <v>1</v>
      </c>
      <c r="D9" s="68">
        <v>1</v>
      </c>
      <c r="E9" s="67">
        <v>3</v>
      </c>
      <c r="F9" s="106">
        <v>1</v>
      </c>
      <c r="G9" s="67">
        <v>1</v>
      </c>
      <c r="H9" s="67">
        <v>1</v>
      </c>
      <c r="I9" s="67"/>
      <c r="J9" s="67"/>
      <c r="K9" s="79"/>
      <c r="O9"/>
    </row>
    <row r="10" spans="1:15" ht="24.95" customHeight="1" x14ac:dyDescent="0.25">
      <c r="A10" s="66" t="s">
        <v>63</v>
      </c>
      <c r="B10" s="67">
        <f t="shared" si="0"/>
        <v>12</v>
      </c>
      <c r="C10" s="67">
        <f t="shared" si="1"/>
        <v>1</v>
      </c>
      <c r="D10" s="68">
        <v>1</v>
      </c>
      <c r="E10" s="67">
        <v>3</v>
      </c>
      <c r="F10" s="67">
        <v>1</v>
      </c>
      <c r="G10" s="67">
        <v>1</v>
      </c>
      <c r="H10" s="67">
        <v>1</v>
      </c>
      <c r="I10" s="67"/>
      <c r="J10" s="67"/>
      <c r="K10" s="79"/>
      <c r="O10"/>
    </row>
    <row r="11" spans="1:15" ht="24.95" customHeight="1" x14ac:dyDescent="0.25">
      <c r="A11" s="66" t="s">
        <v>79</v>
      </c>
      <c r="B11" s="67">
        <f t="shared" si="0"/>
        <v>12</v>
      </c>
      <c r="C11" s="67">
        <f t="shared" si="1"/>
        <v>1</v>
      </c>
      <c r="D11" s="68">
        <v>1</v>
      </c>
      <c r="E11" s="67">
        <v>3</v>
      </c>
      <c r="F11" s="67">
        <v>2</v>
      </c>
      <c r="G11" s="67">
        <v>2</v>
      </c>
      <c r="H11" s="67">
        <v>1</v>
      </c>
      <c r="I11" s="67"/>
      <c r="J11" s="67"/>
      <c r="K11" s="79"/>
      <c r="O11"/>
    </row>
    <row r="12" spans="1:15" ht="24.95" customHeight="1" x14ac:dyDescent="0.25">
      <c r="A12" s="69" t="s">
        <v>15</v>
      </c>
      <c r="B12" s="67">
        <f t="shared" si="0"/>
        <v>12</v>
      </c>
      <c r="C12" s="67">
        <f t="shared" si="1"/>
        <v>1</v>
      </c>
      <c r="D12" s="68">
        <v>1</v>
      </c>
      <c r="E12" s="67">
        <v>3</v>
      </c>
      <c r="F12" s="67">
        <v>1</v>
      </c>
      <c r="G12" s="67">
        <v>1</v>
      </c>
      <c r="H12" s="67">
        <v>1</v>
      </c>
      <c r="I12" s="67"/>
      <c r="J12" s="67"/>
      <c r="K12" s="79"/>
      <c r="O12"/>
    </row>
    <row r="13" spans="1:15" ht="24.95" customHeight="1" x14ac:dyDescent="0.25">
      <c r="A13" s="66" t="s">
        <v>59</v>
      </c>
      <c r="B13" s="67">
        <f>B12+1</f>
        <v>13</v>
      </c>
      <c r="C13" s="71">
        <f>C12+1</f>
        <v>2</v>
      </c>
      <c r="D13" s="72">
        <v>1</v>
      </c>
      <c r="E13" s="71">
        <v>2</v>
      </c>
      <c r="F13" s="71">
        <v>2</v>
      </c>
      <c r="G13" s="71">
        <v>1</v>
      </c>
      <c r="H13" s="71">
        <v>1</v>
      </c>
      <c r="I13" s="71"/>
      <c r="J13" s="71"/>
      <c r="K13" s="71"/>
    </row>
    <row r="14" spans="1:15" ht="24.95" customHeight="1" x14ac:dyDescent="0.25">
      <c r="A14" s="66" t="s">
        <v>61</v>
      </c>
      <c r="B14" s="67">
        <f>B13</f>
        <v>13</v>
      </c>
      <c r="C14" s="71">
        <f>$C$13</f>
        <v>2</v>
      </c>
      <c r="D14" s="72">
        <v>1</v>
      </c>
      <c r="E14" s="53">
        <v>2</v>
      </c>
      <c r="F14" s="53">
        <v>2</v>
      </c>
      <c r="G14" s="53">
        <v>1</v>
      </c>
      <c r="H14" s="53">
        <v>1</v>
      </c>
      <c r="I14" s="53"/>
      <c r="J14" s="53"/>
      <c r="K14" s="71"/>
    </row>
    <row r="15" spans="1:15" ht="24.95" customHeight="1" x14ac:dyDescent="0.25">
      <c r="A15" s="69" t="s">
        <v>62</v>
      </c>
      <c r="B15" s="67">
        <f t="shared" ref="B15:B19" si="2">B14</f>
        <v>13</v>
      </c>
      <c r="C15" s="71">
        <f>$C$13</f>
        <v>2</v>
      </c>
      <c r="D15" s="72">
        <v>1</v>
      </c>
      <c r="E15" s="53">
        <v>2</v>
      </c>
      <c r="F15" s="53">
        <v>2</v>
      </c>
      <c r="G15" s="53">
        <v>1</v>
      </c>
      <c r="H15" s="53">
        <v>1</v>
      </c>
      <c r="I15" s="71"/>
      <c r="J15" s="71"/>
      <c r="K15" s="71"/>
    </row>
    <row r="16" spans="1:15" ht="24.95" customHeight="1" x14ac:dyDescent="0.25">
      <c r="A16" s="66" t="s">
        <v>60</v>
      </c>
      <c r="B16" s="67">
        <f t="shared" si="2"/>
        <v>13</v>
      </c>
      <c r="C16" s="71">
        <f t="shared" ref="C16:C19" si="3">$C$13</f>
        <v>2</v>
      </c>
      <c r="D16" s="72">
        <v>1</v>
      </c>
      <c r="E16" s="53">
        <v>2</v>
      </c>
      <c r="F16" s="53">
        <v>2</v>
      </c>
      <c r="G16" s="53">
        <v>1</v>
      </c>
      <c r="H16" s="53">
        <v>1</v>
      </c>
      <c r="I16" s="71"/>
      <c r="J16" s="71"/>
      <c r="K16" s="71"/>
    </row>
    <row r="17" spans="1:11" ht="24.95" customHeight="1" x14ac:dyDescent="0.25">
      <c r="A17" s="66" t="s">
        <v>63</v>
      </c>
      <c r="B17" s="67">
        <f t="shared" si="2"/>
        <v>13</v>
      </c>
      <c r="C17" s="71">
        <f t="shared" si="3"/>
        <v>2</v>
      </c>
      <c r="D17" s="72">
        <v>1</v>
      </c>
      <c r="E17" s="53">
        <v>2</v>
      </c>
      <c r="F17" s="53">
        <v>2</v>
      </c>
      <c r="G17" s="53">
        <v>1</v>
      </c>
      <c r="H17" s="53">
        <v>1</v>
      </c>
      <c r="I17" s="71"/>
      <c r="J17" s="71"/>
      <c r="K17" s="71"/>
    </row>
    <row r="18" spans="1:11" ht="24.95" customHeight="1" x14ac:dyDescent="0.25">
      <c r="A18" s="66" t="s">
        <v>79</v>
      </c>
      <c r="B18" s="67">
        <f t="shared" si="2"/>
        <v>13</v>
      </c>
      <c r="C18" s="71">
        <f t="shared" si="3"/>
        <v>2</v>
      </c>
      <c r="D18" s="72">
        <v>1</v>
      </c>
      <c r="E18" s="53">
        <v>2</v>
      </c>
      <c r="F18" s="53">
        <v>2</v>
      </c>
      <c r="G18" s="53">
        <v>1</v>
      </c>
      <c r="H18" s="53">
        <v>1</v>
      </c>
      <c r="I18" s="71"/>
      <c r="J18" s="71"/>
      <c r="K18" s="71"/>
    </row>
    <row r="19" spans="1:11" ht="24.95" customHeight="1" x14ac:dyDescent="0.25">
      <c r="A19" s="69" t="s">
        <v>15</v>
      </c>
      <c r="B19" s="67">
        <f t="shared" si="2"/>
        <v>13</v>
      </c>
      <c r="C19" s="71">
        <f t="shared" si="3"/>
        <v>2</v>
      </c>
      <c r="D19" s="72">
        <v>1</v>
      </c>
      <c r="E19" s="53">
        <v>2</v>
      </c>
      <c r="F19" s="53">
        <v>1</v>
      </c>
      <c r="G19" s="53">
        <v>1</v>
      </c>
      <c r="H19" s="53">
        <v>1</v>
      </c>
      <c r="I19" s="71"/>
      <c r="J19" s="71"/>
      <c r="K19" s="71"/>
    </row>
    <row r="20" spans="1:11" ht="24.95" customHeight="1" x14ac:dyDescent="0.25">
      <c r="A20" s="66" t="s">
        <v>59</v>
      </c>
      <c r="B20" s="67">
        <f>B19+1</f>
        <v>14</v>
      </c>
      <c r="C20" s="67">
        <f>C19+1</f>
        <v>3</v>
      </c>
      <c r="D20" s="70">
        <v>1</v>
      </c>
      <c r="E20" s="67"/>
      <c r="F20" s="67"/>
      <c r="G20" s="67"/>
      <c r="H20" s="67"/>
      <c r="I20" s="67"/>
      <c r="J20" s="67"/>
      <c r="K20" s="67"/>
    </row>
    <row r="21" spans="1:11" ht="24.95" customHeight="1" x14ac:dyDescent="0.25">
      <c r="A21" s="66" t="s">
        <v>61</v>
      </c>
      <c r="B21" s="67">
        <f>$B$20</f>
        <v>14</v>
      </c>
      <c r="C21" s="67">
        <f>$C$20</f>
        <v>3</v>
      </c>
      <c r="D21" s="70">
        <v>1</v>
      </c>
      <c r="E21" s="67"/>
      <c r="F21" s="67"/>
      <c r="G21" s="67"/>
      <c r="H21" s="67"/>
      <c r="I21" s="67"/>
      <c r="J21" s="67"/>
      <c r="K21" s="67"/>
    </row>
    <row r="22" spans="1:11" ht="24.95" customHeight="1" x14ac:dyDescent="0.25">
      <c r="A22" s="69" t="s">
        <v>62</v>
      </c>
      <c r="B22" s="67">
        <f>$B$20</f>
        <v>14</v>
      </c>
      <c r="C22" s="67">
        <f>$C$20</f>
        <v>3</v>
      </c>
      <c r="D22" s="70">
        <v>1</v>
      </c>
      <c r="E22" s="67"/>
      <c r="F22" s="67"/>
      <c r="G22" s="67"/>
      <c r="H22" s="67"/>
      <c r="I22" s="67"/>
      <c r="J22" s="67"/>
      <c r="K22" s="67"/>
    </row>
    <row r="23" spans="1:11" ht="24.95" customHeight="1" x14ac:dyDescent="0.25">
      <c r="A23" s="66" t="s">
        <v>60</v>
      </c>
      <c r="B23" s="67">
        <f>B22</f>
        <v>14</v>
      </c>
      <c r="C23" s="67">
        <f>C22</f>
        <v>3</v>
      </c>
      <c r="D23" s="70">
        <v>1</v>
      </c>
      <c r="E23" s="67"/>
      <c r="F23" s="67"/>
      <c r="G23" s="67"/>
      <c r="H23" s="67"/>
      <c r="I23" s="67"/>
      <c r="J23" s="67"/>
      <c r="K23" s="67"/>
    </row>
    <row r="24" spans="1:11" ht="24.95" customHeight="1" x14ac:dyDescent="0.25">
      <c r="A24" s="66" t="s">
        <v>63</v>
      </c>
      <c r="B24" s="67">
        <f t="shared" ref="B24:C26" si="4">B23</f>
        <v>14</v>
      </c>
      <c r="C24" s="67">
        <f t="shared" si="4"/>
        <v>3</v>
      </c>
      <c r="D24" s="70">
        <v>1</v>
      </c>
      <c r="E24" s="67"/>
      <c r="F24" s="67"/>
      <c r="G24" s="67"/>
      <c r="H24" s="67"/>
      <c r="I24" s="67"/>
      <c r="J24" s="67"/>
      <c r="K24" s="67"/>
    </row>
    <row r="25" spans="1:11" ht="24.95" customHeight="1" x14ac:dyDescent="0.25">
      <c r="A25" s="66" t="s">
        <v>79</v>
      </c>
      <c r="B25" s="67">
        <f t="shared" si="4"/>
        <v>14</v>
      </c>
      <c r="C25" s="67">
        <f t="shared" si="4"/>
        <v>3</v>
      </c>
      <c r="D25" s="70">
        <v>1</v>
      </c>
      <c r="E25" s="67"/>
      <c r="F25" s="67"/>
      <c r="G25" s="67"/>
      <c r="H25" s="67"/>
      <c r="I25" s="67"/>
      <c r="J25" s="67"/>
      <c r="K25" s="67"/>
    </row>
    <row r="26" spans="1:11" ht="24.95" customHeight="1" x14ac:dyDescent="0.25">
      <c r="A26" s="69" t="s">
        <v>15</v>
      </c>
      <c r="B26" s="67">
        <f t="shared" si="4"/>
        <v>14</v>
      </c>
      <c r="C26" s="67">
        <f t="shared" si="4"/>
        <v>3</v>
      </c>
      <c r="D26" s="70">
        <v>1</v>
      </c>
      <c r="E26" s="67"/>
      <c r="F26" s="67"/>
      <c r="G26" s="67"/>
      <c r="H26" s="67"/>
      <c r="I26" s="67"/>
      <c r="J26" s="67"/>
      <c r="K26" s="67"/>
    </row>
    <row r="27" spans="1:11" ht="24.95" customHeight="1" x14ac:dyDescent="0.25">
      <c r="A27" s="66" t="s">
        <v>59</v>
      </c>
      <c r="B27" s="71">
        <f>B26+1</f>
        <v>15</v>
      </c>
      <c r="C27" s="71">
        <f>C26+1</f>
        <v>4</v>
      </c>
      <c r="D27" s="72">
        <v>1</v>
      </c>
      <c r="E27" s="71"/>
      <c r="F27" s="71"/>
      <c r="G27" s="71"/>
      <c r="H27" s="71"/>
      <c r="I27" s="71"/>
      <c r="J27" s="71"/>
      <c r="K27" s="71"/>
    </row>
    <row r="28" spans="1:11" ht="24.95" customHeight="1" x14ac:dyDescent="0.25">
      <c r="A28" s="66" t="s">
        <v>61</v>
      </c>
      <c r="B28" s="71">
        <f>$B$27</f>
        <v>15</v>
      </c>
      <c r="C28" s="71">
        <f>$C$27</f>
        <v>4</v>
      </c>
      <c r="D28" s="72">
        <v>1</v>
      </c>
      <c r="E28" s="71"/>
      <c r="F28" s="71"/>
      <c r="G28" s="71"/>
      <c r="H28" s="71"/>
      <c r="I28" s="71"/>
      <c r="J28" s="71"/>
      <c r="K28" s="71"/>
    </row>
    <row r="29" spans="1:11" ht="24.95" customHeight="1" x14ac:dyDescent="0.25">
      <c r="A29" s="69" t="s">
        <v>62</v>
      </c>
      <c r="B29" s="71">
        <f>$B$27</f>
        <v>15</v>
      </c>
      <c r="C29" s="71">
        <f>$C$27</f>
        <v>4</v>
      </c>
      <c r="D29" s="72">
        <v>1</v>
      </c>
      <c r="E29" s="71"/>
      <c r="F29" s="71"/>
      <c r="G29" s="71"/>
      <c r="H29" s="71"/>
      <c r="I29" s="71"/>
      <c r="J29" s="71"/>
      <c r="K29" s="71"/>
    </row>
    <row r="30" spans="1:11" ht="24.95" customHeight="1" x14ac:dyDescent="0.25">
      <c r="A30" s="66" t="s">
        <v>60</v>
      </c>
      <c r="B30" s="71">
        <f t="shared" ref="B30:B33" si="5">$B$27</f>
        <v>15</v>
      </c>
      <c r="C30" s="71">
        <f t="shared" ref="C30:C33" si="6">$C$27</f>
        <v>4</v>
      </c>
      <c r="D30" s="72">
        <v>1</v>
      </c>
      <c r="E30" s="71"/>
      <c r="F30" s="71"/>
      <c r="G30" s="71"/>
      <c r="H30" s="71"/>
      <c r="I30" s="71"/>
      <c r="J30" s="71"/>
      <c r="K30" s="71"/>
    </row>
    <row r="31" spans="1:11" ht="24.95" customHeight="1" x14ac:dyDescent="0.25">
      <c r="A31" s="66" t="s">
        <v>63</v>
      </c>
      <c r="B31" s="71">
        <f t="shared" si="5"/>
        <v>15</v>
      </c>
      <c r="C31" s="71">
        <f t="shared" si="6"/>
        <v>4</v>
      </c>
      <c r="D31" s="72">
        <v>1</v>
      </c>
      <c r="E31" s="71"/>
      <c r="F31" s="71"/>
      <c r="G31" s="71"/>
      <c r="H31" s="71"/>
      <c r="I31" s="71"/>
      <c r="J31" s="71"/>
      <c r="K31" s="71"/>
    </row>
    <row r="32" spans="1:11" ht="24.95" customHeight="1" x14ac:dyDescent="0.25">
      <c r="A32" s="66" t="s">
        <v>79</v>
      </c>
      <c r="B32" s="71">
        <f t="shared" si="5"/>
        <v>15</v>
      </c>
      <c r="C32" s="71">
        <f t="shared" si="6"/>
        <v>4</v>
      </c>
      <c r="D32" s="72">
        <v>1</v>
      </c>
      <c r="E32" s="71"/>
      <c r="F32" s="71"/>
      <c r="G32" s="71"/>
      <c r="H32" s="71"/>
      <c r="I32" s="71"/>
      <c r="J32" s="71"/>
      <c r="K32" s="71"/>
    </row>
    <row r="33" spans="1:11" ht="24.95" customHeight="1" x14ac:dyDescent="0.25">
      <c r="A33" s="69" t="s">
        <v>15</v>
      </c>
      <c r="B33" s="71">
        <f t="shared" si="5"/>
        <v>15</v>
      </c>
      <c r="C33" s="71">
        <f t="shared" si="6"/>
        <v>4</v>
      </c>
      <c r="D33" s="72">
        <v>1</v>
      </c>
      <c r="E33" s="71"/>
      <c r="F33" s="71"/>
      <c r="G33" s="71"/>
      <c r="H33" s="71"/>
      <c r="I33" s="71"/>
      <c r="J33" s="71"/>
      <c r="K33" s="71"/>
    </row>
    <row r="34" spans="1:11" ht="24.95" customHeight="1" x14ac:dyDescent="0.25">
      <c r="A34" s="66" t="s">
        <v>59</v>
      </c>
      <c r="B34" s="67">
        <f>B33+1</f>
        <v>16</v>
      </c>
      <c r="C34" s="67">
        <f>C33+1</f>
        <v>5</v>
      </c>
      <c r="D34" s="70">
        <v>1</v>
      </c>
      <c r="E34" s="67"/>
      <c r="F34" s="67"/>
      <c r="G34" s="67"/>
      <c r="H34" s="67"/>
      <c r="I34" s="67"/>
      <c r="J34" s="67"/>
      <c r="K34" s="67"/>
    </row>
    <row r="35" spans="1:11" ht="24.95" customHeight="1" x14ac:dyDescent="0.25">
      <c r="A35" s="66" t="s">
        <v>61</v>
      </c>
      <c r="B35" s="67">
        <f>$B$34</f>
        <v>16</v>
      </c>
      <c r="C35" s="67">
        <f>$C$34</f>
        <v>5</v>
      </c>
      <c r="D35" s="70">
        <v>1</v>
      </c>
      <c r="E35" s="67"/>
      <c r="F35" s="67"/>
      <c r="G35" s="67"/>
      <c r="H35" s="67"/>
      <c r="I35" s="67"/>
      <c r="J35" s="67"/>
      <c r="K35" s="67"/>
    </row>
    <row r="36" spans="1:11" ht="24.95" customHeight="1" x14ac:dyDescent="0.25">
      <c r="A36" s="69" t="s">
        <v>62</v>
      </c>
      <c r="B36" s="67">
        <f>$B$34</f>
        <v>16</v>
      </c>
      <c r="C36" s="67">
        <f>$C$34</f>
        <v>5</v>
      </c>
      <c r="D36" s="70">
        <v>1</v>
      </c>
      <c r="E36" s="67"/>
      <c r="F36" s="67"/>
      <c r="G36" s="67"/>
      <c r="H36" s="67"/>
      <c r="I36" s="67"/>
      <c r="J36" s="67"/>
      <c r="K36" s="67"/>
    </row>
    <row r="37" spans="1:11" ht="24.95" customHeight="1" x14ac:dyDescent="0.25">
      <c r="A37" s="66" t="s">
        <v>60</v>
      </c>
      <c r="B37" s="67">
        <f t="shared" ref="B37:B40" si="7">$B$34</f>
        <v>16</v>
      </c>
      <c r="C37" s="67">
        <f t="shared" ref="C37:C40" si="8">$C$34</f>
        <v>5</v>
      </c>
      <c r="D37" s="70">
        <v>1</v>
      </c>
      <c r="E37" s="67"/>
      <c r="F37" s="67"/>
      <c r="G37" s="67"/>
      <c r="H37" s="67"/>
      <c r="I37" s="67"/>
      <c r="J37" s="67"/>
      <c r="K37" s="67"/>
    </row>
    <row r="38" spans="1:11" ht="24.95" customHeight="1" x14ac:dyDescent="0.25">
      <c r="A38" s="66" t="s">
        <v>63</v>
      </c>
      <c r="B38" s="67">
        <f t="shared" si="7"/>
        <v>16</v>
      </c>
      <c r="C38" s="67">
        <f t="shared" si="8"/>
        <v>5</v>
      </c>
      <c r="D38" s="70">
        <v>1</v>
      </c>
      <c r="E38" s="67"/>
      <c r="F38" s="67"/>
      <c r="G38" s="67"/>
      <c r="H38" s="67"/>
      <c r="I38" s="67"/>
      <c r="J38" s="67"/>
      <c r="K38" s="67"/>
    </row>
    <row r="39" spans="1:11" ht="24.95" customHeight="1" x14ac:dyDescent="0.25">
      <c r="A39" s="66" t="s">
        <v>79</v>
      </c>
      <c r="B39" s="67">
        <f t="shared" si="7"/>
        <v>16</v>
      </c>
      <c r="C39" s="67">
        <f t="shared" si="8"/>
        <v>5</v>
      </c>
      <c r="D39" s="70">
        <v>1</v>
      </c>
      <c r="E39" s="67"/>
      <c r="F39" s="67"/>
      <c r="G39" s="67"/>
      <c r="H39" s="67"/>
      <c r="I39" s="67"/>
      <c r="J39" s="67"/>
      <c r="K39" s="67"/>
    </row>
    <row r="40" spans="1:11" ht="24.95" customHeight="1" x14ac:dyDescent="0.25">
      <c r="A40" s="69" t="s">
        <v>15</v>
      </c>
      <c r="B40" s="67">
        <f t="shared" si="7"/>
        <v>16</v>
      </c>
      <c r="C40" s="67">
        <f t="shared" si="8"/>
        <v>5</v>
      </c>
      <c r="D40" s="70">
        <v>1</v>
      </c>
      <c r="E40" s="67"/>
      <c r="F40" s="67"/>
      <c r="G40" s="67"/>
      <c r="H40" s="67"/>
      <c r="I40" s="67"/>
      <c r="J40" s="67"/>
      <c r="K40" s="67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ignoredErrors>
    <ignoredError sqref="B13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13"/>
  <sheetViews>
    <sheetView showGridLines="0" tabSelected="1" topLeftCell="A188" zoomScale="85" zoomScaleNormal="85" zoomScaleSheetLayoutView="85" workbookViewId="0">
      <selection activeCell="O96" sqref="O96"/>
    </sheetView>
  </sheetViews>
  <sheetFormatPr baseColWidth="10" defaultRowHeight="12.75" x14ac:dyDescent="0.2"/>
  <cols>
    <col min="2" max="2" width="13.5703125" customWidth="1"/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18.285156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12</v>
      </c>
    </row>
    <row r="3" spans="2:20" ht="27.75" x14ac:dyDescent="0.4">
      <c r="D3" s="6" t="s">
        <v>102</v>
      </c>
      <c r="E3" s="6"/>
    </row>
    <row r="4" spans="2:20" ht="30" x14ac:dyDescent="0.4">
      <c r="D4" s="7" t="s">
        <v>25</v>
      </c>
    </row>
    <row r="5" spans="2:20" ht="33" x14ac:dyDescent="0.45">
      <c r="C5" s="8"/>
      <c r="D5" s="7" t="s">
        <v>19</v>
      </c>
    </row>
    <row r="6" spans="2:20" ht="26.25" x14ac:dyDescent="0.4">
      <c r="D6" s="9" t="s">
        <v>20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9</v>
      </c>
      <c r="F8" s="2" t="s">
        <v>4</v>
      </c>
      <c r="G8" s="3" t="s">
        <v>10</v>
      </c>
      <c r="H8" s="2" t="s">
        <v>5</v>
      </c>
      <c r="I8" s="2" t="s">
        <v>13</v>
      </c>
      <c r="J8" s="11" t="s">
        <v>21</v>
      </c>
      <c r="K8" s="3" t="s">
        <v>22</v>
      </c>
      <c r="L8" s="3" t="s">
        <v>3</v>
      </c>
      <c r="M8" s="3" t="s">
        <v>11</v>
      </c>
      <c r="N8" s="2" t="s">
        <v>6</v>
      </c>
      <c r="O8" s="2" t="s">
        <v>90</v>
      </c>
      <c r="P8" s="1"/>
      <c r="Q8" s="1"/>
      <c r="R8" s="1"/>
      <c r="S8" s="1"/>
      <c r="T8" s="1"/>
    </row>
    <row r="9" spans="2:20" x14ac:dyDescent="0.2">
      <c r="B9" s="92" t="s">
        <v>66</v>
      </c>
      <c r="C9" s="92" t="s">
        <v>56</v>
      </c>
      <c r="D9" s="89" t="s">
        <v>57</v>
      </c>
      <c r="E9" s="89" t="s">
        <v>103</v>
      </c>
      <c r="F9" s="101">
        <v>1</v>
      </c>
      <c r="G9" s="103" t="s">
        <v>7</v>
      </c>
      <c r="H9" s="103" t="s">
        <v>8</v>
      </c>
      <c r="I9" s="103" t="s">
        <v>23</v>
      </c>
      <c r="J9" s="103" t="s">
        <v>23</v>
      </c>
      <c r="K9" s="103" t="s">
        <v>24</v>
      </c>
      <c r="L9" s="85" t="s">
        <v>39</v>
      </c>
      <c r="M9" s="5">
        <v>1</v>
      </c>
      <c r="N9" s="19">
        <f>IF(QUISHPE!E6="","",QUISHPE!E6)</f>
        <v>5</v>
      </c>
      <c r="O9" s="74">
        <f>IF(N9="","Día de mes anterior",QUISHPE!F6)</f>
        <v>2</v>
      </c>
      <c r="P9" s="1"/>
      <c r="Q9" s="1"/>
      <c r="R9" s="1"/>
      <c r="S9" s="1"/>
      <c r="T9" s="1"/>
    </row>
    <row r="10" spans="2:20" x14ac:dyDescent="0.2">
      <c r="B10" s="98"/>
      <c r="C10" s="98"/>
      <c r="D10" s="100"/>
      <c r="E10" s="100"/>
      <c r="F10" s="102"/>
      <c r="G10" s="100"/>
      <c r="H10" s="100"/>
      <c r="I10" s="100"/>
      <c r="J10" s="100"/>
      <c r="K10" s="100"/>
      <c r="L10" s="86"/>
      <c r="M10" s="12">
        <v>2</v>
      </c>
      <c r="N10" s="12">
        <f>IF(QUISHPE!E13="","",QUISHPE!E13)</f>
        <v>4</v>
      </c>
      <c r="O10" s="78">
        <f>IF(N10="","",QUISHPE!F13)</f>
        <v>2</v>
      </c>
      <c r="P10" s="1"/>
      <c r="Q10" s="1"/>
      <c r="R10" s="1"/>
      <c r="S10" s="1"/>
      <c r="T10" s="1"/>
    </row>
    <row r="11" spans="2:20" x14ac:dyDescent="0.2">
      <c r="B11" s="98"/>
      <c r="C11" s="98"/>
      <c r="D11" s="100"/>
      <c r="E11" s="100"/>
      <c r="F11" s="102"/>
      <c r="G11" s="100"/>
      <c r="H11" s="100"/>
      <c r="I11" s="100"/>
      <c r="J11" s="100"/>
      <c r="K11" s="100"/>
      <c r="L11" s="86"/>
      <c r="M11" s="12">
        <v>3</v>
      </c>
      <c r="N11" s="12" t="str">
        <f>IF(QUISHPE!E20="","",QUISHPE!E20)</f>
        <v/>
      </c>
      <c r="O11" s="75" t="str">
        <f>IF(N11="","",QUISHPE!F20)</f>
        <v/>
      </c>
      <c r="P11" s="1"/>
      <c r="Q11" s="1"/>
      <c r="R11" s="1"/>
      <c r="S11" s="1"/>
      <c r="T11" s="1"/>
    </row>
    <row r="12" spans="2:20" x14ac:dyDescent="0.2">
      <c r="B12" s="98"/>
      <c r="C12" s="98"/>
      <c r="D12" s="100"/>
      <c r="E12" s="100"/>
      <c r="F12" s="102"/>
      <c r="G12" s="100"/>
      <c r="H12" s="100"/>
      <c r="I12" s="100"/>
      <c r="J12" s="100"/>
      <c r="K12" s="100"/>
      <c r="L12" s="86"/>
      <c r="M12" s="12">
        <v>4</v>
      </c>
      <c r="N12" s="12" t="str">
        <f>IF(QUISHPE!E27="","",QUISHPE!E27)</f>
        <v/>
      </c>
      <c r="O12" s="75" t="str">
        <f>IF(N12="","",QUISHPE!F27)</f>
        <v/>
      </c>
      <c r="P12" s="1"/>
      <c r="Q12" s="1"/>
      <c r="R12" s="1"/>
      <c r="S12" s="1"/>
      <c r="T12" s="1"/>
    </row>
    <row r="13" spans="2:20" x14ac:dyDescent="0.2">
      <c r="B13" s="98"/>
      <c r="C13" s="98"/>
      <c r="D13" s="100"/>
      <c r="E13" s="100"/>
      <c r="F13" s="102"/>
      <c r="G13" s="100"/>
      <c r="H13" s="100"/>
      <c r="I13" s="100"/>
      <c r="J13" s="100"/>
      <c r="K13" s="100"/>
      <c r="L13" s="86"/>
      <c r="M13" s="12">
        <v>5</v>
      </c>
      <c r="N13" s="12" t="str">
        <f>IF(QUISHPE!E34="","",QUISHPE!E34)</f>
        <v/>
      </c>
      <c r="O13" s="75" t="str">
        <f>IF(N13="","Día de mes siguiente",QUISHPE!F34)</f>
        <v>Día de mes siguiente</v>
      </c>
      <c r="P13" s="1"/>
      <c r="Q13" s="1"/>
      <c r="R13" s="1"/>
      <c r="S13" s="1"/>
      <c r="T13" s="1"/>
    </row>
    <row r="14" spans="2:20" x14ac:dyDescent="0.2">
      <c r="B14" s="98"/>
      <c r="C14" s="98"/>
      <c r="D14" s="100"/>
      <c r="E14" s="100"/>
      <c r="F14" s="102"/>
      <c r="G14" s="100"/>
      <c r="H14" s="100"/>
      <c r="I14" s="100"/>
      <c r="J14" s="100"/>
      <c r="K14" s="100"/>
      <c r="L14" s="87" t="s">
        <v>40</v>
      </c>
      <c r="M14" s="52">
        <v>1</v>
      </c>
      <c r="N14" s="19">
        <f>IF(QUISHPE!E7="","",QUISHPE!E7)</f>
        <v>5</v>
      </c>
      <c r="O14" s="76">
        <f>IF(N14="","Día de mes anterior",QUISHPE!F7)</f>
        <v>2</v>
      </c>
      <c r="P14" s="1"/>
      <c r="Q14" s="1"/>
      <c r="R14" s="1"/>
      <c r="S14" s="1"/>
      <c r="T14" s="1"/>
    </row>
    <row r="15" spans="2:20" x14ac:dyDescent="0.2">
      <c r="B15" s="98"/>
      <c r="C15" s="98"/>
      <c r="D15" s="100"/>
      <c r="E15" s="100"/>
      <c r="F15" s="102"/>
      <c r="G15" s="100"/>
      <c r="H15" s="100"/>
      <c r="I15" s="100"/>
      <c r="J15" s="100"/>
      <c r="K15" s="100"/>
      <c r="L15" s="88"/>
      <c r="M15" s="19">
        <v>2</v>
      </c>
      <c r="N15" s="19">
        <f>IF(QUISHPE!E14="","",QUISHPE!E14)</f>
        <v>4</v>
      </c>
      <c r="O15" s="76">
        <f>IF(N15="","",QUISHPE!F14)</f>
        <v>1</v>
      </c>
      <c r="P15" s="1"/>
      <c r="Q15" s="1"/>
      <c r="R15" s="1"/>
      <c r="S15" s="1"/>
      <c r="T15" s="1"/>
    </row>
    <row r="16" spans="2:20" x14ac:dyDescent="0.2">
      <c r="B16" s="98"/>
      <c r="C16" s="98"/>
      <c r="D16" s="100"/>
      <c r="E16" s="100"/>
      <c r="F16" s="102"/>
      <c r="G16" s="100"/>
      <c r="H16" s="100"/>
      <c r="I16" s="100"/>
      <c r="J16" s="100"/>
      <c r="K16" s="100"/>
      <c r="L16" s="88"/>
      <c r="M16" s="19">
        <v>3</v>
      </c>
      <c r="N16" s="19" t="str">
        <f>IF(QUISHPE!E21="","",QUISHPE!E21)</f>
        <v/>
      </c>
      <c r="O16" s="76" t="str">
        <f>IF(N16="","",QUISHPE!F21)</f>
        <v/>
      </c>
      <c r="P16" s="1"/>
      <c r="Q16" s="1"/>
      <c r="R16" s="1"/>
      <c r="S16" s="1"/>
      <c r="T16" s="1"/>
    </row>
    <row r="17" spans="2:20" x14ac:dyDescent="0.2">
      <c r="B17" s="98"/>
      <c r="C17" s="98"/>
      <c r="D17" s="100"/>
      <c r="E17" s="100"/>
      <c r="F17" s="102"/>
      <c r="G17" s="100"/>
      <c r="H17" s="100"/>
      <c r="I17" s="100"/>
      <c r="J17" s="100"/>
      <c r="K17" s="100"/>
      <c r="L17" s="88"/>
      <c r="M17" s="19">
        <v>4</v>
      </c>
      <c r="N17" s="19" t="str">
        <f>IF(QUISHPE!E28="","",QUISHPE!E28)</f>
        <v/>
      </c>
      <c r="O17" s="76" t="str">
        <f>IF(N17="","",QUISHPE!F28)</f>
        <v/>
      </c>
      <c r="P17" s="1"/>
      <c r="Q17" s="1"/>
      <c r="R17" s="1"/>
      <c r="S17" s="1"/>
      <c r="T17" s="1"/>
    </row>
    <row r="18" spans="2:20" x14ac:dyDescent="0.2">
      <c r="B18" s="98"/>
      <c r="C18" s="98"/>
      <c r="D18" s="100"/>
      <c r="E18" s="100"/>
      <c r="F18" s="102"/>
      <c r="G18" s="100"/>
      <c r="H18" s="100"/>
      <c r="I18" s="100"/>
      <c r="J18" s="100"/>
      <c r="K18" s="100"/>
      <c r="L18" s="88"/>
      <c r="M18" s="19">
        <v>5</v>
      </c>
      <c r="N18" s="19" t="str">
        <f>IF(QUISHPE!E35="","",QUISHPE!E35)</f>
        <v/>
      </c>
      <c r="O18" s="76" t="str">
        <f>IF(N18="","Día de mes siguiente",QUISHPE!F35)</f>
        <v>Día de mes siguiente</v>
      </c>
      <c r="P18" s="1"/>
      <c r="Q18" s="1"/>
      <c r="R18" s="1"/>
      <c r="S18" s="1"/>
      <c r="T18" s="1"/>
    </row>
    <row r="19" spans="2:20" x14ac:dyDescent="0.2">
      <c r="B19" s="98"/>
      <c r="C19" s="98"/>
      <c r="D19" s="100"/>
      <c r="E19" s="100"/>
      <c r="F19" s="102"/>
      <c r="G19" s="100"/>
      <c r="H19" s="100"/>
      <c r="I19" s="100"/>
      <c r="J19" s="100"/>
      <c r="K19" s="100"/>
      <c r="L19" s="85" t="s">
        <v>41</v>
      </c>
      <c r="M19" s="5">
        <v>1</v>
      </c>
      <c r="N19" s="19">
        <f>IF(QUISHPE!E8="","",QUISHPE!E8)</f>
        <v>5</v>
      </c>
      <c r="O19" s="74">
        <f>IF(N19="","Día de mes anterior",QUISHPE!F8)</f>
        <v>1</v>
      </c>
      <c r="P19" s="1"/>
      <c r="Q19" s="1"/>
      <c r="R19" s="1"/>
      <c r="S19" s="1"/>
      <c r="T19" s="1"/>
    </row>
    <row r="20" spans="2:20" x14ac:dyDescent="0.2">
      <c r="B20" s="98"/>
      <c r="C20" s="98"/>
      <c r="D20" s="100"/>
      <c r="E20" s="100"/>
      <c r="F20" s="102"/>
      <c r="G20" s="100"/>
      <c r="H20" s="100"/>
      <c r="I20" s="100"/>
      <c r="J20" s="100"/>
      <c r="K20" s="100"/>
      <c r="L20" s="86"/>
      <c r="M20" s="12">
        <v>2</v>
      </c>
      <c r="N20" s="19">
        <f>IF(QUISHPE!E15="","",QUISHPE!E15)</f>
        <v>4</v>
      </c>
      <c r="O20" s="74">
        <f>IF(N20="","",QUISHPE!F15)</f>
        <v>2</v>
      </c>
      <c r="P20" s="1"/>
      <c r="Q20" s="1"/>
      <c r="R20" s="1"/>
      <c r="S20" s="1"/>
      <c r="T20" s="1"/>
    </row>
    <row r="21" spans="2:20" x14ac:dyDescent="0.2">
      <c r="B21" s="98"/>
      <c r="C21" s="98"/>
      <c r="D21" s="100"/>
      <c r="E21" s="100"/>
      <c r="F21" s="102"/>
      <c r="G21" s="100"/>
      <c r="H21" s="100"/>
      <c r="I21" s="100"/>
      <c r="J21" s="100"/>
      <c r="K21" s="100"/>
      <c r="L21" s="86"/>
      <c r="M21" s="12">
        <v>3</v>
      </c>
      <c r="N21" s="19" t="str">
        <f>IF(QUISHPE!E22="","",QUISHPE!E22)</f>
        <v/>
      </c>
      <c r="O21" s="73" t="str">
        <f>IF(N21="","",QUISHPE!F22)</f>
        <v/>
      </c>
      <c r="P21" s="1"/>
      <c r="Q21" s="1"/>
      <c r="R21" s="1"/>
      <c r="S21" s="1"/>
      <c r="T21" s="1"/>
    </row>
    <row r="22" spans="2:20" x14ac:dyDescent="0.2">
      <c r="B22" s="98"/>
      <c r="C22" s="98"/>
      <c r="D22" s="100"/>
      <c r="E22" s="100"/>
      <c r="F22" s="102"/>
      <c r="G22" s="100"/>
      <c r="H22" s="100"/>
      <c r="I22" s="100"/>
      <c r="J22" s="100"/>
      <c r="K22" s="100"/>
      <c r="L22" s="86"/>
      <c r="M22" s="12">
        <v>4</v>
      </c>
      <c r="N22" s="19" t="str">
        <f>IF(QUISHPE!E29="","",QUISHPE!E29)</f>
        <v/>
      </c>
      <c r="O22" s="73" t="str">
        <f>IF(N22="","",QUISHPE!F29)</f>
        <v/>
      </c>
      <c r="P22" s="1"/>
      <c r="Q22" s="1"/>
      <c r="R22" s="1"/>
      <c r="S22" s="1"/>
      <c r="T22" s="1"/>
    </row>
    <row r="23" spans="2:20" x14ac:dyDescent="0.2">
      <c r="B23" s="98"/>
      <c r="C23" s="98"/>
      <c r="D23" s="100"/>
      <c r="E23" s="100"/>
      <c r="F23" s="102"/>
      <c r="G23" s="100"/>
      <c r="H23" s="100"/>
      <c r="I23" s="100"/>
      <c r="J23" s="100"/>
      <c r="K23" s="100"/>
      <c r="L23" s="86"/>
      <c r="M23" s="12">
        <v>5</v>
      </c>
      <c r="N23" s="19" t="str">
        <f>IF(QUISHPE!E36="","",QUISHPE!E36)</f>
        <v/>
      </c>
      <c r="O23" s="73" t="str">
        <f>IF(N23="","Día de mes siguiente",QUISHPE!F36)</f>
        <v>Día de mes siguiente</v>
      </c>
      <c r="P23" s="1"/>
      <c r="Q23" s="1"/>
      <c r="R23" s="1"/>
      <c r="S23" s="1"/>
      <c r="T23" s="1"/>
    </row>
    <row r="24" spans="2:20" x14ac:dyDescent="0.2">
      <c r="B24" s="98"/>
      <c r="C24" s="98"/>
      <c r="D24" s="100"/>
      <c r="E24" s="100"/>
      <c r="F24" s="102"/>
      <c r="G24" s="100"/>
      <c r="H24" s="100"/>
      <c r="I24" s="100"/>
      <c r="J24" s="100"/>
      <c r="K24" s="100"/>
      <c r="L24" s="85" t="s">
        <v>42</v>
      </c>
      <c r="M24" s="5">
        <v>1</v>
      </c>
      <c r="N24" s="19">
        <f>IF(QUISHPE!E9="","",QUISHPE!E9)</f>
        <v>5</v>
      </c>
      <c r="O24" s="74">
        <f>IF(N24="","Día de mes anterior",QUISHPE!F9)</f>
        <v>1</v>
      </c>
      <c r="P24" s="1"/>
      <c r="Q24" s="1"/>
      <c r="R24" s="1"/>
      <c r="S24" s="1"/>
      <c r="T24" s="1"/>
    </row>
    <row r="25" spans="2:20" x14ac:dyDescent="0.2">
      <c r="B25" s="98"/>
      <c r="C25" s="98"/>
      <c r="D25" s="100"/>
      <c r="E25" s="100"/>
      <c r="F25" s="102"/>
      <c r="G25" s="100"/>
      <c r="H25" s="100"/>
      <c r="I25" s="100"/>
      <c r="J25" s="100"/>
      <c r="K25" s="100"/>
      <c r="L25" s="86"/>
      <c r="M25" s="12">
        <v>2</v>
      </c>
      <c r="N25" s="19">
        <f>IF(QUISHPE!E16="","",QUISHPE!E16)</f>
        <v>4</v>
      </c>
      <c r="O25" s="74">
        <f>IF(N25="","",QUISHPE!F16)</f>
        <v>1</v>
      </c>
      <c r="P25" s="1"/>
      <c r="Q25" s="1"/>
      <c r="R25" s="1"/>
      <c r="S25" s="1"/>
      <c r="T25" s="1"/>
    </row>
    <row r="26" spans="2:20" x14ac:dyDescent="0.2">
      <c r="B26" s="98"/>
      <c r="C26" s="98"/>
      <c r="D26" s="100"/>
      <c r="E26" s="100"/>
      <c r="F26" s="102"/>
      <c r="G26" s="100"/>
      <c r="H26" s="100"/>
      <c r="I26" s="100"/>
      <c r="J26" s="100"/>
      <c r="K26" s="100"/>
      <c r="L26" s="86"/>
      <c r="M26" s="12">
        <v>3</v>
      </c>
      <c r="N26" s="19" t="str">
        <f>IF(QUISHPE!E23="","",QUISHPE!E23)</f>
        <v/>
      </c>
      <c r="O26" s="73" t="str">
        <f>IF(N26="","",QUISHPE!F23)</f>
        <v/>
      </c>
      <c r="P26" s="1"/>
      <c r="Q26" s="1"/>
      <c r="R26" s="1"/>
      <c r="S26" s="1"/>
      <c r="T26" s="1"/>
    </row>
    <row r="27" spans="2:20" x14ac:dyDescent="0.2">
      <c r="B27" s="98"/>
      <c r="C27" s="98"/>
      <c r="D27" s="100"/>
      <c r="E27" s="100"/>
      <c r="F27" s="102"/>
      <c r="G27" s="100"/>
      <c r="H27" s="100"/>
      <c r="I27" s="100"/>
      <c r="J27" s="100"/>
      <c r="K27" s="100"/>
      <c r="L27" s="86"/>
      <c r="M27" s="12">
        <v>4</v>
      </c>
      <c r="N27" s="19" t="str">
        <f>IF(QUISHPE!E30="","",QUISHPE!E30)</f>
        <v/>
      </c>
      <c r="O27" s="73" t="str">
        <f>IF(N27="","",QUISHPE!F30)</f>
        <v/>
      </c>
      <c r="P27" s="1"/>
      <c r="Q27" s="1"/>
      <c r="R27" s="1"/>
      <c r="S27" s="1"/>
      <c r="T27" s="1"/>
    </row>
    <row r="28" spans="2:20" x14ac:dyDescent="0.2">
      <c r="B28" s="98"/>
      <c r="C28" s="98"/>
      <c r="D28" s="100"/>
      <c r="E28" s="100"/>
      <c r="F28" s="102"/>
      <c r="G28" s="100"/>
      <c r="H28" s="100"/>
      <c r="I28" s="100"/>
      <c r="J28" s="100"/>
      <c r="K28" s="100"/>
      <c r="L28" s="86"/>
      <c r="M28" s="12">
        <v>5</v>
      </c>
      <c r="N28" s="19" t="str">
        <f>IF(QUISHPE!E37="","",QUISHPE!E37)</f>
        <v/>
      </c>
      <c r="O28" s="73" t="str">
        <f>IF(N28="","Día de mes siguiente",QUISHPE!F37)</f>
        <v>Día de mes siguiente</v>
      </c>
      <c r="P28" s="1"/>
      <c r="Q28" s="1"/>
      <c r="R28" s="1"/>
      <c r="S28" s="1"/>
      <c r="T28" s="1"/>
    </row>
    <row r="29" spans="2:20" x14ac:dyDescent="0.2">
      <c r="B29" s="98"/>
      <c r="C29" s="98"/>
      <c r="D29" s="100"/>
      <c r="E29" s="100"/>
      <c r="F29" s="102"/>
      <c r="G29" s="100"/>
      <c r="H29" s="100"/>
      <c r="I29" s="100"/>
      <c r="J29" s="100"/>
      <c r="K29" s="100"/>
      <c r="L29" s="85" t="s">
        <v>43</v>
      </c>
      <c r="M29" s="5">
        <v>1</v>
      </c>
      <c r="N29" s="19">
        <f>IF(QUISHPE!E10="","",QUISHPE!E10)</f>
        <v>5</v>
      </c>
      <c r="O29" s="74">
        <f>IF(N29="","Día de mes anterior",QUISHPE!F10)</f>
        <v>1</v>
      </c>
      <c r="P29" s="1"/>
      <c r="Q29" s="1"/>
      <c r="R29" s="1"/>
      <c r="S29" s="1"/>
      <c r="T29" s="1"/>
    </row>
    <row r="30" spans="2:20" x14ac:dyDescent="0.2">
      <c r="B30" s="98"/>
      <c r="C30" s="98"/>
      <c r="D30" s="100"/>
      <c r="E30" s="100"/>
      <c r="F30" s="102"/>
      <c r="G30" s="100"/>
      <c r="H30" s="100"/>
      <c r="I30" s="100"/>
      <c r="J30" s="100"/>
      <c r="K30" s="100"/>
      <c r="L30" s="86"/>
      <c r="M30" s="12">
        <v>2</v>
      </c>
      <c r="N30" s="19">
        <f>IF(QUISHPE!E17="","",QUISHPE!E17)</f>
        <v>4</v>
      </c>
      <c r="O30" s="74">
        <f>IF(N30="","",QUISHPE!F17)</f>
        <v>1</v>
      </c>
      <c r="P30" s="1"/>
      <c r="Q30" s="1"/>
      <c r="R30" s="1"/>
      <c r="S30" s="1"/>
      <c r="T30" s="1"/>
    </row>
    <row r="31" spans="2:20" x14ac:dyDescent="0.2">
      <c r="B31" s="98"/>
      <c r="C31" s="98"/>
      <c r="D31" s="100"/>
      <c r="E31" s="100"/>
      <c r="F31" s="102"/>
      <c r="G31" s="100"/>
      <c r="H31" s="100"/>
      <c r="I31" s="100"/>
      <c r="J31" s="100"/>
      <c r="K31" s="100"/>
      <c r="L31" s="86"/>
      <c r="M31" s="12">
        <v>3</v>
      </c>
      <c r="N31" s="19" t="str">
        <f>IF(QUISHPE!E24="","",QUISHPE!E24)</f>
        <v/>
      </c>
      <c r="O31" s="73" t="str">
        <f>IF(N31="","",QUISHPE!F24)</f>
        <v/>
      </c>
      <c r="P31" s="1"/>
      <c r="Q31" s="1"/>
      <c r="R31" s="1"/>
      <c r="S31" s="1"/>
      <c r="T31" s="1"/>
    </row>
    <row r="32" spans="2:20" x14ac:dyDescent="0.2">
      <c r="B32" s="98"/>
      <c r="C32" s="98"/>
      <c r="D32" s="100"/>
      <c r="E32" s="100"/>
      <c r="F32" s="102"/>
      <c r="G32" s="100"/>
      <c r="H32" s="100"/>
      <c r="I32" s="100"/>
      <c r="J32" s="100"/>
      <c r="K32" s="100"/>
      <c r="L32" s="86"/>
      <c r="M32" s="12">
        <v>4</v>
      </c>
      <c r="N32" s="19" t="str">
        <f>IF(QUISHPE!E31="","",QUISHPE!E31)</f>
        <v/>
      </c>
      <c r="O32" s="73" t="str">
        <f>IF(N32="","",QUISHPE!F31)</f>
        <v/>
      </c>
      <c r="P32" s="1"/>
      <c r="Q32" s="1"/>
      <c r="R32" s="1"/>
      <c r="S32" s="1"/>
      <c r="T32" s="1"/>
    </row>
    <row r="33" spans="2:20" x14ac:dyDescent="0.2">
      <c r="B33" s="98"/>
      <c r="C33" s="98"/>
      <c r="D33" s="100"/>
      <c r="E33" s="100"/>
      <c r="F33" s="102"/>
      <c r="G33" s="100"/>
      <c r="H33" s="100"/>
      <c r="I33" s="100"/>
      <c r="J33" s="100"/>
      <c r="K33" s="100"/>
      <c r="L33" s="86"/>
      <c r="M33" s="12">
        <v>5</v>
      </c>
      <c r="N33" s="19" t="str">
        <f>IF(QUISHPE!E38="","",QUISHPE!E38)</f>
        <v/>
      </c>
      <c r="O33" s="73" t="str">
        <f>IF(N33="","Día de mes siguiente",QUISHPE!F38)</f>
        <v>Día de mes siguiente</v>
      </c>
      <c r="P33" s="1"/>
      <c r="Q33" s="1"/>
      <c r="R33" s="1"/>
      <c r="S33" s="1"/>
      <c r="T33" s="1"/>
    </row>
    <row r="34" spans="2:20" x14ac:dyDescent="0.2">
      <c r="B34" s="98"/>
      <c r="C34" s="98"/>
      <c r="D34" s="100"/>
      <c r="E34" s="100"/>
      <c r="F34" s="102"/>
      <c r="G34" s="100"/>
      <c r="H34" s="100"/>
      <c r="I34" s="100"/>
      <c r="J34" s="100"/>
      <c r="K34" s="100"/>
      <c r="L34" s="85" t="s">
        <v>44</v>
      </c>
      <c r="M34" s="5">
        <v>1</v>
      </c>
      <c r="N34" s="19">
        <f>IF(QUISHPE!E11="","",QUISHPE!E11)</f>
        <v>5</v>
      </c>
      <c r="O34" s="74">
        <f>IF(N34="","Día de mes anterior",QUISHPE!F11)</f>
        <v>1</v>
      </c>
      <c r="P34" s="1"/>
      <c r="Q34" s="1"/>
      <c r="R34" s="1"/>
      <c r="S34" s="1"/>
      <c r="T34" s="1"/>
    </row>
    <row r="35" spans="2:20" x14ac:dyDescent="0.2">
      <c r="B35" s="98"/>
      <c r="C35" s="98"/>
      <c r="D35" s="100"/>
      <c r="E35" s="100"/>
      <c r="F35" s="102"/>
      <c r="G35" s="100"/>
      <c r="H35" s="100"/>
      <c r="I35" s="100"/>
      <c r="J35" s="100"/>
      <c r="K35" s="100"/>
      <c r="L35" s="86"/>
      <c r="M35" s="12">
        <v>2</v>
      </c>
      <c r="N35" s="19">
        <f>IF(QUISHPE!E18="","",QUISHPE!E18)</f>
        <v>4</v>
      </c>
      <c r="O35" s="74">
        <f>IF(N35="","",QUISHPE!F18)</f>
        <v>2</v>
      </c>
      <c r="P35" s="1"/>
      <c r="Q35" s="1"/>
      <c r="R35" s="1"/>
      <c r="S35" s="1"/>
      <c r="T35" s="1"/>
    </row>
    <row r="36" spans="2:20" x14ac:dyDescent="0.2">
      <c r="B36" s="98"/>
      <c r="C36" s="98"/>
      <c r="D36" s="100"/>
      <c r="E36" s="100"/>
      <c r="F36" s="102"/>
      <c r="G36" s="100"/>
      <c r="H36" s="100"/>
      <c r="I36" s="100"/>
      <c r="J36" s="100"/>
      <c r="K36" s="100"/>
      <c r="L36" s="86"/>
      <c r="M36" s="12">
        <v>3</v>
      </c>
      <c r="N36" s="19" t="str">
        <f>IF(QUISHPE!E25="","",QUISHPE!E25)</f>
        <v/>
      </c>
      <c r="O36" s="73" t="str">
        <f>IF(N36="","",QUISHPE!F25)</f>
        <v/>
      </c>
      <c r="P36" s="1"/>
      <c r="Q36" s="1"/>
      <c r="R36" s="1"/>
      <c r="S36" s="1"/>
      <c r="T36" s="1"/>
    </row>
    <row r="37" spans="2:20" x14ac:dyDescent="0.2">
      <c r="B37" s="98"/>
      <c r="C37" s="98"/>
      <c r="D37" s="100"/>
      <c r="E37" s="100"/>
      <c r="F37" s="102"/>
      <c r="G37" s="100"/>
      <c r="H37" s="100"/>
      <c r="I37" s="100"/>
      <c r="J37" s="100"/>
      <c r="K37" s="100"/>
      <c r="L37" s="86"/>
      <c r="M37" s="12">
        <v>4</v>
      </c>
      <c r="N37" s="19" t="str">
        <f>IF(QUISHPE!E32="","",QUISHPE!E32)</f>
        <v/>
      </c>
      <c r="O37" s="73" t="str">
        <f>IF(N37="","",QUISHPE!F32)</f>
        <v/>
      </c>
      <c r="P37" s="1"/>
      <c r="Q37" s="1"/>
      <c r="R37" s="1"/>
      <c r="S37" s="1"/>
      <c r="T37" s="1"/>
    </row>
    <row r="38" spans="2:20" x14ac:dyDescent="0.2">
      <c r="B38" s="98"/>
      <c r="C38" s="98"/>
      <c r="D38" s="100"/>
      <c r="E38" s="100"/>
      <c r="F38" s="102"/>
      <c r="G38" s="100"/>
      <c r="H38" s="100"/>
      <c r="I38" s="100"/>
      <c r="J38" s="100"/>
      <c r="K38" s="100"/>
      <c r="L38" s="86"/>
      <c r="M38" s="12">
        <v>5</v>
      </c>
      <c r="N38" s="19" t="str">
        <f>IF(QUISHPE!E39="","",QUISHPE!E39)</f>
        <v/>
      </c>
      <c r="O38" s="73" t="str">
        <f>IF(N38="","Día de mes siguiente",QUISHPE!F39)</f>
        <v>Día de mes siguiente</v>
      </c>
      <c r="P38" s="1"/>
      <c r="Q38" s="1"/>
      <c r="R38" s="1"/>
      <c r="S38" s="1"/>
      <c r="T38" s="1"/>
    </row>
    <row r="39" spans="2:20" x14ac:dyDescent="0.2">
      <c r="B39" s="98"/>
      <c r="C39" s="98"/>
      <c r="D39" s="100"/>
      <c r="E39" s="100"/>
      <c r="F39" s="102"/>
      <c r="G39" s="100"/>
      <c r="H39" s="100"/>
      <c r="I39" s="100"/>
      <c r="J39" s="100"/>
      <c r="K39" s="100"/>
      <c r="L39" s="85" t="s">
        <v>45</v>
      </c>
      <c r="M39" s="5">
        <v>1</v>
      </c>
      <c r="N39" s="19">
        <f>IF(QUISHPE!E12="","",QUISHPE!E12)</f>
        <v>5</v>
      </c>
      <c r="O39" s="74">
        <f>IF(N39="","Día de mes anterior",QUISHPE!F12)</f>
        <v>2</v>
      </c>
      <c r="P39" s="1"/>
      <c r="Q39" s="1"/>
      <c r="R39" s="1"/>
      <c r="S39" s="1"/>
      <c r="T39" s="1"/>
    </row>
    <row r="40" spans="2:20" x14ac:dyDescent="0.2">
      <c r="B40" s="98"/>
      <c r="C40" s="98"/>
      <c r="D40" s="100"/>
      <c r="E40" s="100"/>
      <c r="F40" s="102"/>
      <c r="G40" s="100"/>
      <c r="H40" s="100"/>
      <c r="I40" s="100"/>
      <c r="J40" s="100"/>
      <c r="K40" s="100"/>
      <c r="L40" s="86"/>
      <c r="M40" s="12">
        <v>2</v>
      </c>
      <c r="N40" s="19">
        <f>IF(QUISHPE!E19="","",QUISHPE!E19)</f>
        <v>4</v>
      </c>
      <c r="O40" s="74">
        <f>IF(N40="","",QUISHPE!F19)</f>
        <v>2</v>
      </c>
      <c r="P40" s="1"/>
      <c r="Q40" s="1"/>
      <c r="R40" s="1"/>
      <c r="S40" s="1"/>
      <c r="T40" s="1"/>
    </row>
    <row r="41" spans="2:20" x14ac:dyDescent="0.2">
      <c r="B41" s="98"/>
      <c r="C41" s="98"/>
      <c r="D41" s="100"/>
      <c r="E41" s="100"/>
      <c r="F41" s="102"/>
      <c r="G41" s="100"/>
      <c r="H41" s="100"/>
      <c r="I41" s="100"/>
      <c r="J41" s="100"/>
      <c r="K41" s="100"/>
      <c r="L41" s="86"/>
      <c r="M41" s="12">
        <v>3</v>
      </c>
      <c r="N41" s="19" t="str">
        <f>IF(QUISHPE!E26="","",QUISHPE!E26)</f>
        <v/>
      </c>
      <c r="O41" s="73" t="str">
        <f>IF(N41="","",QUISHPE!F26)</f>
        <v/>
      </c>
      <c r="P41" s="1"/>
      <c r="Q41" s="1"/>
      <c r="R41" s="1"/>
      <c r="S41" s="1"/>
      <c r="T41" s="1"/>
    </row>
    <row r="42" spans="2:20" x14ac:dyDescent="0.2">
      <c r="B42" s="98"/>
      <c r="C42" s="98"/>
      <c r="D42" s="100"/>
      <c r="E42" s="100"/>
      <c r="F42" s="102"/>
      <c r="G42" s="100"/>
      <c r="H42" s="100"/>
      <c r="I42" s="100"/>
      <c r="J42" s="100"/>
      <c r="K42" s="100"/>
      <c r="L42" s="86"/>
      <c r="M42" s="12">
        <v>4</v>
      </c>
      <c r="N42" s="19" t="str">
        <f>IF(QUISHPE!E33="","",QUISHPE!E33)</f>
        <v/>
      </c>
      <c r="O42" s="73" t="str">
        <f>IF(N42="","",QUISHPE!F33)</f>
        <v/>
      </c>
      <c r="P42" s="1"/>
      <c r="Q42" s="1"/>
      <c r="R42" s="1"/>
      <c r="S42" s="1"/>
      <c r="T42" s="1"/>
    </row>
    <row r="43" spans="2:20" x14ac:dyDescent="0.2">
      <c r="B43" s="98"/>
      <c r="C43" s="98"/>
      <c r="D43" s="100"/>
      <c r="E43" s="100"/>
      <c r="F43" s="102"/>
      <c r="G43" s="100"/>
      <c r="H43" s="100"/>
      <c r="I43" s="100"/>
      <c r="J43" s="100"/>
      <c r="K43" s="100"/>
      <c r="L43" s="86"/>
      <c r="M43" s="12">
        <v>5</v>
      </c>
      <c r="N43" s="19" t="str">
        <f>IF(QUISHPE!E40="","",QUISHPE!E40)</f>
        <v/>
      </c>
      <c r="O43" s="73" t="str">
        <f>IF(N43="","Día de mes siguiente",QUISHPE!F40)</f>
        <v>Día de mes siguiente</v>
      </c>
      <c r="P43" s="1"/>
      <c r="Q43" s="1"/>
      <c r="R43" s="1"/>
      <c r="S43" s="1"/>
      <c r="T43" s="1"/>
    </row>
    <row r="44" spans="2:20" x14ac:dyDescent="0.2">
      <c r="B44" s="92" t="s">
        <v>65</v>
      </c>
      <c r="C44" s="92" t="s">
        <v>67</v>
      </c>
      <c r="D44" s="89" t="s">
        <v>64</v>
      </c>
      <c r="E44" s="89" t="str">
        <f>E9</f>
        <v>FEBRERO</v>
      </c>
      <c r="F44" s="101">
        <v>1</v>
      </c>
      <c r="G44" s="103" t="s">
        <v>7</v>
      </c>
      <c r="H44" s="103" t="s">
        <v>8</v>
      </c>
      <c r="I44" s="103" t="s">
        <v>23</v>
      </c>
      <c r="J44" s="103" t="s">
        <v>23</v>
      </c>
      <c r="K44" s="103" t="s">
        <v>24</v>
      </c>
      <c r="L44" s="85" t="s">
        <v>46</v>
      </c>
      <c r="M44" s="5">
        <v>1</v>
      </c>
      <c r="N44" s="19">
        <f>IF(RIVAS!E6="","",RIVAS!E6)</f>
        <v>2</v>
      </c>
      <c r="O44" s="74">
        <f>IF(N44="","Día de mes anterior",RIVAS!F6)</f>
        <v>2</v>
      </c>
    </row>
    <row r="45" spans="2:20" x14ac:dyDescent="0.2">
      <c r="B45" s="98"/>
      <c r="C45" s="98"/>
      <c r="D45" s="100"/>
      <c r="E45" s="100"/>
      <c r="F45" s="102"/>
      <c r="G45" s="100"/>
      <c r="H45" s="100"/>
      <c r="I45" s="100"/>
      <c r="J45" s="100"/>
      <c r="K45" s="100"/>
      <c r="L45" s="86"/>
      <c r="M45" s="12">
        <v>2</v>
      </c>
      <c r="N45" s="12">
        <f>IF(RIVAS!E13="","",RIVAS!E13)</f>
        <v>2</v>
      </c>
      <c r="O45" s="78">
        <f>IF(N45="","",RIVAS!F13)</f>
        <v>1</v>
      </c>
    </row>
    <row r="46" spans="2:20" x14ac:dyDescent="0.2">
      <c r="B46" s="98"/>
      <c r="C46" s="98"/>
      <c r="D46" s="100"/>
      <c r="E46" s="100"/>
      <c r="F46" s="102"/>
      <c r="G46" s="100"/>
      <c r="H46" s="100"/>
      <c r="I46" s="100"/>
      <c r="J46" s="100"/>
      <c r="K46" s="100"/>
      <c r="L46" s="86"/>
      <c r="M46" s="12">
        <v>3</v>
      </c>
      <c r="N46" s="12" t="str">
        <f>IF(RIVAS!E20="","",RIVAS!E20)</f>
        <v/>
      </c>
      <c r="O46" s="75" t="str">
        <f>IF(N46="","",RIVAS!F20)</f>
        <v/>
      </c>
    </row>
    <row r="47" spans="2:20" x14ac:dyDescent="0.2">
      <c r="B47" s="98"/>
      <c r="C47" s="98"/>
      <c r="D47" s="100"/>
      <c r="E47" s="100"/>
      <c r="F47" s="102"/>
      <c r="G47" s="100"/>
      <c r="H47" s="100"/>
      <c r="I47" s="100"/>
      <c r="J47" s="100"/>
      <c r="K47" s="100"/>
      <c r="L47" s="86"/>
      <c r="M47" s="12">
        <v>4</v>
      </c>
      <c r="N47" s="12" t="str">
        <f>IF(RIVAS!E27="","",RIVAS!E27)</f>
        <v/>
      </c>
      <c r="O47" s="75" t="str">
        <f>IF(N47="","",RIVAS!F27)</f>
        <v/>
      </c>
    </row>
    <row r="48" spans="2:20" x14ac:dyDescent="0.2">
      <c r="B48" s="98"/>
      <c r="C48" s="98"/>
      <c r="D48" s="100"/>
      <c r="E48" s="100"/>
      <c r="F48" s="102"/>
      <c r="G48" s="100"/>
      <c r="H48" s="100"/>
      <c r="I48" s="100"/>
      <c r="J48" s="100"/>
      <c r="K48" s="100"/>
      <c r="L48" s="86"/>
      <c r="M48" s="12">
        <v>5</v>
      </c>
      <c r="N48" s="12" t="str">
        <f>IF(RIVAS!E34="","",RIVAS!E34)</f>
        <v/>
      </c>
      <c r="O48" s="75" t="str">
        <f>IF(N48="","Día de mes siguiente",RIVAS!F34)</f>
        <v>Día de mes siguiente</v>
      </c>
    </row>
    <row r="49" spans="2:15" x14ac:dyDescent="0.2">
      <c r="B49" s="98"/>
      <c r="C49" s="98"/>
      <c r="D49" s="100"/>
      <c r="E49" s="100"/>
      <c r="F49" s="102"/>
      <c r="G49" s="100"/>
      <c r="H49" s="100"/>
      <c r="I49" s="100"/>
      <c r="J49" s="100"/>
      <c r="K49" s="100"/>
      <c r="L49" s="87" t="s">
        <v>47</v>
      </c>
      <c r="M49" s="52">
        <v>1</v>
      </c>
      <c r="N49" s="19">
        <f>IF(RIVAS!E7="","",RIVAS!E7)</f>
        <v>2</v>
      </c>
      <c r="O49" s="76">
        <f>IF(N49="","Día de mes anterior",RIVAS!F7)</f>
        <v>2</v>
      </c>
    </row>
    <row r="50" spans="2:15" x14ac:dyDescent="0.2">
      <c r="B50" s="98"/>
      <c r="C50" s="98"/>
      <c r="D50" s="100"/>
      <c r="E50" s="100"/>
      <c r="F50" s="102"/>
      <c r="G50" s="100"/>
      <c r="H50" s="100"/>
      <c r="I50" s="100"/>
      <c r="J50" s="100"/>
      <c r="K50" s="100"/>
      <c r="L50" s="88"/>
      <c r="M50" s="19">
        <v>2</v>
      </c>
      <c r="N50" s="19">
        <f>IF(RIVAS!E14="","",RIVAS!E14)</f>
        <v>2</v>
      </c>
      <c r="O50" s="76">
        <f>IF(N50="","",RIVAS!F14)</f>
        <v>2</v>
      </c>
    </row>
    <row r="51" spans="2:15" x14ac:dyDescent="0.2">
      <c r="B51" s="98"/>
      <c r="C51" s="98"/>
      <c r="D51" s="100"/>
      <c r="E51" s="100"/>
      <c r="F51" s="102"/>
      <c r="G51" s="100"/>
      <c r="H51" s="100"/>
      <c r="I51" s="100"/>
      <c r="J51" s="100"/>
      <c r="K51" s="100"/>
      <c r="L51" s="88"/>
      <c r="M51" s="19">
        <v>3</v>
      </c>
      <c r="N51" s="19" t="str">
        <f>IF(RIVAS!E21="","",RIVAS!E21)</f>
        <v/>
      </c>
      <c r="O51" s="76" t="str">
        <f>IF(N51="","",RIVAS!F21)</f>
        <v/>
      </c>
    </row>
    <row r="52" spans="2:15" x14ac:dyDescent="0.2">
      <c r="B52" s="98"/>
      <c r="C52" s="98"/>
      <c r="D52" s="100"/>
      <c r="E52" s="100"/>
      <c r="F52" s="102"/>
      <c r="G52" s="100"/>
      <c r="H52" s="100"/>
      <c r="I52" s="100"/>
      <c r="J52" s="100"/>
      <c r="K52" s="100"/>
      <c r="L52" s="88"/>
      <c r="M52" s="19">
        <v>4</v>
      </c>
      <c r="N52" s="19" t="str">
        <f>IF(RIVAS!E28="","",RIVAS!E28)</f>
        <v/>
      </c>
      <c r="O52" s="76" t="str">
        <f>IF(N52="","",RIVAS!F28)</f>
        <v/>
      </c>
    </row>
    <row r="53" spans="2:15" x14ac:dyDescent="0.2">
      <c r="B53" s="98"/>
      <c r="C53" s="98"/>
      <c r="D53" s="100"/>
      <c r="E53" s="100"/>
      <c r="F53" s="102"/>
      <c r="G53" s="100"/>
      <c r="H53" s="100"/>
      <c r="I53" s="100"/>
      <c r="J53" s="100"/>
      <c r="K53" s="100"/>
      <c r="L53" s="88"/>
      <c r="M53" s="19">
        <v>5</v>
      </c>
      <c r="N53" s="19" t="str">
        <f>IF(RIVAS!E35="","",RIVAS!E35)</f>
        <v/>
      </c>
      <c r="O53" s="76" t="str">
        <f>IF(N53="","Día de mes siguiente",RIVAS!F35)</f>
        <v>Día de mes siguiente</v>
      </c>
    </row>
    <row r="54" spans="2:15" x14ac:dyDescent="0.2">
      <c r="B54" s="98"/>
      <c r="C54" s="98"/>
      <c r="D54" s="100"/>
      <c r="E54" s="100"/>
      <c r="F54" s="102"/>
      <c r="G54" s="100"/>
      <c r="H54" s="100"/>
      <c r="I54" s="100"/>
      <c r="J54" s="100"/>
      <c r="K54" s="100"/>
      <c r="L54" s="85" t="s">
        <v>48</v>
      </c>
      <c r="M54" s="5">
        <v>1</v>
      </c>
      <c r="N54" s="19">
        <f>IF(RIVAS!E8="","",RIVAS!E8)</f>
        <v>2</v>
      </c>
      <c r="O54" s="74">
        <f>IF(N54="","Día de mes anterior",RIVAS!F8)</f>
        <v>2</v>
      </c>
    </row>
    <row r="55" spans="2:15" x14ac:dyDescent="0.2">
      <c r="B55" s="98"/>
      <c r="C55" s="98"/>
      <c r="D55" s="100"/>
      <c r="E55" s="100"/>
      <c r="F55" s="102"/>
      <c r="G55" s="100"/>
      <c r="H55" s="100"/>
      <c r="I55" s="100"/>
      <c r="J55" s="100"/>
      <c r="K55" s="100"/>
      <c r="L55" s="86"/>
      <c r="M55" s="12">
        <v>2</v>
      </c>
      <c r="N55" s="19">
        <f>IF(RIVAS!E15="","",RIVAS!E15)</f>
        <v>2</v>
      </c>
      <c r="O55" s="74">
        <f>IF(N55="","",RIVAS!F15)</f>
        <v>1</v>
      </c>
    </row>
    <row r="56" spans="2:15" x14ac:dyDescent="0.2">
      <c r="B56" s="98"/>
      <c r="C56" s="98"/>
      <c r="D56" s="100"/>
      <c r="E56" s="100"/>
      <c r="F56" s="102"/>
      <c r="G56" s="100"/>
      <c r="H56" s="100"/>
      <c r="I56" s="100"/>
      <c r="J56" s="100"/>
      <c r="K56" s="100"/>
      <c r="L56" s="86"/>
      <c r="M56" s="12">
        <v>3</v>
      </c>
      <c r="N56" s="19" t="str">
        <f>IF(RIVAS!E22="","",RIVAS!E22)</f>
        <v/>
      </c>
      <c r="O56" s="73" t="str">
        <f>IF(N56="","",RIVAS!F22)</f>
        <v/>
      </c>
    </row>
    <row r="57" spans="2:15" x14ac:dyDescent="0.2">
      <c r="B57" s="98"/>
      <c r="C57" s="98"/>
      <c r="D57" s="100"/>
      <c r="E57" s="100"/>
      <c r="F57" s="102"/>
      <c r="G57" s="100"/>
      <c r="H57" s="100"/>
      <c r="I57" s="100"/>
      <c r="J57" s="100"/>
      <c r="K57" s="100"/>
      <c r="L57" s="86"/>
      <c r="M57" s="12">
        <v>4</v>
      </c>
      <c r="N57" s="19" t="str">
        <f>IF(RIVAS!E29="","",RIVAS!E29)</f>
        <v/>
      </c>
      <c r="O57" s="73" t="str">
        <f>IF(N57="","",RIVAS!F29)</f>
        <v/>
      </c>
    </row>
    <row r="58" spans="2:15" x14ac:dyDescent="0.2">
      <c r="B58" s="98"/>
      <c r="C58" s="98"/>
      <c r="D58" s="100"/>
      <c r="E58" s="100"/>
      <c r="F58" s="102"/>
      <c r="G58" s="100"/>
      <c r="H58" s="100"/>
      <c r="I58" s="100"/>
      <c r="J58" s="100"/>
      <c r="K58" s="100"/>
      <c r="L58" s="86"/>
      <c r="M58" s="12">
        <v>5</v>
      </c>
      <c r="N58" s="19" t="str">
        <f>IF(RIVAS!E36="","",RIVAS!E36)</f>
        <v/>
      </c>
      <c r="O58" s="73" t="str">
        <f>IF(N58="","Día de mes siguiente",RIVAS!F36)</f>
        <v>Día de mes siguiente</v>
      </c>
    </row>
    <row r="59" spans="2:15" x14ac:dyDescent="0.2">
      <c r="B59" s="98"/>
      <c r="C59" s="98"/>
      <c r="D59" s="100"/>
      <c r="E59" s="100"/>
      <c r="F59" s="102"/>
      <c r="G59" s="100"/>
      <c r="H59" s="100"/>
      <c r="I59" s="100"/>
      <c r="J59" s="100"/>
      <c r="K59" s="100"/>
      <c r="L59" s="85" t="s">
        <v>49</v>
      </c>
      <c r="M59" s="5">
        <v>1</v>
      </c>
      <c r="N59" s="19">
        <f>IF(RIVAS!E9="","",RIVAS!E9)</f>
        <v>2</v>
      </c>
      <c r="O59" s="74">
        <f>IF(N59="","Día de mes anterior",RIVAS!F9)</f>
        <v>2</v>
      </c>
    </row>
    <row r="60" spans="2:15" x14ac:dyDescent="0.2">
      <c r="B60" s="98"/>
      <c r="C60" s="98"/>
      <c r="D60" s="100"/>
      <c r="E60" s="100"/>
      <c r="F60" s="102"/>
      <c r="G60" s="100"/>
      <c r="H60" s="100"/>
      <c r="I60" s="100"/>
      <c r="J60" s="100"/>
      <c r="K60" s="100"/>
      <c r="L60" s="86"/>
      <c r="M60" s="12">
        <v>2</v>
      </c>
      <c r="N60" s="19">
        <f>IF(RIVAS!E16="","",RIVAS!E16)</f>
        <v>2</v>
      </c>
      <c r="O60" s="74">
        <f>IF(N60="","",RIVAS!F16)</f>
        <v>2</v>
      </c>
    </row>
    <row r="61" spans="2:15" x14ac:dyDescent="0.2">
      <c r="B61" s="98"/>
      <c r="C61" s="98"/>
      <c r="D61" s="100"/>
      <c r="E61" s="100"/>
      <c r="F61" s="102"/>
      <c r="G61" s="100"/>
      <c r="H61" s="100"/>
      <c r="I61" s="100"/>
      <c r="J61" s="100"/>
      <c r="K61" s="100"/>
      <c r="L61" s="86"/>
      <c r="M61" s="12">
        <v>3</v>
      </c>
      <c r="N61" s="19" t="str">
        <f>IF(RIVAS!E23="","",RIVAS!E23)</f>
        <v/>
      </c>
      <c r="O61" s="73" t="str">
        <f>IF(N61="","",RIVAS!F23)</f>
        <v/>
      </c>
    </row>
    <row r="62" spans="2:15" x14ac:dyDescent="0.2">
      <c r="B62" s="98"/>
      <c r="C62" s="98"/>
      <c r="D62" s="100"/>
      <c r="E62" s="100"/>
      <c r="F62" s="102"/>
      <c r="G62" s="100"/>
      <c r="H62" s="100"/>
      <c r="I62" s="100"/>
      <c r="J62" s="100"/>
      <c r="K62" s="100"/>
      <c r="L62" s="86"/>
      <c r="M62" s="12">
        <v>4</v>
      </c>
      <c r="N62" s="19" t="str">
        <f>IF(RIVAS!E30="","",RIVAS!E30)</f>
        <v/>
      </c>
      <c r="O62" s="73" t="str">
        <f>IF(N62="","",RIVAS!F30)</f>
        <v/>
      </c>
    </row>
    <row r="63" spans="2:15" x14ac:dyDescent="0.2">
      <c r="B63" s="98"/>
      <c r="C63" s="98"/>
      <c r="D63" s="100"/>
      <c r="E63" s="100"/>
      <c r="F63" s="102"/>
      <c r="G63" s="100"/>
      <c r="H63" s="100"/>
      <c r="I63" s="100"/>
      <c r="J63" s="100"/>
      <c r="K63" s="100"/>
      <c r="L63" s="86"/>
      <c r="M63" s="12">
        <v>5</v>
      </c>
      <c r="N63" s="19" t="str">
        <f>IF(RIVAS!E37="","",RIVAS!E37)</f>
        <v/>
      </c>
      <c r="O63" s="73" t="str">
        <f>IF(N63="","Día de mes siguiente",RIVAS!F37)</f>
        <v>Día de mes siguiente</v>
      </c>
    </row>
    <row r="64" spans="2:15" x14ac:dyDescent="0.2">
      <c r="B64" s="98"/>
      <c r="C64" s="98"/>
      <c r="D64" s="100"/>
      <c r="E64" s="100"/>
      <c r="F64" s="102"/>
      <c r="G64" s="100"/>
      <c r="H64" s="100"/>
      <c r="I64" s="100"/>
      <c r="J64" s="100"/>
      <c r="K64" s="100"/>
      <c r="L64" s="85" t="s">
        <v>50</v>
      </c>
      <c r="M64" s="5">
        <v>1</v>
      </c>
      <c r="N64" s="19">
        <f>IF(RIVAS!E10="","",RIVAS!E10)</f>
        <v>2</v>
      </c>
      <c r="O64" s="74">
        <f>IF(N64="","Día de mes anterior",RIVAS!F10)</f>
        <v>2</v>
      </c>
    </row>
    <row r="65" spans="2:15" x14ac:dyDescent="0.2">
      <c r="B65" s="98"/>
      <c r="C65" s="98"/>
      <c r="D65" s="100"/>
      <c r="E65" s="100"/>
      <c r="F65" s="102"/>
      <c r="G65" s="100"/>
      <c r="H65" s="100"/>
      <c r="I65" s="100"/>
      <c r="J65" s="100"/>
      <c r="K65" s="100"/>
      <c r="L65" s="86"/>
      <c r="M65" s="12">
        <v>2</v>
      </c>
      <c r="N65" s="19">
        <f>IF(RIVAS!E17="","",RIVAS!E17)</f>
        <v>2</v>
      </c>
      <c r="O65" s="74">
        <f>IF(N65="","",RIVAS!F17)</f>
        <v>2</v>
      </c>
    </row>
    <row r="66" spans="2:15" x14ac:dyDescent="0.2">
      <c r="B66" s="98"/>
      <c r="C66" s="98"/>
      <c r="D66" s="100"/>
      <c r="E66" s="100"/>
      <c r="F66" s="102"/>
      <c r="G66" s="100"/>
      <c r="H66" s="100"/>
      <c r="I66" s="100"/>
      <c r="J66" s="100"/>
      <c r="K66" s="100"/>
      <c r="L66" s="86"/>
      <c r="M66" s="12">
        <v>3</v>
      </c>
      <c r="N66" s="19" t="str">
        <f>IF(RIVAS!E24="","",RIVAS!E24)</f>
        <v/>
      </c>
      <c r="O66" s="73" t="str">
        <f>IF(N66="","",RIVAS!F24)</f>
        <v/>
      </c>
    </row>
    <row r="67" spans="2:15" x14ac:dyDescent="0.2">
      <c r="B67" s="98"/>
      <c r="C67" s="98"/>
      <c r="D67" s="100"/>
      <c r="E67" s="100"/>
      <c r="F67" s="102"/>
      <c r="G67" s="100"/>
      <c r="H67" s="100"/>
      <c r="I67" s="100"/>
      <c r="J67" s="100"/>
      <c r="K67" s="100"/>
      <c r="L67" s="86"/>
      <c r="M67" s="12">
        <v>4</v>
      </c>
      <c r="N67" s="19" t="str">
        <f>IF(RIVAS!E31="","",RIVAS!E31)</f>
        <v/>
      </c>
      <c r="O67" s="73" t="str">
        <f>IF(N67="","",RIVAS!F31)</f>
        <v/>
      </c>
    </row>
    <row r="68" spans="2:15" x14ac:dyDescent="0.2">
      <c r="B68" s="98"/>
      <c r="C68" s="98"/>
      <c r="D68" s="100"/>
      <c r="E68" s="100"/>
      <c r="F68" s="102"/>
      <c r="G68" s="100"/>
      <c r="H68" s="100"/>
      <c r="I68" s="100"/>
      <c r="J68" s="100"/>
      <c r="K68" s="100"/>
      <c r="L68" s="86"/>
      <c r="M68" s="12">
        <v>5</v>
      </c>
      <c r="N68" s="19" t="str">
        <f>IF(RIVAS!E38="","",RIVAS!E38)</f>
        <v/>
      </c>
      <c r="O68" s="73" t="str">
        <f>IF(N68="","Día de mes siguiente",RIVAS!F38)</f>
        <v>Día de mes siguiente</v>
      </c>
    </row>
    <row r="69" spans="2:15" x14ac:dyDescent="0.2">
      <c r="B69" s="98"/>
      <c r="C69" s="98"/>
      <c r="D69" s="100"/>
      <c r="E69" s="100"/>
      <c r="F69" s="102"/>
      <c r="G69" s="100"/>
      <c r="H69" s="100"/>
      <c r="I69" s="100"/>
      <c r="J69" s="100"/>
      <c r="K69" s="100"/>
      <c r="L69" s="85" t="s">
        <v>51</v>
      </c>
      <c r="M69" s="5">
        <v>1</v>
      </c>
      <c r="N69" s="19">
        <f>IF(RIVAS!E11="","",RIVAS!E11)</f>
        <v>2</v>
      </c>
      <c r="O69" s="74">
        <f>IF(N69="","Día de mes anterior",RIVAS!F11)</f>
        <v>2</v>
      </c>
    </row>
    <row r="70" spans="2:15" x14ac:dyDescent="0.2">
      <c r="B70" s="98"/>
      <c r="C70" s="98"/>
      <c r="D70" s="100"/>
      <c r="E70" s="100"/>
      <c r="F70" s="102"/>
      <c r="G70" s="100"/>
      <c r="H70" s="100"/>
      <c r="I70" s="100"/>
      <c r="J70" s="100"/>
      <c r="K70" s="100"/>
      <c r="L70" s="86"/>
      <c r="M70" s="12">
        <v>2</v>
      </c>
      <c r="N70" s="19">
        <f>IF(RIVAS!E18="","",RIVAS!E18)</f>
        <v>2</v>
      </c>
      <c r="O70" s="74">
        <f>IF(N70="","",RIVAS!F18)</f>
        <v>1</v>
      </c>
    </row>
    <row r="71" spans="2:15" x14ac:dyDescent="0.2">
      <c r="B71" s="98"/>
      <c r="C71" s="98"/>
      <c r="D71" s="100"/>
      <c r="E71" s="100"/>
      <c r="F71" s="102"/>
      <c r="G71" s="100"/>
      <c r="H71" s="100"/>
      <c r="I71" s="100"/>
      <c r="J71" s="100"/>
      <c r="K71" s="100"/>
      <c r="L71" s="86"/>
      <c r="M71" s="12">
        <v>3</v>
      </c>
      <c r="N71" s="19" t="str">
        <f>IF(RIVAS!E25="","",RIVAS!E25)</f>
        <v/>
      </c>
      <c r="O71" s="73" t="str">
        <f>IF(N71="","",RIVAS!F25)</f>
        <v/>
      </c>
    </row>
    <row r="72" spans="2:15" x14ac:dyDescent="0.2">
      <c r="B72" s="98"/>
      <c r="C72" s="98"/>
      <c r="D72" s="100"/>
      <c r="E72" s="100"/>
      <c r="F72" s="102"/>
      <c r="G72" s="100"/>
      <c r="H72" s="100"/>
      <c r="I72" s="100"/>
      <c r="J72" s="100"/>
      <c r="K72" s="100"/>
      <c r="L72" s="86"/>
      <c r="M72" s="12">
        <v>4</v>
      </c>
      <c r="N72" s="19" t="str">
        <f>IF(RIVAS!E32="","",RIVAS!E32)</f>
        <v/>
      </c>
      <c r="O72" s="73" t="str">
        <f>IF(N72="","",RIVAS!F32)</f>
        <v/>
      </c>
    </row>
    <row r="73" spans="2:15" x14ac:dyDescent="0.2">
      <c r="B73" s="98"/>
      <c r="C73" s="98"/>
      <c r="D73" s="100"/>
      <c r="E73" s="100"/>
      <c r="F73" s="102"/>
      <c r="G73" s="100"/>
      <c r="H73" s="100"/>
      <c r="I73" s="100"/>
      <c r="J73" s="100"/>
      <c r="K73" s="100"/>
      <c r="L73" s="86"/>
      <c r="M73" s="12">
        <v>5</v>
      </c>
      <c r="N73" s="19" t="str">
        <f>IF(RIVAS!E39="","",RIVAS!E39)</f>
        <v/>
      </c>
      <c r="O73" s="73" t="str">
        <f>IF(N73="","Día de mes siguiente",RIVAS!F39)</f>
        <v>Día de mes siguiente</v>
      </c>
    </row>
    <row r="74" spans="2:15" x14ac:dyDescent="0.2">
      <c r="B74" s="98"/>
      <c r="C74" s="98"/>
      <c r="D74" s="100"/>
      <c r="E74" s="100"/>
      <c r="F74" s="102"/>
      <c r="G74" s="100"/>
      <c r="H74" s="100"/>
      <c r="I74" s="100"/>
      <c r="J74" s="100"/>
      <c r="K74" s="100"/>
      <c r="L74" s="85" t="s">
        <v>52</v>
      </c>
      <c r="M74" s="5">
        <v>1</v>
      </c>
      <c r="N74" s="19">
        <f>IF(RIVAS!E12="","",RIVAS!E12)</f>
        <v>2</v>
      </c>
      <c r="O74" s="74">
        <f>IF(N74="","Día de mes anterior",RIVAS!F12)</f>
        <v>2</v>
      </c>
    </row>
    <row r="75" spans="2:15" x14ac:dyDescent="0.2">
      <c r="B75" s="98"/>
      <c r="C75" s="98"/>
      <c r="D75" s="100"/>
      <c r="E75" s="100"/>
      <c r="F75" s="102"/>
      <c r="G75" s="100"/>
      <c r="H75" s="100"/>
      <c r="I75" s="100"/>
      <c r="J75" s="100"/>
      <c r="K75" s="100"/>
      <c r="L75" s="86"/>
      <c r="M75" s="12">
        <v>2</v>
      </c>
      <c r="N75" s="19">
        <f>IF(RIVAS!E19="","",RIVAS!E19)</f>
        <v>2</v>
      </c>
      <c r="O75" s="74">
        <f>IF(N75="","",RIVAS!F19)</f>
        <v>1</v>
      </c>
    </row>
    <row r="76" spans="2:15" x14ac:dyDescent="0.2">
      <c r="B76" s="98"/>
      <c r="C76" s="98"/>
      <c r="D76" s="100"/>
      <c r="E76" s="100"/>
      <c r="F76" s="102"/>
      <c r="G76" s="100"/>
      <c r="H76" s="100"/>
      <c r="I76" s="100"/>
      <c r="J76" s="100"/>
      <c r="K76" s="100"/>
      <c r="L76" s="86"/>
      <c r="M76" s="12">
        <v>3</v>
      </c>
      <c r="N76" s="19" t="str">
        <f>IF(RIVAS!E26="","",RIVAS!E26)</f>
        <v/>
      </c>
      <c r="O76" s="73" t="str">
        <f>IF(N76="","",RIVAS!F26)</f>
        <v/>
      </c>
    </row>
    <row r="77" spans="2:15" x14ac:dyDescent="0.2">
      <c r="B77" s="98"/>
      <c r="C77" s="98"/>
      <c r="D77" s="100"/>
      <c r="E77" s="100"/>
      <c r="F77" s="102"/>
      <c r="G77" s="100"/>
      <c r="H77" s="100"/>
      <c r="I77" s="100"/>
      <c r="J77" s="100"/>
      <c r="K77" s="100"/>
      <c r="L77" s="86"/>
      <c r="M77" s="12">
        <v>4</v>
      </c>
      <c r="N77" s="19" t="str">
        <f>IF(RIVAS!E33="","",RIVAS!E33)</f>
        <v/>
      </c>
      <c r="O77" s="73" t="str">
        <f>IF(N77="","",RIVAS!F33)</f>
        <v/>
      </c>
    </row>
    <row r="78" spans="2:15" x14ac:dyDescent="0.2">
      <c r="B78" s="98"/>
      <c r="C78" s="98"/>
      <c r="D78" s="100"/>
      <c r="E78" s="100"/>
      <c r="F78" s="102"/>
      <c r="G78" s="100"/>
      <c r="H78" s="100"/>
      <c r="I78" s="100"/>
      <c r="J78" s="100"/>
      <c r="K78" s="100"/>
      <c r="L78" s="86"/>
      <c r="M78" s="12">
        <v>5</v>
      </c>
      <c r="N78" s="19" t="str">
        <f>IF(RIVAS!E40="","",RIVAS!E40)</f>
        <v/>
      </c>
      <c r="O78" s="73" t="str">
        <f>IF(N78="","Día de mes siguiente",RIVAS!F40)</f>
        <v>Día de mes siguiente</v>
      </c>
    </row>
    <row r="79" spans="2:15" x14ac:dyDescent="0.2">
      <c r="B79" s="92" t="s">
        <v>91</v>
      </c>
      <c r="C79" s="92" t="s">
        <v>74</v>
      </c>
      <c r="D79" s="89" t="s">
        <v>68</v>
      </c>
      <c r="E79" s="89" t="str">
        <f>E44</f>
        <v>FEBRERO</v>
      </c>
      <c r="F79" s="101">
        <v>1</v>
      </c>
      <c r="G79" s="103" t="s">
        <v>7</v>
      </c>
      <c r="H79" s="103" t="s">
        <v>8</v>
      </c>
      <c r="I79" s="103" t="s">
        <v>23</v>
      </c>
      <c r="J79" s="103" t="s">
        <v>23</v>
      </c>
      <c r="K79" s="103" t="s">
        <v>24</v>
      </c>
      <c r="L79" s="85" t="s">
        <v>69</v>
      </c>
      <c r="M79" s="5">
        <v>1</v>
      </c>
      <c r="N79" s="19">
        <f>IF(VELEZ!E6="","",VELEZ!E6)</f>
        <v>4</v>
      </c>
      <c r="O79" s="74">
        <f>IF(N79="","Día de mes anterior",VELEZ!F6)</f>
        <v>2</v>
      </c>
    </row>
    <row r="80" spans="2:15" x14ac:dyDescent="0.2">
      <c r="B80" s="98"/>
      <c r="C80" s="98"/>
      <c r="D80" s="100"/>
      <c r="E80" s="100"/>
      <c r="F80" s="102"/>
      <c r="G80" s="100"/>
      <c r="H80" s="100"/>
      <c r="I80" s="100"/>
      <c r="J80" s="100"/>
      <c r="K80" s="100"/>
      <c r="L80" s="86"/>
      <c r="M80" s="12">
        <v>2</v>
      </c>
      <c r="N80" s="12">
        <f>IF(VELEZ!E13="","",VELEZ!E13)</f>
        <v>4</v>
      </c>
      <c r="O80" s="78">
        <f>IF(N80="","",VELEZ!F13)</f>
        <v>1</v>
      </c>
    </row>
    <row r="81" spans="2:15" x14ac:dyDescent="0.2">
      <c r="B81" s="98"/>
      <c r="C81" s="98"/>
      <c r="D81" s="100"/>
      <c r="E81" s="100"/>
      <c r="F81" s="102"/>
      <c r="G81" s="100"/>
      <c r="H81" s="100"/>
      <c r="I81" s="100"/>
      <c r="J81" s="100"/>
      <c r="K81" s="100"/>
      <c r="L81" s="86"/>
      <c r="M81" s="12">
        <v>3</v>
      </c>
      <c r="N81" s="12" t="str">
        <f>IF(VELEZ!E20="","",VELEZ!E20)</f>
        <v/>
      </c>
      <c r="O81" s="75" t="str">
        <f>IF(N81="","",VELEZ!F20)</f>
        <v/>
      </c>
    </row>
    <row r="82" spans="2:15" x14ac:dyDescent="0.2">
      <c r="B82" s="98"/>
      <c r="C82" s="98"/>
      <c r="D82" s="100"/>
      <c r="E82" s="100"/>
      <c r="F82" s="102"/>
      <c r="G82" s="100"/>
      <c r="H82" s="100"/>
      <c r="I82" s="100"/>
      <c r="J82" s="100"/>
      <c r="K82" s="100"/>
      <c r="L82" s="86"/>
      <c r="M82" s="12">
        <v>4</v>
      </c>
      <c r="N82" s="12" t="str">
        <f>IF(VELEZ!E27="","",VELEZ!E27)</f>
        <v/>
      </c>
      <c r="O82" s="75" t="str">
        <f>IF(N82="","",VELEZ!F27)</f>
        <v/>
      </c>
    </row>
    <row r="83" spans="2:15" x14ac:dyDescent="0.2">
      <c r="B83" s="98"/>
      <c r="C83" s="98"/>
      <c r="D83" s="100"/>
      <c r="E83" s="100"/>
      <c r="F83" s="102"/>
      <c r="G83" s="100"/>
      <c r="H83" s="100"/>
      <c r="I83" s="100"/>
      <c r="J83" s="100"/>
      <c r="K83" s="100"/>
      <c r="L83" s="86"/>
      <c r="M83" s="12">
        <v>5</v>
      </c>
      <c r="N83" s="12" t="str">
        <f>IF(VELEZ!E34="","",VELEZ!E34)</f>
        <v/>
      </c>
      <c r="O83" s="75" t="str">
        <f>IF(N83="","Día de mes siguiente",VELEZ!F34)</f>
        <v>Día de mes siguiente</v>
      </c>
    </row>
    <row r="84" spans="2:15" x14ac:dyDescent="0.2">
      <c r="B84" s="98"/>
      <c r="C84" s="98"/>
      <c r="D84" s="100"/>
      <c r="E84" s="100"/>
      <c r="F84" s="102"/>
      <c r="G84" s="100"/>
      <c r="H84" s="100"/>
      <c r="I84" s="100"/>
      <c r="J84" s="100"/>
      <c r="K84" s="100"/>
      <c r="L84" s="87" t="s">
        <v>70</v>
      </c>
      <c r="M84" s="52">
        <v>1</v>
      </c>
      <c r="N84" s="19">
        <f>IF(VELEZ!E7="","",VELEZ!E7)</f>
        <v>4</v>
      </c>
      <c r="O84" s="76">
        <f>IF(N84="","Día de mes anterior",VELEZ!F7)</f>
        <v>1</v>
      </c>
    </row>
    <row r="85" spans="2:15" x14ac:dyDescent="0.2">
      <c r="B85" s="98"/>
      <c r="C85" s="98"/>
      <c r="D85" s="100"/>
      <c r="E85" s="100"/>
      <c r="F85" s="102"/>
      <c r="G85" s="100"/>
      <c r="H85" s="100"/>
      <c r="I85" s="100"/>
      <c r="J85" s="100"/>
      <c r="K85" s="100"/>
      <c r="L85" s="88"/>
      <c r="M85" s="19">
        <v>2</v>
      </c>
      <c r="N85" s="19">
        <f>IF(VELEZ!E14="","",VELEZ!E14)</f>
        <v>4</v>
      </c>
      <c r="O85" s="76">
        <f>IF(N85="","",VELEZ!F14)</f>
        <v>1</v>
      </c>
    </row>
    <row r="86" spans="2:15" x14ac:dyDescent="0.2">
      <c r="B86" s="98"/>
      <c r="C86" s="98"/>
      <c r="D86" s="100"/>
      <c r="E86" s="100"/>
      <c r="F86" s="102"/>
      <c r="G86" s="100"/>
      <c r="H86" s="100"/>
      <c r="I86" s="100"/>
      <c r="J86" s="100"/>
      <c r="K86" s="100"/>
      <c r="L86" s="88"/>
      <c r="M86" s="19">
        <v>3</v>
      </c>
      <c r="N86" s="19" t="str">
        <f>IF(VELEZ!E21="","",VELEZ!E21)</f>
        <v/>
      </c>
      <c r="O86" s="76" t="str">
        <f>IF(N86="","",VELEZ!F21)</f>
        <v/>
      </c>
    </row>
    <row r="87" spans="2:15" x14ac:dyDescent="0.2">
      <c r="B87" s="98"/>
      <c r="C87" s="98"/>
      <c r="D87" s="100"/>
      <c r="E87" s="100"/>
      <c r="F87" s="102"/>
      <c r="G87" s="100"/>
      <c r="H87" s="100"/>
      <c r="I87" s="100"/>
      <c r="J87" s="100"/>
      <c r="K87" s="100"/>
      <c r="L87" s="88"/>
      <c r="M87" s="19">
        <v>4</v>
      </c>
      <c r="N87" s="19" t="str">
        <f>IF(VELEZ!E28="","",VELEZ!E28)</f>
        <v/>
      </c>
      <c r="O87" s="76" t="str">
        <f>IF(N87="","",VELEZ!F28)</f>
        <v/>
      </c>
    </row>
    <row r="88" spans="2:15" x14ac:dyDescent="0.2">
      <c r="B88" s="98"/>
      <c r="C88" s="98"/>
      <c r="D88" s="100"/>
      <c r="E88" s="100"/>
      <c r="F88" s="102"/>
      <c r="G88" s="100"/>
      <c r="H88" s="100"/>
      <c r="I88" s="100"/>
      <c r="J88" s="100"/>
      <c r="K88" s="100"/>
      <c r="L88" s="88"/>
      <c r="M88" s="19">
        <v>5</v>
      </c>
      <c r="N88" s="19" t="str">
        <f>IF(VELEZ!E35="","",VELEZ!E35)</f>
        <v/>
      </c>
      <c r="O88" s="76" t="str">
        <f>IF(N88="","Día de mes siguiente",VELEZ!F35)</f>
        <v>Día de mes siguiente</v>
      </c>
    </row>
    <row r="89" spans="2:15" x14ac:dyDescent="0.2">
      <c r="B89" s="98"/>
      <c r="C89" s="98"/>
      <c r="D89" s="100"/>
      <c r="E89" s="100"/>
      <c r="F89" s="102"/>
      <c r="G89" s="100"/>
      <c r="H89" s="100"/>
      <c r="I89" s="100"/>
      <c r="J89" s="100"/>
      <c r="K89" s="100"/>
      <c r="L89" s="85" t="s">
        <v>75</v>
      </c>
      <c r="M89" s="5">
        <v>1</v>
      </c>
      <c r="N89" s="19">
        <f>IF(VELEZ!E8="","",VELEZ!E8)</f>
        <v>4</v>
      </c>
      <c r="O89" s="74">
        <f>IF(N89="","Día de mes anterior",VELEZ!F8)</f>
        <v>2</v>
      </c>
    </row>
    <row r="90" spans="2:15" x14ac:dyDescent="0.2">
      <c r="B90" s="98"/>
      <c r="C90" s="98"/>
      <c r="D90" s="100"/>
      <c r="E90" s="100"/>
      <c r="F90" s="102"/>
      <c r="G90" s="100"/>
      <c r="H90" s="100"/>
      <c r="I90" s="100"/>
      <c r="J90" s="100"/>
      <c r="K90" s="100"/>
      <c r="L90" s="86"/>
      <c r="M90" s="12">
        <v>2</v>
      </c>
      <c r="N90" s="19">
        <f>IF(VELEZ!E15="","",VELEZ!E15)</f>
        <v>4</v>
      </c>
      <c r="O90" s="74">
        <f>IF(N90="","",VELEZ!F15)</f>
        <v>2</v>
      </c>
    </row>
    <row r="91" spans="2:15" x14ac:dyDescent="0.2">
      <c r="B91" s="98"/>
      <c r="C91" s="98"/>
      <c r="D91" s="100"/>
      <c r="E91" s="100"/>
      <c r="F91" s="102"/>
      <c r="G91" s="100"/>
      <c r="H91" s="100"/>
      <c r="I91" s="100"/>
      <c r="J91" s="100"/>
      <c r="K91" s="100"/>
      <c r="L91" s="86"/>
      <c r="M91" s="12">
        <v>3</v>
      </c>
      <c r="N91" s="19" t="str">
        <f>IF(VELEZ!E22="","",VELEZ!E22)</f>
        <v/>
      </c>
      <c r="O91" s="73" t="str">
        <f>IF(N91="","",VELEZ!F22)</f>
        <v/>
      </c>
    </row>
    <row r="92" spans="2:15" x14ac:dyDescent="0.2">
      <c r="B92" s="98"/>
      <c r="C92" s="98"/>
      <c r="D92" s="100"/>
      <c r="E92" s="100"/>
      <c r="F92" s="102"/>
      <c r="G92" s="100"/>
      <c r="H92" s="100"/>
      <c r="I92" s="100"/>
      <c r="J92" s="100"/>
      <c r="K92" s="100"/>
      <c r="L92" s="86"/>
      <c r="M92" s="12">
        <v>4</v>
      </c>
      <c r="N92" s="19" t="str">
        <f>IF(VELEZ!E29="","",VELEZ!E29)</f>
        <v/>
      </c>
      <c r="O92" s="73" t="str">
        <f>IF(N92="","",VELEZ!F29)</f>
        <v/>
      </c>
    </row>
    <row r="93" spans="2:15" x14ac:dyDescent="0.2">
      <c r="B93" s="98"/>
      <c r="C93" s="98"/>
      <c r="D93" s="100"/>
      <c r="E93" s="100"/>
      <c r="F93" s="102"/>
      <c r="G93" s="100"/>
      <c r="H93" s="100"/>
      <c r="I93" s="100"/>
      <c r="J93" s="100"/>
      <c r="K93" s="100"/>
      <c r="L93" s="86"/>
      <c r="M93" s="12">
        <v>5</v>
      </c>
      <c r="N93" s="19" t="str">
        <f>IF(VELEZ!E36="","",VELEZ!E36)</f>
        <v/>
      </c>
      <c r="O93" s="73" t="str">
        <f>IF(N93="","Día de mes siguiente",VELEZ!F36)</f>
        <v>Día de mes siguiente</v>
      </c>
    </row>
    <row r="94" spans="2:15" x14ac:dyDescent="0.2">
      <c r="B94" s="98"/>
      <c r="C94" s="98"/>
      <c r="D94" s="100"/>
      <c r="E94" s="100"/>
      <c r="F94" s="102"/>
      <c r="G94" s="100"/>
      <c r="H94" s="100"/>
      <c r="I94" s="100"/>
      <c r="J94" s="100"/>
      <c r="K94" s="100"/>
      <c r="L94" s="85" t="s">
        <v>76</v>
      </c>
      <c r="M94" s="5">
        <v>1</v>
      </c>
      <c r="N94" s="19">
        <f>IF(VELEZ!E9="","",VELEZ!E9)</f>
        <v>4</v>
      </c>
      <c r="O94" s="74">
        <f>IF(N94="","Día de mes anterior",VELEZ!F9)</f>
        <v>2</v>
      </c>
    </row>
    <row r="95" spans="2:15" x14ac:dyDescent="0.2">
      <c r="B95" s="98"/>
      <c r="C95" s="98"/>
      <c r="D95" s="100"/>
      <c r="E95" s="100"/>
      <c r="F95" s="102"/>
      <c r="G95" s="100"/>
      <c r="H95" s="100"/>
      <c r="I95" s="100"/>
      <c r="J95" s="100"/>
      <c r="K95" s="100"/>
      <c r="L95" s="86"/>
      <c r="M95" s="12">
        <v>2</v>
      </c>
      <c r="N95" s="19">
        <f>IF(VELEZ!E16="","",VELEZ!E16)</f>
        <v>4</v>
      </c>
      <c r="O95" s="74">
        <f>IF(N95="","",VELEZ!F16)</f>
        <v>1</v>
      </c>
    </row>
    <row r="96" spans="2:15" x14ac:dyDescent="0.2">
      <c r="B96" s="98"/>
      <c r="C96" s="98"/>
      <c r="D96" s="100"/>
      <c r="E96" s="100"/>
      <c r="F96" s="102"/>
      <c r="G96" s="100"/>
      <c r="H96" s="100"/>
      <c r="I96" s="100"/>
      <c r="J96" s="100"/>
      <c r="K96" s="100"/>
      <c r="L96" s="86"/>
      <c r="M96" s="12">
        <v>3</v>
      </c>
      <c r="N96" s="19" t="str">
        <f>IF(VELEZ!E23="","",VELEZ!E23)</f>
        <v/>
      </c>
      <c r="O96" s="73" t="str">
        <f>IF(N96="","",VELEZ!F23)</f>
        <v/>
      </c>
    </row>
    <row r="97" spans="2:15" x14ac:dyDescent="0.2">
      <c r="B97" s="98"/>
      <c r="C97" s="98"/>
      <c r="D97" s="100"/>
      <c r="E97" s="100"/>
      <c r="F97" s="102"/>
      <c r="G97" s="100"/>
      <c r="H97" s="100"/>
      <c r="I97" s="100"/>
      <c r="J97" s="100"/>
      <c r="K97" s="100"/>
      <c r="L97" s="86"/>
      <c r="M97" s="12">
        <v>4</v>
      </c>
      <c r="N97" s="19" t="str">
        <f>IF(VELEZ!E30="","",VELEZ!E30)</f>
        <v/>
      </c>
      <c r="O97" s="73" t="str">
        <f>IF(N97="","",VELEZ!F30)</f>
        <v/>
      </c>
    </row>
    <row r="98" spans="2:15" x14ac:dyDescent="0.2">
      <c r="B98" s="98"/>
      <c r="C98" s="98"/>
      <c r="D98" s="100"/>
      <c r="E98" s="100"/>
      <c r="F98" s="102"/>
      <c r="G98" s="100"/>
      <c r="H98" s="100"/>
      <c r="I98" s="100"/>
      <c r="J98" s="100"/>
      <c r="K98" s="100"/>
      <c r="L98" s="86"/>
      <c r="M98" s="12">
        <v>5</v>
      </c>
      <c r="N98" s="19" t="str">
        <f>IF(VELEZ!E37="","",VELEZ!E37)</f>
        <v/>
      </c>
      <c r="O98" s="73" t="str">
        <f>IF(N98="","Día de mes siguiente",VELEZ!F37)</f>
        <v>Día de mes siguiente</v>
      </c>
    </row>
    <row r="99" spans="2:15" x14ac:dyDescent="0.2">
      <c r="B99" s="98"/>
      <c r="C99" s="98"/>
      <c r="D99" s="100"/>
      <c r="E99" s="100"/>
      <c r="F99" s="102"/>
      <c r="G99" s="100"/>
      <c r="H99" s="100"/>
      <c r="I99" s="100"/>
      <c r="J99" s="100"/>
      <c r="K99" s="100"/>
      <c r="L99" s="85" t="s">
        <v>16</v>
      </c>
      <c r="M99" s="5">
        <v>1</v>
      </c>
      <c r="N99" s="19">
        <f>IF(VELEZ!E10="","",VELEZ!E10)</f>
        <v>4</v>
      </c>
      <c r="O99" s="74">
        <f>IF(N99="","Día de mes anterior",VELEZ!F10)</f>
        <v>1</v>
      </c>
    </row>
    <row r="100" spans="2:15" x14ac:dyDescent="0.2">
      <c r="B100" s="98"/>
      <c r="C100" s="98"/>
      <c r="D100" s="100"/>
      <c r="E100" s="100"/>
      <c r="F100" s="102"/>
      <c r="G100" s="100"/>
      <c r="H100" s="100"/>
      <c r="I100" s="100"/>
      <c r="J100" s="100"/>
      <c r="K100" s="100"/>
      <c r="L100" s="86"/>
      <c r="M100" s="12">
        <v>2</v>
      </c>
      <c r="N100" s="19">
        <f>IF(VELEZ!E17="","",VELEZ!E17)</f>
        <v>4</v>
      </c>
      <c r="O100" s="74">
        <f>IF(N100="","",VELEZ!F17)</f>
        <v>2</v>
      </c>
    </row>
    <row r="101" spans="2:15" x14ac:dyDescent="0.2">
      <c r="B101" s="98"/>
      <c r="C101" s="98"/>
      <c r="D101" s="100"/>
      <c r="E101" s="100"/>
      <c r="F101" s="102"/>
      <c r="G101" s="100"/>
      <c r="H101" s="100"/>
      <c r="I101" s="100"/>
      <c r="J101" s="100"/>
      <c r="K101" s="100"/>
      <c r="L101" s="86"/>
      <c r="M101" s="12">
        <v>3</v>
      </c>
      <c r="N101" s="19" t="str">
        <f>IF(VELEZ!E24="","",VELEZ!E24)</f>
        <v/>
      </c>
      <c r="O101" s="73" t="str">
        <f>IF(N101="","",VELEZ!F24)</f>
        <v/>
      </c>
    </row>
    <row r="102" spans="2:15" x14ac:dyDescent="0.2">
      <c r="B102" s="98"/>
      <c r="C102" s="98"/>
      <c r="D102" s="100"/>
      <c r="E102" s="100"/>
      <c r="F102" s="102"/>
      <c r="G102" s="100"/>
      <c r="H102" s="100"/>
      <c r="I102" s="100"/>
      <c r="J102" s="100"/>
      <c r="K102" s="100"/>
      <c r="L102" s="86"/>
      <c r="M102" s="12">
        <v>4</v>
      </c>
      <c r="N102" s="19" t="str">
        <f>IF(VELEZ!E31="","",VELEZ!E31)</f>
        <v/>
      </c>
      <c r="O102" s="73" t="str">
        <f>IF(N102="","",VELEZ!F31)</f>
        <v/>
      </c>
    </row>
    <row r="103" spans="2:15" x14ac:dyDescent="0.2">
      <c r="B103" s="98"/>
      <c r="C103" s="98"/>
      <c r="D103" s="100"/>
      <c r="E103" s="100"/>
      <c r="F103" s="102"/>
      <c r="G103" s="100"/>
      <c r="H103" s="100"/>
      <c r="I103" s="100"/>
      <c r="J103" s="100"/>
      <c r="K103" s="100"/>
      <c r="L103" s="86"/>
      <c r="M103" s="12">
        <v>5</v>
      </c>
      <c r="N103" s="19" t="str">
        <f>IF(VELEZ!E38="","",VELEZ!E38)</f>
        <v/>
      </c>
      <c r="O103" s="73" t="str">
        <f>IF(N103="","Día de mes siguiente",VELEZ!F38)</f>
        <v>Día de mes siguiente</v>
      </c>
    </row>
    <row r="104" spans="2:15" x14ac:dyDescent="0.2">
      <c r="B104" s="98"/>
      <c r="C104" s="98"/>
      <c r="D104" s="100"/>
      <c r="E104" s="100"/>
      <c r="F104" s="102"/>
      <c r="G104" s="100"/>
      <c r="H104" s="100"/>
      <c r="I104" s="100"/>
      <c r="J104" s="100"/>
      <c r="K104" s="100"/>
      <c r="L104" s="85" t="s">
        <v>17</v>
      </c>
      <c r="M104" s="5">
        <v>1</v>
      </c>
      <c r="N104" s="19">
        <f>IF(VELEZ!E11="","",VELEZ!E11)</f>
        <v>4</v>
      </c>
      <c r="O104" s="74">
        <f>IF(N104="","Día de mes anterior",VELEZ!F11)</f>
        <v>1</v>
      </c>
    </row>
    <row r="105" spans="2:15" x14ac:dyDescent="0.2">
      <c r="B105" s="98"/>
      <c r="C105" s="98"/>
      <c r="D105" s="100"/>
      <c r="E105" s="100"/>
      <c r="F105" s="102"/>
      <c r="G105" s="100"/>
      <c r="H105" s="100"/>
      <c r="I105" s="100"/>
      <c r="J105" s="100"/>
      <c r="K105" s="100"/>
      <c r="L105" s="86"/>
      <c r="M105" s="12">
        <v>2</v>
      </c>
      <c r="N105" s="19">
        <f>IF(VELEZ!E18="","",VELEZ!E18)</f>
        <v>4</v>
      </c>
      <c r="O105" s="74">
        <f>IF(N105="","",VELEZ!F18)</f>
        <v>1</v>
      </c>
    </row>
    <row r="106" spans="2:15" x14ac:dyDescent="0.2">
      <c r="B106" s="98"/>
      <c r="C106" s="98"/>
      <c r="D106" s="100"/>
      <c r="E106" s="100"/>
      <c r="F106" s="102"/>
      <c r="G106" s="100"/>
      <c r="H106" s="100"/>
      <c r="I106" s="100"/>
      <c r="J106" s="100"/>
      <c r="K106" s="100"/>
      <c r="L106" s="86"/>
      <c r="M106" s="12">
        <v>3</v>
      </c>
      <c r="N106" s="19" t="str">
        <f>IF(VELEZ!E25="","",VELEZ!E25)</f>
        <v/>
      </c>
      <c r="O106" s="73" t="str">
        <f>IF(N106="","",VELEZ!F25)</f>
        <v/>
      </c>
    </row>
    <row r="107" spans="2:15" x14ac:dyDescent="0.2">
      <c r="B107" s="98"/>
      <c r="C107" s="98"/>
      <c r="D107" s="100"/>
      <c r="E107" s="100"/>
      <c r="F107" s="102"/>
      <c r="G107" s="100"/>
      <c r="H107" s="100"/>
      <c r="I107" s="100"/>
      <c r="J107" s="100"/>
      <c r="K107" s="100"/>
      <c r="L107" s="86"/>
      <c r="M107" s="12">
        <v>4</v>
      </c>
      <c r="N107" s="19" t="str">
        <f>IF(VELEZ!E32="","",VELEZ!E32)</f>
        <v/>
      </c>
      <c r="O107" s="73" t="str">
        <f>IF(N107="","",VELEZ!F32)</f>
        <v/>
      </c>
    </row>
    <row r="108" spans="2:15" x14ac:dyDescent="0.2">
      <c r="B108" s="98"/>
      <c r="C108" s="98"/>
      <c r="D108" s="100"/>
      <c r="E108" s="100"/>
      <c r="F108" s="102"/>
      <c r="G108" s="100"/>
      <c r="H108" s="100"/>
      <c r="I108" s="100"/>
      <c r="J108" s="100"/>
      <c r="K108" s="100"/>
      <c r="L108" s="86"/>
      <c r="M108" s="12">
        <v>5</v>
      </c>
      <c r="N108" s="19" t="str">
        <f>IF(VELEZ!E39="","",VELEZ!E39)</f>
        <v/>
      </c>
      <c r="O108" s="73" t="str">
        <f>IF(N108="","Día de mes siguiente",VELEZ!F39)</f>
        <v>Día de mes siguiente</v>
      </c>
    </row>
    <row r="109" spans="2:15" x14ac:dyDescent="0.2">
      <c r="B109" s="98"/>
      <c r="C109" s="98"/>
      <c r="D109" s="100"/>
      <c r="E109" s="100"/>
      <c r="F109" s="102"/>
      <c r="G109" s="100"/>
      <c r="H109" s="100"/>
      <c r="I109" s="100"/>
      <c r="J109" s="100"/>
      <c r="K109" s="100"/>
      <c r="L109" s="85" t="s">
        <v>73</v>
      </c>
      <c r="M109" s="5">
        <v>1</v>
      </c>
      <c r="N109" s="19">
        <f>IF(VELEZ!E12="","",VELEZ!E12)</f>
        <v>4</v>
      </c>
      <c r="O109" s="74">
        <f>IF(N109="","Día de mes anterior",VELEZ!F12)</f>
        <v>1</v>
      </c>
    </row>
    <row r="110" spans="2:15" x14ac:dyDescent="0.2">
      <c r="B110" s="98"/>
      <c r="C110" s="98"/>
      <c r="D110" s="100"/>
      <c r="E110" s="100"/>
      <c r="F110" s="102"/>
      <c r="G110" s="100"/>
      <c r="H110" s="100"/>
      <c r="I110" s="100"/>
      <c r="J110" s="100"/>
      <c r="K110" s="100"/>
      <c r="L110" s="86"/>
      <c r="M110" s="12">
        <v>2</v>
      </c>
      <c r="N110" s="19">
        <f>IF(VELEZ!E19="","",VELEZ!E19)</f>
        <v>4</v>
      </c>
      <c r="O110" s="74">
        <f>IF(N110="","",VELEZ!F19)</f>
        <v>1</v>
      </c>
    </row>
    <row r="111" spans="2:15" x14ac:dyDescent="0.2">
      <c r="B111" s="98"/>
      <c r="C111" s="98"/>
      <c r="D111" s="100"/>
      <c r="E111" s="100"/>
      <c r="F111" s="102"/>
      <c r="G111" s="100"/>
      <c r="H111" s="100"/>
      <c r="I111" s="100"/>
      <c r="J111" s="100"/>
      <c r="K111" s="100"/>
      <c r="L111" s="86"/>
      <c r="M111" s="12">
        <v>3</v>
      </c>
      <c r="N111" s="19" t="str">
        <f>IF(VELEZ!E26="","",VELEZ!E26)</f>
        <v/>
      </c>
      <c r="O111" s="73" t="str">
        <f>IF(N111="","",VELEZ!F26)</f>
        <v/>
      </c>
    </row>
    <row r="112" spans="2:15" x14ac:dyDescent="0.2">
      <c r="B112" s="98"/>
      <c r="C112" s="98"/>
      <c r="D112" s="100"/>
      <c r="E112" s="100"/>
      <c r="F112" s="102"/>
      <c r="G112" s="100"/>
      <c r="H112" s="100"/>
      <c r="I112" s="100"/>
      <c r="J112" s="100"/>
      <c r="K112" s="100"/>
      <c r="L112" s="86"/>
      <c r="M112" s="12">
        <v>4</v>
      </c>
      <c r="N112" s="19" t="str">
        <f>IF(VELEZ!E33="","",VELEZ!E33)</f>
        <v/>
      </c>
      <c r="O112" s="73" t="str">
        <f>IF(N112="","",VELEZ!F33)</f>
        <v/>
      </c>
    </row>
    <row r="113" spans="2:15" x14ac:dyDescent="0.2">
      <c r="B113" s="98"/>
      <c r="C113" s="98"/>
      <c r="D113" s="100"/>
      <c r="E113" s="100"/>
      <c r="F113" s="102"/>
      <c r="G113" s="100"/>
      <c r="H113" s="100"/>
      <c r="I113" s="100"/>
      <c r="J113" s="100"/>
      <c r="K113" s="100"/>
      <c r="L113" s="86"/>
      <c r="M113" s="12">
        <v>5</v>
      </c>
      <c r="N113" s="19" t="str">
        <f>IF(VELEZ!E40="","",VELEZ!E40)</f>
        <v/>
      </c>
      <c r="O113" s="73" t="str">
        <f>IF(N113="","Día de mes siguiente",VELEZ!F40)</f>
        <v>Día de mes siguiente</v>
      </c>
    </row>
    <row r="114" spans="2:15" hidden="1" x14ac:dyDescent="0.2">
      <c r="B114" s="92"/>
      <c r="C114" s="92" t="s">
        <v>78</v>
      </c>
      <c r="D114" s="89" t="s">
        <v>77</v>
      </c>
      <c r="E114" s="89" t="s">
        <v>58</v>
      </c>
      <c r="F114" s="101">
        <v>1</v>
      </c>
      <c r="G114" s="89" t="s">
        <v>88</v>
      </c>
      <c r="H114" s="89" t="s">
        <v>14</v>
      </c>
      <c r="I114" s="89" t="s">
        <v>89</v>
      </c>
      <c r="J114" s="103" t="s">
        <v>23</v>
      </c>
      <c r="K114" s="103" t="s">
        <v>24</v>
      </c>
      <c r="L114" s="85" t="s">
        <v>59</v>
      </c>
      <c r="M114" s="5">
        <v>1</v>
      </c>
      <c r="N114" s="19" t="str">
        <f>IF(QUISHPE!E111="","",QUISHPE!E111)</f>
        <v/>
      </c>
      <c r="O114" s="74" t="str">
        <f>IF(N114="","Día de mes anterior",VELEZ!F13)</f>
        <v>Día de mes anterior</v>
      </c>
    </row>
    <row r="115" spans="2:15" hidden="1" x14ac:dyDescent="0.2">
      <c r="B115" s="98"/>
      <c r="C115" s="98"/>
      <c r="D115" s="100"/>
      <c r="E115" s="100"/>
      <c r="F115" s="102"/>
      <c r="G115" s="100"/>
      <c r="H115" s="100"/>
      <c r="I115" s="100"/>
      <c r="J115" s="100"/>
      <c r="K115" s="100"/>
      <c r="L115" s="86"/>
      <c r="M115" s="12">
        <v>2</v>
      </c>
      <c r="N115" s="12" t="str">
        <f>IF(QUISHPE!E118="","",QUISHPE!E118)</f>
        <v/>
      </c>
      <c r="O115" s="78" t="str">
        <f>IF(N115="","",VELEZ!F20)</f>
        <v/>
      </c>
    </row>
    <row r="116" spans="2:15" hidden="1" x14ac:dyDescent="0.2">
      <c r="B116" s="98"/>
      <c r="C116" s="98"/>
      <c r="D116" s="100"/>
      <c r="E116" s="100"/>
      <c r="F116" s="102"/>
      <c r="G116" s="100"/>
      <c r="H116" s="100"/>
      <c r="I116" s="100"/>
      <c r="J116" s="100"/>
      <c r="K116" s="100"/>
      <c r="L116" s="86"/>
      <c r="M116" s="12">
        <v>3</v>
      </c>
      <c r="N116" s="12" t="str">
        <f>IF(QUISHPE!E125="","",QUISHPE!E125)</f>
        <v/>
      </c>
      <c r="O116" s="75" t="str">
        <f>IF(N116="","",VELEZ!F27)</f>
        <v/>
      </c>
    </row>
    <row r="117" spans="2:15" hidden="1" x14ac:dyDescent="0.2">
      <c r="B117" s="98"/>
      <c r="C117" s="98"/>
      <c r="D117" s="100"/>
      <c r="E117" s="100"/>
      <c r="F117" s="102"/>
      <c r="G117" s="100"/>
      <c r="H117" s="100"/>
      <c r="I117" s="100"/>
      <c r="J117" s="100"/>
      <c r="K117" s="100"/>
      <c r="L117" s="86"/>
      <c r="M117" s="12">
        <v>4</v>
      </c>
      <c r="N117" s="12" t="str">
        <f>IF(QUISHPE!E132="","",QUISHPE!E132)</f>
        <v/>
      </c>
      <c r="O117" s="75" t="str">
        <f>IF(N117="","",VELEZ!F34)</f>
        <v/>
      </c>
    </row>
    <row r="118" spans="2:15" hidden="1" x14ac:dyDescent="0.2">
      <c r="B118" s="98"/>
      <c r="C118" s="98"/>
      <c r="D118" s="100"/>
      <c r="E118" s="100"/>
      <c r="F118" s="102"/>
      <c r="G118" s="100"/>
      <c r="H118" s="100"/>
      <c r="I118" s="100"/>
      <c r="J118" s="100"/>
      <c r="K118" s="100"/>
      <c r="L118" s="86"/>
      <c r="M118" s="12">
        <v>5</v>
      </c>
      <c r="N118" s="12" t="str">
        <f>IF(QUISHPE!E139="","",QUISHPE!E139)</f>
        <v/>
      </c>
      <c r="O118" s="75" t="str">
        <f>IF(N118="","Día de mes siguiente",VELEZ!F41)</f>
        <v>Día de mes siguiente</v>
      </c>
    </row>
    <row r="119" spans="2:15" hidden="1" x14ac:dyDescent="0.2">
      <c r="B119" s="98"/>
      <c r="C119" s="98"/>
      <c r="D119" s="100"/>
      <c r="E119" s="100"/>
      <c r="F119" s="102"/>
      <c r="G119" s="100"/>
      <c r="H119" s="100"/>
      <c r="I119" s="100"/>
      <c r="J119" s="100"/>
      <c r="K119" s="100"/>
      <c r="L119" s="87" t="s">
        <v>61</v>
      </c>
      <c r="M119" s="52">
        <v>1</v>
      </c>
      <c r="N119" s="19"/>
      <c r="O119" s="76" t="str">
        <f>IF(N119="","Día de mes anterior",VELEZ!F14)</f>
        <v>Día de mes anterior</v>
      </c>
    </row>
    <row r="120" spans="2:15" hidden="1" x14ac:dyDescent="0.2">
      <c r="B120" s="98"/>
      <c r="C120" s="98"/>
      <c r="D120" s="100"/>
      <c r="E120" s="100"/>
      <c r="F120" s="102"/>
      <c r="G120" s="100"/>
      <c r="H120" s="100"/>
      <c r="I120" s="100"/>
      <c r="J120" s="100"/>
      <c r="K120" s="100"/>
      <c r="L120" s="88"/>
      <c r="M120" s="19">
        <v>2</v>
      </c>
      <c r="N120" s="19"/>
      <c r="O120" s="76" t="str">
        <f>IF(N120="","",VELEZ!F21)</f>
        <v/>
      </c>
    </row>
    <row r="121" spans="2:15" hidden="1" x14ac:dyDescent="0.2">
      <c r="B121" s="98"/>
      <c r="C121" s="98"/>
      <c r="D121" s="100"/>
      <c r="E121" s="100"/>
      <c r="F121" s="102"/>
      <c r="G121" s="100"/>
      <c r="H121" s="100"/>
      <c r="I121" s="100"/>
      <c r="J121" s="100"/>
      <c r="K121" s="100"/>
      <c r="L121" s="88"/>
      <c r="M121" s="19">
        <v>3</v>
      </c>
      <c r="N121" s="19"/>
      <c r="O121" s="76" t="str">
        <f>IF(N121="","",VELEZ!F28)</f>
        <v/>
      </c>
    </row>
    <row r="122" spans="2:15" hidden="1" x14ac:dyDescent="0.2">
      <c r="B122" s="98"/>
      <c r="C122" s="98"/>
      <c r="D122" s="100"/>
      <c r="E122" s="100"/>
      <c r="F122" s="102"/>
      <c r="G122" s="100"/>
      <c r="H122" s="100"/>
      <c r="I122" s="100"/>
      <c r="J122" s="100"/>
      <c r="K122" s="100"/>
      <c r="L122" s="88"/>
      <c r="M122" s="19">
        <v>4</v>
      </c>
      <c r="N122" s="19"/>
      <c r="O122" s="76" t="str">
        <f>IF(N122="","",VELEZ!F35)</f>
        <v/>
      </c>
    </row>
    <row r="123" spans="2:15" hidden="1" x14ac:dyDescent="0.2">
      <c r="B123" s="98"/>
      <c r="C123" s="98"/>
      <c r="D123" s="100"/>
      <c r="E123" s="100"/>
      <c r="F123" s="102"/>
      <c r="G123" s="100"/>
      <c r="H123" s="100"/>
      <c r="I123" s="100"/>
      <c r="J123" s="100"/>
      <c r="K123" s="100"/>
      <c r="L123" s="88"/>
      <c r="M123" s="19">
        <v>5</v>
      </c>
      <c r="N123" s="19"/>
      <c r="O123" s="76" t="str">
        <f>IF(N123="","Día de mes siguiente",VELEZ!F42)</f>
        <v>Día de mes siguiente</v>
      </c>
    </row>
    <row r="124" spans="2:15" hidden="1" x14ac:dyDescent="0.2">
      <c r="B124" s="98"/>
      <c r="C124" s="98"/>
      <c r="D124" s="100"/>
      <c r="E124" s="100"/>
      <c r="F124" s="102"/>
      <c r="G124" s="100"/>
      <c r="H124" s="100"/>
      <c r="I124" s="100"/>
      <c r="J124" s="100"/>
      <c r="K124" s="100"/>
      <c r="L124" s="85" t="s">
        <v>62</v>
      </c>
      <c r="M124" s="5">
        <v>1</v>
      </c>
      <c r="N124" s="19" t="str">
        <f>IF(QUISHPE!E113="","",QUISHPE!E113)</f>
        <v/>
      </c>
      <c r="O124" s="74" t="str">
        <f>IF(N124="","Día de mes anterior",VELEZ!F15)</f>
        <v>Día de mes anterior</v>
      </c>
    </row>
    <row r="125" spans="2:15" hidden="1" x14ac:dyDescent="0.2">
      <c r="B125" s="98"/>
      <c r="C125" s="98"/>
      <c r="D125" s="100"/>
      <c r="E125" s="100"/>
      <c r="F125" s="102"/>
      <c r="G125" s="100"/>
      <c r="H125" s="100"/>
      <c r="I125" s="100"/>
      <c r="J125" s="100"/>
      <c r="K125" s="100"/>
      <c r="L125" s="86"/>
      <c r="M125" s="12">
        <v>2</v>
      </c>
      <c r="N125" s="19" t="str">
        <f>IF(QUISHPE!E120="","",QUISHPE!E120)</f>
        <v/>
      </c>
      <c r="O125" s="74" t="str">
        <f>IF(N125="","",VELEZ!F22)</f>
        <v/>
      </c>
    </row>
    <row r="126" spans="2:15" hidden="1" x14ac:dyDescent="0.2">
      <c r="B126" s="98"/>
      <c r="C126" s="98"/>
      <c r="D126" s="100"/>
      <c r="E126" s="100"/>
      <c r="F126" s="102"/>
      <c r="G126" s="100"/>
      <c r="H126" s="100"/>
      <c r="I126" s="100"/>
      <c r="J126" s="100"/>
      <c r="K126" s="100"/>
      <c r="L126" s="86"/>
      <c r="M126" s="12">
        <v>3</v>
      </c>
      <c r="N126" s="19" t="str">
        <f>IF(QUISHPE!E127="","",QUISHPE!E127)</f>
        <v/>
      </c>
      <c r="O126" s="73" t="str">
        <f>IF(N126="","",VELEZ!F29)</f>
        <v/>
      </c>
    </row>
    <row r="127" spans="2:15" hidden="1" x14ac:dyDescent="0.2">
      <c r="B127" s="98"/>
      <c r="C127" s="98"/>
      <c r="D127" s="100"/>
      <c r="E127" s="100"/>
      <c r="F127" s="102"/>
      <c r="G127" s="100"/>
      <c r="H127" s="100"/>
      <c r="I127" s="100"/>
      <c r="J127" s="100"/>
      <c r="K127" s="100"/>
      <c r="L127" s="86"/>
      <c r="M127" s="12">
        <v>4</v>
      </c>
      <c r="N127" s="19" t="str">
        <f>IF(QUISHPE!E134="","",QUISHPE!E134)</f>
        <v/>
      </c>
      <c r="O127" s="73" t="str">
        <f>IF(N127="","",VELEZ!F36)</f>
        <v/>
      </c>
    </row>
    <row r="128" spans="2:15" hidden="1" x14ac:dyDescent="0.2">
      <c r="B128" s="98"/>
      <c r="C128" s="98"/>
      <c r="D128" s="100"/>
      <c r="E128" s="100"/>
      <c r="F128" s="102"/>
      <c r="G128" s="100"/>
      <c r="H128" s="100"/>
      <c r="I128" s="100"/>
      <c r="J128" s="100"/>
      <c r="K128" s="100"/>
      <c r="L128" s="86"/>
      <c r="M128" s="12">
        <v>5</v>
      </c>
      <c r="N128" s="19" t="str">
        <f>IF(QUISHPE!E141="","",QUISHPE!E141)</f>
        <v/>
      </c>
      <c r="O128" s="73" t="str">
        <f>IF(N128="","Día de mes siguiente",VELEZ!F43)</f>
        <v>Día de mes siguiente</v>
      </c>
    </row>
    <row r="129" spans="2:15" hidden="1" x14ac:dyDescent="0.2">
      <c r="B129" s="98"/>
      <c r="C129" s="98"/>
      <c r="D129" s="100"/>
      <c r="E129" s="100"/>
      <c r="F129" s="102"/>
      <c r="G129" s="100"/>
      <c r="H129" s="100"/>
      <c r="I129" s="100"/>
      <c r="J129" s="100"/>
      <c r="K129" s="100"/>
      <c r="L129" s="85" t="s">
        <v>60</v>
      </c>
      <c r="M129" s="5">
        <v>1</v>
      </c>
      <c r="N129" s="19" t="str">
        <f>IF(QUISHPE!E114="","",QUISHPE!E114)</f>
        <v/>
      </c>
      <c r="O129" s="74" t="str">
        <f>IF(N129="","Día de mes anterior",VELEZ!F16)</f>
        <v>Día de mes anterior</v>
      </c>
    </row>
    <row r="130" spans="2:15" hidden="1" x14ac:dyDescent="0.2">
      <c r="B130" s="98"/>
      <c r="C130" s="98"/>
      <c r="D130" s="100"/>
      <c r="E130" s="100"/>
      <c r="F130" s="102"/>
      <c r="G130" s="100"/>
      <c r="H130" s="100"/>
      <c r="I130" s="100"/>
      <c r="J130" s="100"/>
      <c r="K130" s="100"/>
      <c r="L130" s="86"/>
      <c r="M130" s="12">
        <v>2</v>
      </c>
      <c r="N130" s="19" t="str">
        <f>IF(QUISHPE!E121="","",QUISHPE!E121)</f>
        <v/>
      </c>
      <c r="O130" s="74" t="str">
        <f>IF(N130="","",VELEZ!F23)</f>
        <v/>
      </c>
    </row>
    <row r="131" spans="2:15" hidden="1" x14ac:dyDescent="0.2">
      <c r="B131" s="98"/>
      <c r="C131" s="98"/>
      <c r="D131" s="100"/>
      <c r="E131" s="100"/>
      <c r="F131" s="102"/>
      <c r="G131" s="100"/>
      <c r="H131" s="100"/>
      <c r="I131" s="100"/>
      <c r="J131" s="100"/>
      <c r="K131" s="100"/>
      <c r="L131" s="86"/>
      <c r="M131" s="12">
        <v>3</v>
      </c>
      <c r="N131" s="19" t="str">
        <f>IF(QUISHPE!E128="","",QUISHPE!E128)</f>
        <v/>
      </c>
      <c r="O131" s="73" t="str">
        <f>IF(N131="","",VELEZ!F30)</f>
        <v/>
      </c>
    </row>
    <row r="132" spans="2:15" hidden="1" x14ac:dyDescent="0.2">
      <c r="B132" s="98"/>
      <c r="C132" s="98"/>
      <c r="D132" s="100"/>
      <c r="E132" s="100"/>
      <c r="F132" s="102"/>
      <c r="G132" s="100"/>
      <c r="H132" s="100"/>
      <c r="I132" s="100"/>
      <c r="J132" s="100"/>
      <c r="K132" s="100"/>
      <c r="L132" s="86"/>
      <c r="M132" s="12">
        <v>4</v>
      </c>
      <c r="N132" s="19" t="str">
        <f>IF(QUISHPE!E135="","",QUISHPE!E135)</f>
        <v/>
      </c>
      <c r="O132" s="73" t="str">
        <f>IF(N132="","",VELEZ!F37)</f>
        <v/>
      </c>
    </row>
    <row r="133" spans="2:15" hidden="1" x14ac:dyDescent="0.2">
      <c r="B133" s="98"/>
      <c r="C133" s="98"/>
      <c r="D133" s="100"/>
      <c r="E133" s="100"/>
      <c r="F133" s="102"/>
      <c r="G133" s="100"/>
      <c r="H133" s="100"/>
      <c r="I133" s="100"/>
      <c r="J133" s="100"/>
      <c r="K133" s="100"/>
      <c r="L133" s="86"/>
      <c r="M133" s="12">
        <v>5</v>
      </c>
      <c r="N133" s="19" t="str">
        <f>IF(QUISHPE!E142="","",QUISHPE!E142)</f>
        <v/>
      </c>
      <c r="O133" s="73" t="str">
        <f>IF(N133="","Día de mes siguiente",VELEZ!F44)</f>
        <v>Día de mes siguiente</v>
      </c>
    </row>
    <row r="134" spans="2:15" hidden="1" x14ac:dyDescent="0.2">
      <c r="B134" s="98"/>
      <c r="C134" s="98"/>
      <c r="D134" s="100"/>
      <c r="E134" s="100"/>
      <c r="F134" s="102"/>
      <c r="G134" s="100"/>
      <c r="H134" s="100"/>
      <c r="I134" s="100"/>
      <c r="J134" s="100"/>
      <c r="K134" s="100"/>
      <c r="L134" s="85" t="s">
        <v>63</v>
      </c>
      <c r="M134" s="5">
        <v>1</v>
      </c>
      <c r="N134" s="19" t="str">
        <f>IF(QUISHPE!E115="","",QUISHPE!E115)</f>
        <v/>
      </c>
      <c r="O134" s="74" t="str">
        <f>IF(N134="","Día de mes anterior",VELEZ!F17)</f>
        <v>Día de mes anterior</v>
      </c>
    </row>
    <row r="135" spans="2:15" hidden="1" x14ac:dyDescent="0.2">
      <c r="B135" s="98"/>
      <c r="C135" s="98"/>
      <c r="D135" s="100"/>
      <c r="E135" s="100"/>
      <c r="F135" s="102"/>
      <c r="G135" s="100"/>
      <c r="H135" s="100"/>
      <c r="I135" s="100"/>
      <c r="J135" s="100"/>
      <c r="K135" s="100"/>
      <c r="L135" s="86"/>
      <c r="M135" s="12">
        <v>2</v>
      </c>
      <c r="N135" s="19" t="str">
        <f>IF(QUISHPE!E122="","",QUISHPE!E122)</f>
        <v/>
      </c>
      <c r="O135" s="74" t="str">
        <f>IF(N135="","",VELEZ!F24)</f>
        <v/>
      </c>
    </row>
    <row r="136" spans="2:15" hidden="1" x14ac:dyDescent="0.2">
      <c r="B136" s="98"/>
      <c r="C136" s="98"/>
      <c r="D136" s="100"/>
      <c r="E136" s="100"/>
      <c r="F136" s="102"/>
      <c r="G136" s="100"/>
      <c r="H136" s="100"/>
      <c r="I136" s="100"/>
      <c r="J136" s="100"/>
      <c r="K136" s="100"/>
      <c r="L136" s="86"/>
      <c r="M136" s="12">
        <v>3</v>
      </c>
      <c r="N136" s="19" t="str">
        <f>IF(QUISHPE!E129="","",QUISHPE!E129)</f>
        <v/>
      </c>
      <c r="O136" s="73" t="str">
        <f>IF(N136="","",VELEZ!F31)</f>
        <v/>
      </c>
    </row>
    <row r="137" spans="2:15" hidden="1" x14ac:dyDescent="0.2">
      <c r="B137" s="98"/>
      <c r="C137" s="98"/>
      <c r="D137" s="100"/>
      <c r="E137" s="100"/>
      <c r="F137" s="102"/>
      <c r="G137" s="100"/>
      <c r="H137" s="100"/>
      <c r="I137" s="100"/>
      <c r="J137" s="100"/>
      <c r="K137" s="100"/>
      <c r="L137" s="86"/>
      <c r="M137" s="12">
        <v>4</v>
      </c>
      <c r="N137" s="19" t="str">
        <f>IF(QUISHPE!E136="","",QUISHPE!E136)</f>
        <v/>
      </c>
      <c r="O137" s="73" t="str">
        <f>IF(N137="","",VELEZ!F38)</f>
        <v/>
      </c>
    </row>
    <row r="138" spans="2:15" hidden="1" x14ac:dyDescent="0.2">
      <c r="B138" s="98"/>
      <c r="C138" s="98"/>
      <c r="D138" s="100"/>
      <c r="E138" s="100"/>
      <c r="F138" s="102"/>
      <c r="G138" s="100"/>
      <c r="H138" s="100"/>
      <c r="I138" s="100"/>
      <c r="J138" s="100"/>
      <c r="K138" s="100"/>
      <c r="L138" s="86"/>
      <c r="M138" s="12">
        <v>5</v>
      </c>
      <c r="N138" s="19" t="str">
        <f>IF(QUISHPE!E143="","",QUISHPE!E143)</f>
        <v/>
      </c>
      <c r="O138" s="73" t="str">
        <f>IF(N138="","Día de mes siguiente",VELEZ!F45)</f>
        <v>Día de mes siguiente</v>
      </c>
    </row>
    <row r="139" spans="2:15" hidden="1" x14ac:dyDescent="0.2">
      <c r="B139" s="98"/>
      <c r="C139" s="98"/>
      <c r="D139" s="100"/>
      <c r="E139" s="100"/>
      <c r="F139" s="102"/>
      <c r="G139" s="100"/>
      <c r="H139" s="100"/>
      <c r="I139" s="100"/>
      <c r="J139" s="100"/>
      <c r="K139" s="100"/>
      <c r="L139" s="85" t="s">
        <v>79</v>
      </c>
      <c r="M139" s="5">
        <v>1</v>
      </c>
      <c r="N139" s="19" t="str">
        <f>IF(QUISHPE!E116="","",QUISHPE!E116)</f>
        <v/>
      </c>
      <c r="O139" s="74" t="str">
        <f>IF(N139="","Día de mes anterior",VELEZ!F18)</f>
        <v>Día de mes anterior</v>
      </c>
    </row>
    <row r="140" spans="2:15" hidden="1" x14ac:dyDescent="0.2">
      <c r="B140" s="98"/>
      <c r="C140" s="98"/>
      <c r="D140" s="100"/>
      <c r="E140" s="100"/>
      <c r="F140" s="102"/>
      <c r="G140" s="100"/>
      <c r="H140" s="100"/>
      <c r="I140" s="100"/>
      <c r="J140" s="100"/>
      <c r="K140" s="100"/>
      <c r="L140" s="86"/>
      <c r="M140" s="12">
        <v>2</v>
      </c>
      <c r="N140" s="19" t="str">
        <f>IF(QUISHPE!E123="","",QUISHPE!E123)</f>
        <v/>
      </c>
      <c r="O140" s="74" t="str">
        <f>IF(N140="","",VELEZ!F25)</f>
        <v/>
      </c>
    </row>
    <row r="141" spans="2:15" hidden="1" x14ac:dyDescent="0.2">
      <c r="B141" s="98"/>
      <c r="C141" s="98"/>
      <c r="D141" s="100"/>
      <c r="E141" s="100"/>
      <c r="F141" s="102"/>
      <c r="G141" s="100"/>
      <c r="H141" s="100"/>
      <c r="I141" s="100"/>
      <c r="J141" s="100"/>
      <c r="K141" s="100"/>
      <c r="L141" s="86"/>
      <c r="M141" s="12">
        <v>3</v>
      </c>
      <c r="N141" s="19" t="str">
        <f>IF(QUISHPE!E130="","",QUISHPE!E130)</f>
        <v/>
      </c>
      <c r="O141" s="73" t="str">
        <f>IF(N141="","",VELEZ!F32)</f>
        <v/>
      </c>
    </row>
    <row r="142" spans="2:15" hidden="1" x14ac:dyDescent="0.2">
      <c r="B142" s="98"/>
      <c r="C142" s="98"/>
      <c r="D142" s="100"/>
      <c r="E142" s="100"/>
      <c r="F142" s="102"/>
      <c r="G142" s="100"/>
      <c r="H142" s="100"/>
      <c r="I142" s="100"/>
      <c r="J142" s="100"/>
      <c r="K142" s="100"/>
      <c r="L142" s="86"/>
      <c r="M142" s="12">
        <v>4</v>
      </c>
      <c r="N142" s="19" t="str">
        <f>IF(QUISHPE!E137="","",QUISHPE!E137)</f>
        <v/>
      </c>
      <c r="O142" s="73" t="str">
        <f>IF(N142="","",VELEZ!F39)</f>
        <v/>
      </c>
    </row>
    <row r="143" spans="2:15" hidden="1" x14ac:dyDescent="0.2">
      <c r="B143" s="98"/>
      <c r="C143" s="98"/>
      <c r="D143" s="100"/>
      <c r="E143" s="100"/>
      <c r="F143" s="102"/>
      <c r="G143" s="100"/>
      <c r="H143" s="100"/>
      <c r="I143" s="100"/>
      <c r="J143" s="100"/>
      <c r="K143" s="100"/>
      <c r="L143" s="86"/>
      <c r="M143" s="12">
        <v>5</v>
      </c>
      <c r="N143" s="19" t="str">
        <f>IF(QUISHPE!E144="","",QUISHPE!E144)</f>
        <v/>
      </c>
      <c r="O143" s="73" t="str">
        <f>IF(N143="","Día de mes siguiente",VELEZ!F46)</f>
        <v>Día de mes siguiente</v>
      </c>
    </row>
    <row r="144" spans="2:15" hidden="1" x14ac:dyDescent="0.2">
      <c r="B144" s="98"/>
      <c r="C144" s="98"/>
      <c r="D144" s="100"/>
      <c r="E144" s="100"/>
      <c r="F144" s="102"/>
      <c r="G144" s="100"/>
      <c r="H144" s="100"/>
      <c r="I144" s="100"/>
      <c r="J144" s="100"/>
      <c r="K144" s="100"/>
      <c r="L144" s="85" t="s">
        <v>15</v>
      </c>
      <c r="M144" s="5">
        <v>1</v>
      </c>
      <c r="N144" s="19" t="str">
        <f>IF(QUISHPE!E117="","",QUISHPE!E117)</f>
        <v/>
      </c>
      <c r="O144" s="74" t="str">
        <f>IF(N144="","Día de mes anterior",VELEZ!F19)</f>
        <v>Día de mes anterior</v>
      </c>
    </row>
    <row r="145" spans="2:15" hidden="1" x14ac:dyDescent="0.2">
      <c r="B145" s="98"/>
      <c r="C145" s="98"/>
      <c r="D145" s="100"/>
      <c r="E145" s="100"/>
      <c r="F145" s="102"/>
      <c r="G145" s="100"/>
      <c r="H145" s="100"/>
      <c r="I145" s="100"/>
      <c r="J145" s="100"/>
      <c r="K145" s="100"/>
      <c r="L145" s="86"/>
      <c r="M145" s="12">
        <v>2</v>
      </c>
      <c r="N145" s="19" t="str">
        <f>IF(QUISHPE!E124="","",QUISHPE!E124)</f>
        <v/>
      </c>
      <c r="O145" s="74" t="str">
        <f>IF(N145="","",VELEZ!F26)</f>
        <v/>
      </c>
    </row>
    <row r="146" spans="2:15" hidden="1" x14ac:dyDescent="0.2">
      <c r="B146" s="98"/>
      <c r="C146" s="98"/>
      <c r="D146" s="100"/>
      <c r="E146" s="100"/>
      <c r="F146" s="102"/>
      <c r="G146" s="100"/>
      <c r="H146" s="100"/>
      <c r="I146" s="100"/>
      <c r="J146" s="100"/>
      <c r="K146" s="100"/>
      <c r="L146" s="86"/>
      <c r="M146" s="12">
        <v>3</v>
      </c>
      <c r="N146" s="19" t="str">
        <f>IF(QUISHPE!E131="","",QUISHPE!E131)</f>
        <v/>
      </c>
      <c r="O146" s="73" t="str">
        <f>IF(N146="","",VELEZ!F33)</f>
        <v/>
      </c>
    </row>
    <row r="147" spans="2:15" hidden="1" x14ac:dyDescent="0.2">
      <c r="B147" s="98"/>
      <c r="C147" s="98"/>
      <c r="D147" s="100"/>
      <c r="E147" s="100"/>
      <c r="F147" s="102"/>
      <c r="G147" s="100"/>
      <c r="H147" s="100"/>
      <c r="I147" s="100"/>
      <c r="J147" s="100"/>
      <c r="K147" s="100"/>
      <c r="L147" s="86"/>
      <c r="M147" s="12">
        <v>4</v>
      </c>
      <c r="N147" s="19" t="str">
        <f>IF(QUISHPE!E138="","",QUISHPE!E138)</f>
        <v/>
      </c>
      <c r="O147" s="73" t="str">
        <f>IF(N147="","",VELEZ!F40)</f>
        <v/>
      </c>
    </row>
    <row r="148" spans="2:15" hidden="1" x14ac:dyDescent="0.2">
      <c r="B148" s="98"/>
      <c r="C148" s="98"/>
      <c r="D148" s="100"/>
      <c r="E148" s="100"/>
      <c r="F148" s="102"/>
      <c r="G148" s="100"/>
      <c r="H148" s="100"/>
      <c r="I148" s="100"/>
      <c r="J148" s="100"/>
      <c r="K148" s="100"/>
      <c r="L148" s="86"/>
      <c r="M148" s="12">
        <v>5</v>
      </c>
      <c r="N148" s="19" t="str">
        <f>IF(QUISHPE!E145="","",QUISHPE!E145)</f>
        <v/>
      </c>
      <c r="O148" s="73" t="str">
        <f>IF(N148="","Día de mes siguiente",VELEZ!F47)</f>
        <v>Día de mes siguiente</v>
      </c>
    </row>
    <row r="149" spans="2:15" x14ac:dyDescent="0.2">
      <c r="B149" s="92" t="s">
        <v>86</v>
      </c>
      <c r="C149" s="92" t="s">
        <v>87</v>
      </c>
      <c r="D149" s="89" t="s">
        <v>18</v>
      </c>
      <c r="E149" s="89" t="str">
        <f>E79</f>
        <v>FEBRERO</v>
      </c>
      <c r="F149" s="101">
        <v>1</v>
      </c>
      <c r="G149" s="103" t="s">
        <v>7</v>
      </c>
      <c r="H149" s="103" t="s">
        <v>8</v>
      </c>
      <c r="I149" s="103" t="s">
        <v>23</v>
      </c>
      <c r="J149" s="103" t="s">
        <v>23</v>
      </c>
      <c r="K149" s="103" t="s">
        <v>24</v>
      </c>
      <c r="L149" s="85" t="s">
        <v>80</v>
      </c>
      <c r="M149" s="5">
        <v>1</v>
      </c>
      <c r="N149" s="19">
        <f>IF(MORALES!E6="","",MORALES!E6)</f>
        <v>2</v>
      </c>
      <c r="O149" s="74">
        <f>IF(N149="","Día de mes anterior",MORALES!F6)</f>
        <v>4</v>
      </c>
    </row>
    <row r="150" spans="2:15" x14ac:dyDescent="0.2">
      <c r="B150" s="98"/>
      <c r="C150" s="98"/>
      <c r="D150" s="100"/>
      <c r="E150" s="100"/>
      <c r="F150" s="102"/>
      <c r="G150" s="100"/>
      <c r="H150" s="100"/>
      <c r="I150" s="100"/>
      <c r="J150" s="100"/>
      <c r="K150" s="100"/>
      <c r="L150" s="86"/>
      <c r="M150" s="12">
        <v>2</v>
      </c>
      <c r="N150" s="12">
        <f>IF(MORALES!E12="","",MORALES!E12)</f>
        <v>2</v>
      </c>
      <c r="O150" s="78">
        <f>IF(N150="","",MORALES!F12)</f>
        <v>3</v>
      </c>
    </row>
    <row r="151" spans="2:15" x14ac:dyDescent="0.2">
      <c r="B151" s="98"/>
      <c r="C151" s="98"/>
      <c r="D151" s="100"/>
      <c r="E151" s="100"/>
      <c r="F151" s="102"/>
      <c r="G151" s="100"/>
      <c r="H151" s="100"/>
      <c r="I151" s="100"/>
      <c r="J151" s="100"/>
      <c r="K151" s="100"/>
      <c r="L151" s="86"/>
      <c r="M151" s="12">
        <v>3</v>
      </c>
      <c r="N151" s="12" t="str">
        <f>IF(MORALES!E18="","",MORALES!E18)</f>
        <v/>
      </c>
      <c r="O151" s="75" t="str">
        <f>IF(N151="","",MORALES!F18)</f>
        <v/>
      </c>
    </row>
    <row r="152" spans="2:15" x14ac:dyDescent="0.2">
      <c r="B152" s="98"/>
      <c r="C152" s="98"/>
      <c r="D152" s="100"/>
      <c r="E152" s="100"/>
      <c r="F152" s="102"/>
      <c r="G152" s="100"/>
      <c r="H152" s="100"/>
      <c r="I152" s="100"/>
      <c r="J152" s="100"/>
      <c r="K152" s="100"/>
      <c r="L152" s="86"/>
      <c r="M152" s="12">
        <v>4</v>
      </c>
      <c r="N152" s="12" t="str">
        <f>IF(MORALES!E24="","",MORALES!E24)</f>
        <v/>
      </c>
      <c r="O152" s="75" t="str">
        <f>IF(N152="","",MORALES!F24)</f>
        <v/>
      </c>
    </row>
    <row r="153" spans="2:15" x14ac:dyDescent="0.2">
      <c r="B153" s="98"/>
      <c r="C153" s="98"/>
      <c r="D153" s="100"/>
      <c r="E153" s="100"/>
      <c r="F153" s="102"/>
      <c r="G153" s="100"/>
      <c r="H153" s="100"/>
      <c r="I153" s="100"/>
      <c r="J153" s="100"/>
      <c r="K153" s="100"/>
      <c r="L153" s="86"/>
      <c r="M153" s="12">
        <v>5</v>
      </c>
      <c r="N153" s="12" t="str">
        <f>IF(MORALES!E30="","",MORALES!E30)</f>
        <v/>
      </c>
      <c r="O153" s="75" t="str">
        <f>IF(N153="","Día de mes siguiente",MORALES!F30)</f>
        <v>Día de mes siguiente</v>
      </c>
    </row>
    <row r="154" spans="2:15" x14ac:dyDescent="0.2">
      <c r="B154" s="98"/>
      <c r="C154" s="98"/>
      <c r="D154" s="100"/>
      <c r="E154" s="100"/>
      <c r="F154" s="102"/>
      <c r="G154" s="100"/>
      <c r="H154" s="100"/>
      <c r="I154" s="100"/>
      <c r="J154" s="100"/>
      <c r="K154" s="100"/>
      <c r="L154" s="87" t="s">
        <v>81</v>
      </c>
      <c r="M154" s="52">
        <v>1</v>
      </c>
      <c r="N154" s="19">
        <f>IF(MORALES!E7="","",MORALES!E7)</f>
        <v>2</v>
      </c>
      <c r="O154" s="76">
        <f>IF(N154="","Día de mes anterior",MORALES!F7)</f>
        <v>4</v>
      </c>
    </row>
    <row r="155" spans="2:15" x14ac:dyDescent="0.2">
      <c r="B155" s="98"/>
      <c r="C155" s="98"/>
      <c r="D155" s="100"/>
      <c r="E155" s="100"/>
      <c r="F155" s="102"/>
      <c r="G155" s="100"/>
      <c r="H155" s="100"/>
      <c r="I155" s="100"/>
      <c r="J155" s="100"/>
      <c r="K155" s="100"/>
      <c r="L155" s="88"/>
      <c r="M155" s="19">
        <v>2</v>
      </c>
      <c r="N155" s="19">
        <f>IF(MORALES!E13="","",MORALES!E13)</f>
        <v>2</v>
      </c>
      <c r="O155" s="76">
        <f>IF(N155="","",MORALES!F13)</f>
        <v>4</v>
      </c>
    </row>
    <row r="156" spans="2:15" x14ac:dyDescent="0.2">
      <c r="B156" s="98"/>
      <c r="C156" s="98"/>
      <c r="D156" s="100"/>
      <c r="E156" s="100"/>
      <c r="F156" s="102"/>
      <c r="G156" s="100"/>
      <c r="H156" s="100"/>
      <c r="I156" s="100"/>
      <c r="J156" s="100"/>
      <c r="K156" s="100"/>
      <c r="L156" s="88"/>
      <c r="M156" s="19">
        <v>3</v>
      </c>
      <c r="N156" s="19" t="str">
        <f>IF(MORALES!E19="","",MORALES!E19)</f>
        <v/>
      </c>
      <c r="O156" s="76" t="str">
        <f>IF(N156="","",MORALES!F19)</f>
        <v/>
      </c>
    </row>
    <row r="157" spans="2:15" x14ac:dyDescent="0.2">
      <c r="B157" s="98"/>
      <c r="C157" s="98"/>
      <c r="D157" s="100"/>
      <c r="E157" s="100"/>
      <c r="F157" s="102"/>
      <c r="G157" s="100"/>
      <c r="H157" s="100"/>
      <c r="I157" s="100"/>
      <c r="J157" s="100"/>
      <c r="K157" s="100"/>
      <c r="L157" s="88"/>
      <c r="M157" s="19">
        <v>4</v>
      </c>
      <c r="N157" s="19" t="str">
        <f>IF(MORALES!E25="","",MORALES!E25)</f>
        <v/>
      </c>
      <c r="O157" s="76" t="str">
        <f>IF(N157="","",MORALES!F25)</f>
        <v/>
      </c>
    </row>
    <row r="158" spans="2:15" x14ac:dyDescent="0.2">
      <c r="B158" s="98"/>
      <c r="C158" s="98"/>
      <c r="D158" s="100"/>
      <c r="E158" s="100"/>
      <c r="F158" s="102"/>
      <c r="G158" s="100"/>
      <c r="H158" s="100"/>
      <c r="I158" s="100"/>
      <c r="J158" s="100"/>
      <c r="K158" s="100"/>
      <c r="L158" s="88"/>
      <c r="M158" s="19">
        <v>5</v>
      </c>
      <c r="N158" s="19" t="str">
        <f>IF(MORALES!E31="","",MORALES!E31)</f>
        <v/>
      </c>
      <c r="O158" s="76" t="str">
        <f>IF(N158="","Día de mes siguiente",MORALES!F31)</f>
        <v>Día de mes siguiente</v>
      </c>
    </row>
    <row r="159" spans="2:15" x14ac:dyDescent="0.2">
      <c r="B159" s="98"/>
      <c r="C159" s="98"/>
      <c r="D159" s="100"/>
      <c r="E159" s="100"/>
      <c r="F159" s="102"/>
      <c r="G159" s="100"/>
      <c r="H159" s="100"/>
      <c r="I159" s="100"/>
      <c r="J159" s="100"/>
      <c r="K159" s="100"/>
      <c r="L159" s="85" t="s">
        <v>82</v>
      </c>
      <c r="M159" s="5">
        <v>1</v>
      </c>
      <c r="N159" s="19">
        <f>IF(MORALES!E8="","",MORALES!E8)</f>
        <v>2</v>
      </c>
      <c r="O159" s="74">
        <f>IF(N159="","Día de mes anterior",MORALES!F8)</f>
        <v>4</v>
      </c>
    </row>
    <row r="160" spans="2:15" x14ac:dyDescent="0.2">
      <c r="B160" s="98"/>
      <c r="C160" s="98"/>
      <c r="D160" s="100"/>
      <c r="E160" s="100"/>
      <c r="F160" s="102"/>
      <c r="G160" s="100"/>
      <c r="H160" s="100"/>
      <c r="I160" s="100"/>
      <c r="J160" s="100"/>
      <c r="K160" s="100"/>
      <c r="L160" s="86"/>
      <c r="M160" s="12">
        <v>2</v>
      </c>
      <c r="N160" s="19">
        <f>IF(MORALES!E14="","",MORALES!E14)</f>
        <v>2</v>
      </c>
      <c r="O160" s="74">
        <f>IF(N160="","",MORALES!F14)</f>
        <v>2</v>
      </c>
    </row>
    <row r="161" spans="2:15" x14ac:dyDescent="0.2">
      <c r="B161" s="98"/>
      <c r="C161" s="98"/>
      <c r="D161" s="100"/>
      <c r="E161" s="100"/>
      <c r="F161" s="102"/>
      <c r="G161" s="100"/>
      <c r="H161" s="100"/>
      <c r="I161" s="100"/>
      <c r="J161" s="100"/>
      <c r="K161" s="100"/>
      <c r="L161" s="86"/>
      <c r="M161" s="12">
        <v>3</v>
      </c>
      <c r="N161" s="19" t="str">
        <f>IF(MORALES!E20="","",MORALES!E20)</f>
        <v/>
      </c>
      <c r="O161" s="73" t="str">
        <f>IF(N161="","",MORALES!F20)</f>
        <v/>
      </c>
    </row>
    <row r="162" spans="2:15" x14ac:dyDescent="0.2">
      <c r="B162" s="98"/>
      <c r="C162" s="98"/>
      <c r="D162" s="100"/>
      <c r="E162" s="100"/>
      <c r="F162" s="102"/>
      <c r="G162" s="100"/>
      <c r="H162" s="100"/>
      <c r="I162" s="100"/>
      <c r="J162" s="100"/>
      <c r="K162" s="100"/>
      <c r="L162" s="86"/>
      <c r="M162" s="12">
        <v>4</v>
      </c>
      <c r="N162" s="19" t="str">
        <f>IF(MORALES!E26="","",MORALES!E26)</f>
        <v/>
      </c>
      <c r="O162" s="73" t="str">
        <f>IF(N162="","",MORALES!F26)</f>
        <v/>
      </c>
    </row>
    <row r="163" spans="2:15" x14ac:dyDescent="0.2">
      <c r="B163" s="98"/>
      <c r="C163" s="98"/>
      <c r="D163" s="100"/>
      <c r="E163" s="100"/>
      <c r="F163" s="102"/>
      <c r="G163" s="100"/>
      <c r="H163" s="100"/>
      <c r="I163" s="100"/>
      <c r="J163" s="100"/>
      <c r="K163" s="100"/>
      <c r="L163" s="86"/>
      <c r="M163" s="12">
        <v>5</v>
      </c>
      <c r="N163" s="19" t="str">
        <f>IF(MORALES!E32="","",MORALES!E32)</f>
        <v/>
      </c>
      <c r="O163" s="73" t="str">
        <f>IF(N163="","Día de mes siguiente",MORALES!F32)</f>
        <v>Día de mes siguiente</v>
      </c>
    </row>
    <row r="164" spans="2:15" x14ac:dyDescent="0.2">
      <c r="B164" s="98"/>
      <c r="C164" s="98"/>
      <c r="D164" s="100"/>
      <c r="E164" s="100"/>
      <c r="F164" s="102"/>
      <c r="G164" s="100"/>
      <c r="H164" s="100"/>
      <c r="I164" s="100"/>
      <c r="J164" s="100"/>
      <c r="K164" s="100"/>
      <c r="L164" s="85" t="s">
        <v>83</v>
      </c>
      <c r="M164" s="5">
        <v>1</v>
      </c>
      <c r="N164" s="19">
        <f>IF(MORALES!E9="","",MORALES!E9)</f>
        <v>2</v>
      </c>
      <c r="O164" s="74">
        <f>IF(N164="","Día de mes anterior",MORALES!F9)</f>
        <v>2</v>
      </c>
    </row>
    <row r="165" spans="2:15" x14ac:dyDescent="0.2">
      <c r="B165" s="98"/>
      <c r="C165" s="98"/>
      <c r="D165" s="100"/>
      <c r="E165" s="100"/>
      <c r="F165" s="102"/>
      <c r="G165" s="100"/>
      <c r="H165" s="100"/>
      <c r="I165" s="100"/>
      <c r="J165" s="100"/>
      <c r="K165" s="100"/>
      <c r="L165" s="86"/>
      <c r="M165" s="12">
        <v>2</v>
      </c>
      <c r="N165" s="19">
        <f>IF(MORALES!E15="","",MORALES!E15)</f>
        <v>2</v>
      </c>
      <c r="O165" s="74">
        <f>IF(N165="","",MORALES!F15)</f>
        <v>4</v>
      </c>
    </row>
    <row r="166" spans="2:15" x14ac:dyDescent="0.2">
      <c r="B166" s="98"/>
      <c r="C166" s="98"/>
      <c r="D166" s="100"/>
      <c r="E166" s="100"/>
      <c r="F166" s="102"/>
      <c r="G166" s="100"/>
      <c r="H166" s="100"/>
      <c r="I166" s="100"/>
      <c r="J166" s="100"/>
      <c r="K166" s="100"/>
      <c r="L166" s="86"/>
      <c r="M166" s="12">
        <v>3</v>
      </c>
      <c r="N166" s="19" t="str">
        <f>IF(MORALES!E21="","",MORALES!E21)</f>
        <v/>
      </c>
      <c r="O166" s="73" t="str">
        <f>IF(N166="","",MORALES!F21)</f>
        <v/>
      </c>
    </row>
    <row r="167" spans="2:15" x14ac:dyDescent="0.2">
      <c r="B167" s="98"/>
      <c r="C167" s="98"/>
      <c r="D167" s="100"/>
      <c r="E167" s="100"/>
      <c r="F167" s="102"/>
      <c r="G167" s="100"/>
      <c r="H167" s="100"/>
      <c r="I167" s="100"/>
      <c r="J167" s="100"/>
      <c r="K167" s="100"/>
      <c r="L167" s="86"/>
      <c r="M167" s="12">
        <v>4</v>
      </c>
      <c r="N167" s="19" t="str">
        <f>IF(MORALES!E27="","",MORALES!E27)</f>
        <v/>
      </c>
      <c r="O167" s="73" t="str">
        <f>IF(N167="","",MORALES!F27)</f>
        <v/>
      </c>
    </row>
    <row r="168" spans="2:15" x14ac:dyDescent="0.2">
      <c r="B168" s="98"/>
      <c r="C168" s="98"/>
      <c r="D168" s="100"/>
      <c r="E168" s="100"/>
      <c r="F168" s="102"/>
      <c r="G168" s="100"/>
      <c r="H168" s="100"/>
      <c r="I168" s="100"/>
      <c r="J168" s="100"/>
      <c r="K168" s="100"/>
      <c r="L168" s="86"/>
      <c r="M168" s="12">
        <v>5</v>
      </c>
      <c r="N168" s="19" t="str">
        <f>IF(MORALES!E33="","",MORALES!E33)</f>
        <v/>
      </c>
      <c r="O168" s="73" t="str">
        <f>IF(N168="","Día de mes siguiente",MORALES!F33)</f>
        <v>Día de mes siguiente</v>
      </c>
    </row>
    <row r="169" spans="2:15" x14ac:dyDescent="0.2">
      <c r="B169" s="98"/>
      <c r="C169" s="98"/>
      <c r="D169" s="100"/>
      <c r="E169" s="100"/>
      <c r="F169" s="102"/>
      <c r="G169" s="100"/>
      <c r="H169" s="100"/>
      <c r="I169" s="100"/>
      <c r="J169" s="100"/>
      <c r="K169" s="100"/>
      <c r="L169" s="85" t="s">
        <v>84</v>
      </c>
      <c r="M169" s="5">
        <v>1</v>
      </c>
      <c r="N169" s="19">
        <f>IF(MORALES!E10="","",MORALES!E10)</f>
        <v>2</v>
      </c>
      <c r="O169" s="74">
        <f>IF(N169="","Día de mes anterior",MORALES!F10)</f>
        <v>3</v>
      </c>
    </row>
    <row r="170" spans="2:15" x14ac:dyDescent="0.2">
      <c r="B170" s="98"/>
      <c r="C170" s="98"/>
      <c r="D170" s="100"/>
      <c r="E170" s="100"/>
      <c r="F170" s="102"/>
      <c r="G170" s="100"/>
      <c r="H170" s="100"/>
      <c r="I170" s="100"/>
      <c r="J170" s="100"/>
      <c r="K170" s="100"/>
      <c r="L170" s="86"/>
      <c r="M170" s="12">
        <v>2</v>
      </c>
      <c r="N170" s="19">
        <f>IF(MORALES!E16="","",MORALES!E16)</f>
        <v>2</v>
      </c>
      <c r="O170" s="74">
        <f>IF(N170="","",MORALES!F16)</f>
        <v>3</v>
      </c>
    </row>
    <row r="171" spans="2:15" x14ac:dyDescent="0.2">
      <c r="B171" s="98"/>
      <c r="C171" s="98"/>
      <c r="D171" s="100"/>
      <c r="E171" s="100"/>
      <c r="F171" s="102"/>
      <c r="G171" s="100"/>
      <c r="H171" s="100"/>
      <c r="I171" s="100"/>
      <c r="J171" s="100"/>
      <c r="K171" s="100"/>
      <c r="L171" s="86"/>
      <c r="M171" s="12">
        <v>3</v>
      </c>
      <c r="N171" s="19" t="str">
        <f>IF(MORALES!E22="","",MORALES!E22)</f>
        <v/>
      </c>
      <c r="O171" s="73" t="str">
        <f>IF(N171="","",MORALES!F22)</f>
        <v/>
      </c>
    </row>
    <row r="172" spans="2:15" x14ac:dyDescent="0.2">
      <c r="B172" s="98"/>
      <c r="C172" s="98"/>
      <c r="D172" s="100"/>
      <c r="E172" s="100"/>
      <c r="F172" s="102"/>
      <c r="G172" s="100"/>
      <c r="H172" s="100"/>
      <c r="I172" s="100"/>
      <c r="J172" s="100"/>
      <c r="K172" s="100"/>
      <c r="L172" s="86"/>
      <c r="M172" s="12">
        <v>4</v>
      </c>
      <c r="N172" s="19" t="str">
        <f>IF(MORALES!E28="","",MORALES!E28)</f>
        <v/>
      </c>
      <c r="O172" s="73" t="str">
        <f>IF(N172="","",MORALES!F28)</f>
        <v/>
      </c>
    </row>
    <row r="173" spans="2:15" x14ac:dyDescent="0.2">
      <c r="B173" s="98"/>
      <c r="C173" s="98"/>
      <c r="D173" s="100"/>
      <c r="E173" s="100"/>
      <c r="F173" s="102"/>
      <c r="G173" s="100"/>
      <c r="H173" s="100"/>
      <c r="I173" s="100"/>
      <c r="J173" s="100"/>
      <c r="K173" s="100"/>
      <c r="L173" s="86"/>
      <c r="M173" s="12">
        <v>5</v>
      </c>
      <c r="N173" s="19" t="str">
        <f>IF(MORALES!E34="","",MORALES!E34)</f>
        <v/>
      </c>
      <c r="O173" s="73" t="str">
        <f>IF(N173="","Día de mes siguiente",MORALES!F34)</f>
        <v>Día de mes siguiente</v>
      </c>
    </row>
    <row r="174" spans="2:15" x14ac:dyDescent="0.2">
      <c r="B174" s="98"/>
      <c r="C174" s="98"/>
      <c r="D174" s="100"/>
      <c r="E174" s="100"/>
      <c r="F174" s="102"/>
      <c r="G174" s="100"/>
      <c r="H174" s="100"/>
      <c r="I174" s="100"/>
      <c r="J174" s="100"/>
      <c r="K174" s="100"/>
      <c r="L174" s="85" t="s">
        <v>85</v>
      </c>
      <c r="M174" s="5">
        <v>1</v>
      </c>
      <c r="N174" s="19">
        <f>IF(MORALES!E11="","",MORALES!E11)</f>
        <v>2</v>
      </c>
      <c r="O174" s="74">
        <f>IF(N174="","Día de mes anterior",MORALES!F11)</f>
        <v>2</v>
      </c>
    </row>
    <row r="175" spans="2:15" x14ac:dyDescent="0.2">
      <c r="B175" s="98"/>
      <c r="C175" s="98"/>
      <c r="D175" s="100"/>
      <c r="E175" s="100"/>
      <c r="F175" s="102"/>
      <c r="G175" s="100"/>
      <c r="H175" s="100"/>
      <c r="I175" s="100"/>
      <c r="J175" s="100"/>
      <c r="K175" s="100"/>
      <c r="L175" s="86"/>
      <c r="M175" s="12">
        <v>2</v>
      </c>
      <c r="N175" s="19">
        <f>IF(MORALES!E17="","",MORALES!E17)</f>
        <v>3</v>
      </c>
      <c r="O175" s="74">
        <f>IF(N175="","",MORALES!F17)</f>
        <v>1</v>
      </c>
    </row>
    <row r="176" spans="2:15" x14ac:dyDescent="0.2">
      <c r="B176" s="98"/>
      <c r="C176" s="98"/>
      <c r="D176" s="100"/>
      <c r="E176" s="100"/>
      <c r="F176" s="102"/>
      <c r="G176" s="100"/>
      <c r="H176" s="100"/>
      <c r="I176" s="100"/>
      <c r="J176" s="100"/>
      <c r="K176" s="100"/>
      <c r="L176" s="86"/>
      <c r="M176" s="12">
        <v>3</v>
      </c>
      <c r="N176" s="19" t="str">
        <f>IF(MORALES!E23="","",MORALES!E23)</f>
        <v/>
      </c>
      <c r="O176" s="73" t="str">
        <f>IF(N176="","",MORALES!F23)</f>
        <v/>
      </c>
    </row>
    <row r="177" spans="2:15" x14ac:dyDescent="0.2">
      <c r="B177" s="98"/>
      <c r="C177" s="98"/>
      <c r="D177" s="100"/>
      <c r="E177" s="100"/>
      <c r="F177" s="102"/>
      <c r="G177" s="100"/>
      <c r="H177" s="100"/>
      <c r="I177" s="100"/>
      <c r="J177" s="100"/>
      <c r="K177" s="100"/>
      <c r="L177" s="86"/>
      <c r="M177" s="12">
        <v>4</v>
      </c>
      <c r="N177" s="19" t="str">
        <f>IF(MORALES!E29="","",MORALES!E29)</f>
        <v/>
      </c>
      <c r="O177" s="73" t="str">
        <f>IF(N177="","",MORALES!F29)</f>
        <v/>
      </c>
    </row>
    <row r="178" spans="2:15" x14ac:dyDescent="0.2">
      <c r="B178" s="99"/>
      <c r="C178" s="99"/>
      <c r="D178" s="104"/>
      <c r="E178" s="104"/>
      <c r="F178" s="105"/>
      <c r="G178" s="104"/>
      <c r="H178" s="104"/>
      <c r="I178" s="104"/>
      <c r="J178" s="104"/>
      <c r="K178" s="104"/>
      <c r="L178" s="86"/>
      <c r="M178" s="12">
        <v>5</v>
      </c>
      <c r="N178" s="19" t="str">
        <f>IF(MORALES!E35="","",MORALES!E35)</f>
        <v/>
      </c>
      <c r="O178" s="73" t="str">
        <f>IF(N178="","Día de mes siguiente",MORALES!F35)</f>
        <v>Día de mes siguiente</v>
      </c>
    </row>
    <row r="179" spans="2:15" x14ac:dyDescent="0.2">
      <c r="B179" s="92" t="s">
        <v>93</v>
      </c>
      <c r="C179" s="92" t="s">
        <v>94</v>
      </c>
      <c r="D179" s="89" t="s">
        <v>95</v>
      </c>
      <c r="E179" s="89" t="str">
        <f>E149</f>
        <v>FEBRERO</v>
      </c>
      <c r="F179" s="95">
        <v>1</v>
      </c>
      <c r="G179" s="89" t="s">
        <v>7</v>
      </c>
      <c r="H179" s="89" t="s">
        <v>8</v>
      </c>
      <c r="I179" s="89" t="s">
        <v>23</v>
      </c>
      <c r="J179" s="89" t="s">
        <v>23</v>
      </c>
      <c r="K179" s="89" t="s">
        <v>24</v>
      </c>
      <c r="L179" s="85" t="s">
        <v>96</v>
      </c>
      <c r="M179" s="13">
        <v>1</v>
      </c>
      <c r="N179" s="19">
        <f>IF(CASTRO!E6="","",CASTRO!E6)</f>
        <v>3</v>
      </c>
      <c r="O179" s="74">
        <f>IF(N179="","Día de mes anterior",CASTRO!F6)</f>
        <v>2</v>
      </c>
    </row>
    <row r="180" spans="2:15" x14ac:dyDescent="0.2">
      <c r="B180" s="93"/>
      <c r="C180" s="93"/>
      <c r="D180" s="90"/>
      <c r="E180" s="90"/>
      <c r="F180" s="96"/>
      <c r="G180" s="90"/>
      <c r="H180" s="90"/>
      <c r="I180" s="90"/>
      <c r="J180" s="90"/>
      <c r="K180" s="90"/>
      <c r="L180" s="86"/>
      <c r="M180" s="12">
        <v>2</v>
      </c>
      <c r="N180" s="12">
        <f>IF(CASTRO!E13="","",CASTRO!E13)</f>
        <v>2</v>
      </c>
      <c r="O180" s="74">
        <f>IF(N180="","",CASTRO!F13)</f>
        <v>2</v>
      </c>
    </row>
    <row r="181" spans="2:15" x14ac:dyDescent="0.2">
      <c r="B181" s="93"/>
      <c r="C181" s="93"/>
      <c r="D181" s="90"/>
      <c r="E181" s="90"/>
      <c r="F181" s="96"/>
      <c r="G181" s="90"/>
      <c r="H181" s="90"/>
      <c r="I181" s="90"/>
      <c r="J181" s="90"/>
      <c r="K181" s="90"/>
      <c r="L181" s="86"/>
      <c r="M181" s="12">
        <v>3</v>
      </c>
      <c r="N181" s="12" t="str">
        <f>IF(CASTRO!E20="","",CASTRO!E20)</f>
        <v/>
      </c>
      <c r="O181" s="75" t="str">
        <f>IF(N181="","",CASTRO!F20)</f>
        <v/>
      </c>
    </row>
    <row r="182" spans="2:15" x14ac:dyDescent="0.2">
      <c r="B182" s="93"/>
      <c r="C182" s="93"/>
      <c r="D182" s="90"/>
      <c r="E182" s="90"/>
      <c r="F182" s="96"/>
      <c r="G182" s="90"/>
      <c r="H182" s="90"/>
      <c r="I182" s="90"/>
      <c r="J182" s="90"/>
      <c r="K182" s="90"/>
      <c r="L182" s="86"/>
      <c r="M182" s="12">
        <v>4</v>
      </c>
      <c r="N182" s="12" t="str">
        <f>IF(CASTRO!E27="","",CASTRO!E27)</f>
        <v/>
      </c>
      <c r="O182" s="75" t="str">
        <f>IF(N182="","",CASTRO!F27)</f>
        <v/>
      </c>
    </row>
    <row r="183" spans="2:15" x14ac:dyDescent="0.2">
      <c r="B183" s="93"/>
      <c r="C183" s="93"/>
      <c r="D183" s="90"/>
      <c r="E183" s="90"/>
      <c r="F183" s="96"/>
      <c r="G183" s="90"/>
      <c r="H183" s="90"/>
      <c r="I183" s="90"/>
      <c r="J183" s="90"/>
      <c r="K183" s="90"/>
      <c r="L183" s="86"/>
      <c r="M183" s="12">
        <v>5</v>
      </c>
      <c r="N183" s="12" t="str">
        <f>IF(CASTRO!E34="","",CASTRO!E34)</f>
        <v/>
      </c>
      <c r="O183" s="75" t="str">
        <f>IF(N183="","Día de mes siguiente",CASTRO!F34)</f>
        <v>Día de mes siguiente</v>
      </c>
    </row>
    <row r="184" spans="2:15" x14ac:dyDescent="0.2">
      <c r="B184" s="93"/>
      <c r="C184" s="93"/>
      <c r="D184" s="90"/>
      <c r="E184" s="90"/>
      <c r="F184" s="96"/>
      <c r="G184" s="90"/>
      <c r="H184" s="90"/>
      <c r="I184" s="90"/>
      <c r="J184" s="90"/>
      <c r="K184" s="90"/>
      <c r="L184" s="87" t="s">
        <v>97</v>
      </c>
      <c r="M184" s="20">
        <v>1</v>
      </c>
      <c r="N184" s="19">
        <f>IF(CASTRO!E7="","",CASTRO!E7)</f>
        <v>3</v>
      </c>
      <c r="O184" s="74">
        <f>IF(N184="","Día de mes anterior",CASTRO!F7)</f>
        <v>1</v>
      </c>
    </row>
    <row r="185" spans="2:15" x14ac:dyDescent="0.2">
      <c r="B185" s="93"/>
      <c r="C185" s="93"/>
      <c r="D185" s="90"/>
      <c r="E185" s="90"/>
      <c r="F185" s="96"/>
      <c r="G185" s="90"/>
      <c r="H185" s="90"/>
      <c r="I185" s="90"/>
      <c r="J185" s="90"/>
      <c r="K185" s="90"/>
      <c r="L185" s="88"/>
      <c r="M185" s="19">
        <v>2</v>
      </c>
      <c r="N185" s="19">
        <f>IF(CASTRO!E14="","",CASTRO!E14)</f>
        <v>2</v>
      </c>
      <c r="O185" s="74">
        <f>IF(N185="","",CASTRO!F14)</f>
        <v>2</v>
      </c>
    </row>
    <row r="186" spans="2:15" x14ac:dyDescent="0.2">
      <c r="B186" s="93"/>
      <c r="C186" s="93"/>
      <c r="D186" s="90"/>
      <c r="E186" s="90"/>
      <c r="F186" s="96"/>
      <c r="G186" s="90"/>
      <c r="H186" s="90"/>
      <c r="I186" s="90"/>
      <c r="J186" s="90"/>
      <c r="K186" s="90"/>
      <c r="L186" s="88"/>
      <c r="M186" s="19">
        <v>3</v>
      </c>
      <c r="N186" s="19" t="str">
        <f>IF(CASTRO!E21="","",CASTRO!E21)</f>
        <v/>
      </c>
      <c r="O186" s="76" t="str">
        <f>IF(N186="","",CASTRO!F21)</f>
        <v/>
      </c>
    </row>
    <row r="187" spans="2:15" x14ac:dyDescent="0.2">
      <c r="B187" s="93"/>
      <c r="C187" s="93"/>
      <c r="D187" s="90"/>
      <c r="E187" s="90"/>
      <c r="F187" s="96"/>
      <c r="G187" s="90"/>
      <c r="H187" s="90"/>
      <c r="I187" s="90"/>
      <c r="J187" s="90"/>
      <c r="K187" s="90"/>
      <c r="L187" s="88"/>
      <c r="M187" s="19">
        <v>4</v>
      </c>
      <c r="N187" s="19" t="str">
        <f>IF(CASTRO!E28="","",CASTRO!E28)</f>
        <v/>
      </c>
      <c r="O187" s="76" t="str">
        <f>IF(N187="","",CASTRO!F28)</f>
        <v/>
      </c>
    </row>
    <row r="188" spans="2:15" x14ac:dyDescent="0.2">
      <c r="B188" s="93"/>
      <c r="C188" s="93"/>
      <c r="D188" s="90"/>
      <c r="E188" s="90"/>
      <c r="F188" s="96"/>
      <c r="G188" s="90"/>
      <c r="H188" s="90"/>
      <c r="I188" s="90"/>
      <c r="J188" s="90"/>
      <c r="K188" s="90"/>
      <c r="L188" s="88"/>
      <c r="M188" s="19">
        <v>5</v>
      </c>
      <c r="N188" s="19" t="str">
        <f>IF(CASTRO!E35="","",CASTRO!E35)</f>
        <v/>
      </c>
      <c r="O188" s="76" t="str">
        <f>IF(N188="","Día de mes siguiente",CASTRO!F35)</f>
        <v>Día de mes siguiente</v>
      </c>
    </row>
    <row r="189" spans="2:15" x14ac:dyDescent="0.2">
      <c r="B189" s="93"/>
      <c r="C189" s="93"/>
      <c r="D189" s="90"/>
      <c r="E189" s="90"/>
      <c r="F189" s="96"/>
      <c r="G189" s="90"/>
      <c r="H189" s="90"/>
      <c r="I189" s="90"/>
      <c r="J189" s="90"/>
      <c r="K189" s="90"/>
      <c r="L189" s="85" t="s">
        <v>98</v>
      </c>
      <c r="M189" s="13">
        <v>1</v>
      </c>
      <c r="N189" s="19">
        <f>IF(CASTRO!E8="","",CASTRO!E8)</f>
        <v>3</v>
      </c>
      <c r="O189" s="74">
        <f>IF(N189="","Día de mes anterior",CASTRO!F8)</f>
        <v>1</v>
      </c>
    </row>
    <row r="190" spans="2:15" x14ac:dyDescent="0.2">
      <c r="B190" s="93"/>
      <c r="C190" s="93"/>
      <c r="D190" s="90"/>
      <c r="E190" s="90"/>
      <c r="F190" s="96"/>
      <c r="G190" s="90"/>
      <c r="H190" s="90"/>
      <c r="I190" s="90"/>
      <c r="J190" s="90"/>
      <c r="K190" s="90"/>
      <c r="L190" s="86"/>
      <c r="M190" s="12">
        <v>2</v>
      </c>
      <c r="N190" s="19">
        <f>IF(CASTRO!E15="","",CASTRO!E15)</f>
        <v>2</v>
      </c>
      <c r="O190" s="74">
        <f>IF(N190="","",CASTRO!F15)</f>
        <v>2</v>
      </c>
    </row>
    <row r="191" spans="2:15" x14ac:dyDescent="0.2">
      <c r="B191" s="93"/>
      <c r="C191" s="93"/>
      <c r="D191" s="90"/>
      <c r="E191" s="90"/>
      <c r="F191" s="96"/>
      <c r="G191" s="90"/>
      <c r="H191" s="90"/>
      <c r="I191" s="90"/>
      <c r="J191" s="90"/>
      <c r="K191" s="90"/>
      <c r="L191" s="86"/>
      <c r="M191" s="12">
        <v>3</v>
      </c>
      <c r="N191" s="19" t="str">
        <f>IF(CASTRO!E22="","",CASTRO!E22)</f>
        <v/>
      </c>
      <c r="O191" s="73" t="str">
        <f>IF(N191="","",CASTRO!F22)</f>
        <v/>
      </c>
    </row>
    <row r="192" spans="2:15" x14ac:dyDescent="0.2">
      <c r="B192" s="93"/>
      <c r="C192" s="93"/>
      <c r="D192" s="90"/>
      <c r="E192" s="90"/>
      <c r="F192" s="96"/>
      <c r="G192" s="90"/>
      <c r="H192" s="90"/>
      <c r="I192" s="90"/>
      <c r="J192" s="90"/>
      <c r="K192" s="90"/>
      <c r="L192" s="86"/>
      <c r="M192" s="12">
        <v>4</v>
      </c>
      <c r="N192" s="19" t="str">
        <f>IF(CASTRO!E29="","",CASTRO!E29)</f>
        <v/>
      </c>
      <c r="O192" s="73" t="str">
        <f>IF(N192="","",CASTRO!F29)</f>
        <v/>
      </c>
    </row>
    <row r="193" spans="2:15" x14ac:dyDescent="0.2">
      <c r="B193" s="93"/>
      <c r="C193" s="93"/>
      <c r="D193" s="90"/>
      <c r="E193" s="90"/>
      <c r="F193" s="96"/>
      <c r="G193" s="90"/>
      <c r="H193" s="90"/>
      <c r="I193" s="90"/>
      <c r="J193" s="90"/>
      <c r="K193" s="90"/>
      <c r="L193" s="86"/>
      <c r="M193" s="12">
        <v>5</v>
      </c>
      <c r="N193" s="19" t="str">
        <f>IF(CASTRO!E36="","",CASTRO!E36)</f>
        <v/>
      </c>
      <c r="O193" s="73" t="str">
        <f>IF(N193="","Día de mes siguiente",CASTRO!F36)</f>
        <v>Día de mes siguiente</v>
      </c>
    </row>
    <row r="194" spans="2:15" x14ac:dyDescent="0.2">
      <c r="B194" s="93"/>
      <c r="C194" s="93"/>
      <c r="D194" s="90"/>
      <c r="E194" s="90"/>
      <c r="F194" s="96"/>
      <c r="G194" s="90"/>
      <c r="H194" s="90"/>
      <c r="I194" s="90"/>
      <c r="J194" s="90"/>
      <c r="K194" s="90"/>
      <c r="L194" s="85" t="s">
        <v>99</v>
      </c>
      <c r="M194" s="13">
        <v>1</v>
      </c>
      <c r="N194" s="19">
        <f>IF(CASTRO!E9="","",CASTRO!E9)</f>
        <v>3</v>
      </c>
      <c r="O194" s="74">
        <f>IF(N194="","Día de mes anterior",CASTRO!F9)</f>
        <v>1</v>
      </c>
    </row>
    <row r="195" spans="2:15" x14ac:dyDescent="0.2">
      <c r="B195" s="93"/>
      <c r="C195" s="93"/>
      <c r="D195" s="90"/>
      <c r="E195" s="90"/>
      <c r="F195" s="96"/>
      <c r="G195" s="90"/>
      <c r="H195" s="90"/>
      <c r="I195" s="90"/>
      <c r="J195" s="90"/>
      <c r="K195" s="90"/>
      <c r="L195" s="86"/>
      <c r="M195" s="12">
        <v>2</v>
      </c>
      <c r="N195" s="19">
        <f>IF(CASTRO!E16="","",CASTRO!E16)</f>
        <v>2</v>
      </c>
      <c r="O195" s="74">
        <f>IF(N195="","",CASTRO!F16)</f>
        <v>2</v>
      </c>
    </row>
    <row r="196" spans="2:15" x14ac:dyDescent="0.2">
      <c r="B196" s="93"/>
      <c r="C196" s="93"/>
      <c r="D196" s="90"/>
      <c r="E196" s="90"/>
      <c r="F196" s="96"/>
      <c r="G196" s="90"/>
      <c r="H196" s="90"/>
      <c r="I196" s="90"/>
      <c r="J196" s="90"/>
      <c r="K196" s="90"/>
      <c r="L196" s="86"/>
      <c r="M196" s="12">
        <v>3</v>
      </c>
      <c r="N196" s="19" t="str">
        <f>IF(CASTRO!E23="","",CASTRO!E23)</f>
        <v/>
      </c>
      <c r="O196" s="73" t="str">
        <f>IF(N196="","",CASTRO!F23)</f>
        <v/>
      </c>
    </row>
    <row r="197" spans="2:15" x14ac:dyDescent="0.2">
      <c r="B197" s="93"/>
      <c r="C197" s="93"/>
      <c r="D197" s="90"/>
      <c r="E197" s="90"/>
      <c r="F197" s="96"/>
      <c r="G197" s="90"/>
      <c r="H197" s="90"/>
      <c r="I197" s="90"/>
      <c r="J197" s="90"/>
      <c r="K197" s="90"/>
      <c r="L197" s="86"/>
      <c r="M197" s="12">
        <v>4</v>
      </c>
      <c r="N197" s="19" t="str">
        <f>IF(CASTRO!E30="","",CASTRO!E30)</f>
        <v/>
      </c>
      <c r="O197" s="73" t="str">
        <f>IF(N197="","",CASTRO!F30)</f>
        <v/>
      </c>
    </row>
    <row r="198" spans="2:15" x14ac:dyDescent="0.2">
      <c r="B198" s="93"/>
      <c r="C198" s="93"/>
      <c r="D198" s="90"/>
      <c r="E198" s="90"/>
      <c r="F198" s="96"/>
      <c r="G198" s="90"/>
      <c r="H198" s="90"/>
      <c r="I198" s="90"/>
      <c r="J198" s="90"/>
      <c r="K198" s="90"/>
      <c r="L198" s="86"/>
      <c r="M198" s="12">
        <v>5</v>
      </c>
      <c r="N198" s="19" t="str">
        <f>IF(CASTRO!E37="","",CASTRO!E37)</f>
        <v/>
      </c>
      <c r="O198" s="73" t="str">
        <f>IF(N198="","Día de mes siguiente",CASTRO!F37)</f>
        <v>Día de mes siguiente</v>
      </c>
    </row>
    <row r="199" spans="2:15" x14ac:dyDescent="0.2">
      <c r="B199" s="93"/>
      <c r="C199" s="93"/>
      <c r="D199" s="90"/>
      <c r="E199" s="90"/>
      <c r="F199" s="96"/>
      <c r="G199" s="90"/>
      <c r="H199" s="90"/>
      <c r="I199" s="90"/>
      <c r="J199" s="90"/>
      <c r="K199" s="90"/>
      <c r="L199" s="85" t="s">
        <v>100</v>
      </c>
      <c r="M199" s="13">
        <v>1</v>
      </c>
      <c r="N199" s="19">
        <f>IF(CASTRO!E10="","",CASTRO!E10)</f>
        <v>3</v>
      </c>
      <c r="O199" s="74">
        <f>IF(N199="","Día de mes anterior",CASTRO!F10)</f>
        <v>1</v>
      </c>
    </row>
    <row r="200" spans="2:15" x14ac:dyDescent="0.2">
      <c r="B200" s="93"/>
      <c r="C200" s="93"/>
      <c r="D200" s="90"/>
      <c r="E200" s="90"/>
      <c r="F200" s="96"/>
      <c r="G200" s="90"/>
      <c r="H200" s="90"/>
      <c r="I200" s="90"/>
      <c r="J200" s="90"/>
      <c r="K200" s="90"/>
      <c r="L200" s="86"/>
      <c r="M200" s="12">
        <v>2</v>
      </c>
      <c r="N200" s="19">
        <f>IF(CASTRO!E17="","",CASTRO!E17)</f>
        <v>2</v>
      </c>
      <c r="O200" s="74">
        <f>IF(N200="","",CASTRO!F17)</f>
        <v>2</v>
      </c>
    </row>
    <row r="201" spans="2:15" x14ac:dyDescent="0.2">
      <c r="B201" s="93"/>
      <c r="C201" s="93"/>
      <c r="D201" s="90"/>
      <c r="E201" s="90"/>
      <c r="F201" s="96"/>
      <c r="G201" s="90"/>
      <c r="H201" s="90"/>
      <c r="I201" s="90"/>
      <c r="J201" s="90"/>
      <c r="K201" s="90"/>
      <c r="L201" s="86"/>
      <c r="M201" s="12">
        <v>3</v>
      </c>
      <c r="N201" s="19" t="str">
        <f>IF(CASTRO!E24="","",CASTRO!E24)</f>
        <v/>
      </c>
      <c r="O201" s="73" t="str">
        <f>IF(N201="","",CASTRO!F24)</f>
        <v/>
      </c>
    </row>
    <row r="202" spans="2:15" x14ac:dyDescent="0.2">
      <c r="B202" s="93"/>
      <c r="C202" s="93"/>
      <c r="D202" s="90"/>
      <c r="E202" s="90"/>
      <c r="F202" s="96"/>
      <c r="G202" s="90"/>
      <c r="H202" s="90"/>
      <c r="I202" s="90"/>
      <c r="J202" s="90"/>
      <c r="K202" s="90"/>
      <c r="L202" s="86"/>
      <c r="M202" s="12">
        <v>4</v>
      </c>
      <c r="N202" s="19" t="str">
        <f>IF(CASTRO!E31="","",CASTRO!E31)</f>
        <v/>
      </c>
      <c r="O202" s="73" t="str">
        <f>IF(N202="","",CASTRO!F31)</f>
        <v/>
      </c>
    </row>
    <row r="203" spans="2:15" x14ac:dyDescent="0.2">
      <c r="B203" s="93"/>
      <c r="C203" s="93"/>
      <c r="D203" s="90"/>
      <c r="E203" s="90"/>
      <c r="F203" s="96"/>
      <c r="G203" s="90"/>
      <c r="H203" s="90"/>
      <c r="I203" s="90"/>
      <c r="J203" s="90"/>
      <c r="K203" s="90"/>
      <c r="L203" s="86"/>
      <c r="M203" s="12">
        <v>5</v>
      </c>
      <c r="N203" s="19" t="str">
        <f>IF(CASTRO!E38="","",CASTRO!E38)</f>
        <v/>
      </c>
      <c r="O203" s="73" t="str">
        <f>IF(N203="","Día de mes siguiente",CASTRO!F38)</f>
        <v>Día de mes siguiente</v>
      </c>
    </row>
    <row r="204" spans="2:15" x14ac:dyDescent="0.2">
      <c r="B204" s="93"/>
      <c r="C204" s="93"/>
      <c r="D204" s="90"/>
      <c r="E204" s="90"/>
      <c r="F204" s="96"/>
      <c r="G204" s="90"/>
      <c r="H204" s="90"/>
      <c r="I204" s="90"/>
      <c r="J204" s="90"/>
      <c r="K204" s="90"/>
      <c r="L204" s="85" t="s">
        <v>79</v>
      </c>
      <c r="M204" s="13">
        <v>1</v>
      </c>
      <c r="N204" s="19">
        <f>IF(CASTRO!E11="","",CASTRO!E11)</f>
        <v>3</v>
      </c>
      <c r="O204" s="74">
        <f>IF(N204="","Día de mes anterior",CASTRO!F11)</f>
        <v>2</v>
      </c>
    </row>
    <row r="205" spans="2:15" x14ac:dyDescent="0.2">
      <c r="B205" s="93"/>
      <c r="C205" s="93"/>
      <c r="D205" s="90"/>
      <c r="E205" s="90"/>
      <c r="F205" s="96"/>
      <c r="G205" s="90"/>
      <c r="H205" s="90"/>
      <c r="I205" s="90"/>
      <c r="J205" s="90"/>
      <c r="K205" s="90"/>
      <c r="L205" s="86"/>
      <c r="M205" s="12">
        <v>2</v>
      </c>
      <c r="N205" s="19">
        <f>IF(CASTRO!E18="","",CASTRO!E18)</f>
        <v>2</v>
      </c>
      <c r="O205" s="74">
        <f>IF(N205="","",CASTRO!F18)</f>
        <v>2</v>
      </c>
    </row>
    <row r="206" spans="2:15" x14ac:dyDescent="0.2">
      <c r="B206" s="93"/>
      <c r="C206" s="93"/>
      <c r="D206" s="90"/>
      <c r="E206" s="90"/>
      <c r="F206" s="96"/>
      <c r="G206" s="90"/>
      <c r="H206" s="90"/>
      <c r="I206" s="90"/>
      <c r="J206" s="90"/>
      <c r="K206" s="90"/>
      <c r="L206" s="86"/>
      <c r="M206" s="12">
        <v>3</v>
      </c>
      <c r="N206" s="19" t="str">
        <f>IF(CASTRO!E25="","",CASTRO!E25)</f>
        <v/>
      </c>
      <c r="O206" s="73" t="str">
        <f>IF(N206="","",CASTRO!F25)</f>
        <v/>
      </c>
    </row>
    <row r="207" spans="2:15" x14ac:dyDescent="0.2">
      <c r="B207" s="93"/>
      <c r="C207" s="93"/>
      <c r="D207" s="90"/>
      <c r="E207" s="90"/>
      <c r="F207" s="96"/>
      <c r="G207" s="90"/>
      <c r="H207" s="90"/>
      <c r="I207" s="90"/>
      <c r="J207" s="90"/>
      <c r="K207" s="90"/>
      <c r="L207" s="86"/>
      <c r="M207" s="12">
        <v>4</v>
      </c>
      <c r="N207" s="19" t="str">
        <f>IF(CASTRO!E32="","",CASTRO!E32)</f>
        <v/>
      </c>
      <c r="O207" s="73" t="str">
        <f>IF(N207="","",CASTRO!F32)</f>
        <v/>
      </c>
    </row>
    <row r="208" spans="2:15" x14ac:dyDescent="0.2">
      <c r="B208" s="93"/>
      <c r="C208" s="93"/>
      <c r="D208" s="90"/>
      <c r="E208" s="90"/>
      <c r="F208" s="96"/>
      <c r="G208" s="90"/>
      <c r="H208" s="90"/>
      <c r="I208" s="90"/>
      <c r="J208" s="90"/>
      <c r="K208" s="90"/>
      <c r="L208" s="86"/>
      <c r="M208" s="12">
        <v>5</v>
      </c>
      <c r="N208" s="19" t="str">
        <f>IF(CASTRO!E39="","",CASTRO!E39)</f>
        <v/>
      </c>
      <c r="O208" s="73" t="str">
        <f>IF(N208="","Día de mes siguiente",CASTRO!F39)</f>
        <v>Día de mes siguiente</v>
      </c>
    </row>
    <row r="209" spans="2:15" x14ac:dyDescent="0.2">
      <c r="B209" s="93"/>
      <c r="C209" s="93"/>
      <c r="D209" s="90"/>
      <c r="E209" s="90"/>
      <c r="F209" s="96"/>
      <c r="G209" s="90"/>
      <c r="H209" s="90"/>
      <c r="I209" s="90"/>
      <c r="J209" s="90"/>
      <c r="K209" s="90"/>
      <c r="L209" s="85" t="s">
        <v>101</v>
      </c>
      <c r="M209" s="13">
        <v>1</v>
      </c>
      <c r="N209" s="19">
        <f>IF(CASTRO!E12="","",CASTRO!E12)</f>
        <v>3</v>
      </c>
      <c r="O209" s="74">
        <f>IF(N209="","Día de mes anterior",CASTRO!F12)</f>
        <v>1</v>
      </c>
    </row>
    <row r="210" spans="2:15" x14ac:dyDescent="0.2">
      <c r="B210" s="93"/>
      <c r="C210" s="93"/>
      <c r="D210" s="90"/>
      <c r="E210" s="90"/>
      <c r="F210" s="96"/>
      <c r="G210" s="90"/>
      <c r="H210" s="90"/>
      <c r="I210" s="90"/>
      <c r="J210" s="90"/>
      <c r="K210" s="90"/>
      <c r="L210" s="86"/>
      <c r="M210" s="12">
        <v>2</v>
      </c>
      <c r="N210" s="19">
        <f>IF(CASTRO!E19="","",CASTRO!E19)</f>
        <v>2</v>
      </c>
      <c r="O210" s="74">
        <f>IF(N210="","",CASTRO!F19)</f>
        <v>1</v>
      </c>
    </row>
    <row r="211" spans="2:15" x14ac:dyDescent="0.2">
      <c r="B211" s="93"/>
      <c r="C211" s="93"/>
      <c r="D211" s="90"/>
      <c r="E211" s="90"/>
      <c r="F211" s="96"/>
      <c r="G211" s="90"/>
      <c r="H211" s="90"/>
      <c r="I211" s="90"/>
      <c r="J211" s="90"/>
      <c r="K211" s="90"/>
      <c r="L211" s="86"/>
      <c r="M211" s="12">
        <v>3</v>
      </c>
      <c r="N211" s="19" t="str">
        <f>IF(CASTRO!E26="","",CASTRO!E26)</f>
        <v/>
      </c>
      <c r="O211" s="73" t="str">
        <f>IF(N211="","",CASTRO!F26)</f>
        <v/>
      </c>
    </row>
    <row r="212" spans="2:15" x14ac:dyDescent="0.2">
      <c r="B212" s="93"/>
      <c r="C212" s="93"/>
      <c r="D212" s="90"/>
      <c r="E212" s="90"/>
      <c r="F212" s="96"/>
      <c r="G212" s="90"/>
      <c r="H212" s="90"/>
      <c r="I212" s="90"/>
      <c r="J212" s="90"/>
      <c r="K212" s="90"/>
      <c r="L212" s="86"/>
      <c r="M212" s="12">
        <v>4</v>
      </c>
      <c r="N212" s="19" t="str">
        <f>IF(CASTRO!E33="","",CASTRO!E33)</f>
        <v/>
      </c>
      <c r="O212" s="73" t="str">
        <f>IF(N212="","",CASTRO!F33)</f>
        <v/>
      </c>
    </row>
    <row r="213" spans="2:15" x14ac:dyDescent="0.2">
      <c r="B213" s="94"/>
      <c r="C213" s="94"/>
      <c r="D213" s="91"/>
      <c r="E213" s="91"/>
      <c r="F213" s="97"/>
      <c r="G213" s="91"/>
      <c r="H213" s="91"/>
      <c r="I213" s="91"/>
      <c r="J213" s="91"/>
      <c r="K213" s="91"/>
      <c r="L213" s="86"/>
      <c r="M213" s="12">
        <v>5</v>
      </c>
      <c r="N213" s="19" t="str">
        <f>IF(CASTRO!E40="","",CASTRO!E40)</f>
        <v/>
      </c>
      <c r="O213" s="73" t="str">
        <f>IF(N213="","Día de mes siguiente",CASTRO!F40)</f>
        <v>Día de mes siguiente</v>
      </c>
    </row>
  </sheetData>
  <mergeCells count="101">
    <mergeCell ref="H114:H148"/>
    <mergeCell ref="K149:K178"/>
    <mergeCell ref="L129:L133"/>
    <mergeCell ref="L134:L138"/>
    <mergeCell ref="L139:L143"/>
    <mergeCell ref="J149:J178"/>
    <mergeCell ref="C149:C178"/>
    <mergeCell ref="D149:D178"/>
    <mergeCell ref="E149:E178"/>
    <mergeCell ref="F149:F178"/>
    <mergeCell ref="G149:G178"/>
    <mergeCell ref="H149:H178"/>
    <mergeCell ref="I149:I178"/>
    <mergeCell ref="L164:L168"/>
    <mergeCell ref="L149:L153"/>
    <mergeCell ref="L154:L158"/>
    <mergeCell ref="L159:L163"/>
    <mergeCell ref="L174:L178"/>
    <mergeCell ref="L169:L173"/>
    <mergeCell ref="L94:L98"/>
    <mergeCell ref="I114:I148"/>
    <mergeCell ref="J114:J148"/>
    <mergeCell ref="K114:K148"/>
    <mergeCell ref="L119:L123"/>
    <mergeCell ref="L99:L103"/>
    <mergeCell ref="L104:L108"/>
    <mergeCell ref="L109:L113"/>
    <mergeCell ref="L114:L118"/>
    <mergeCell ref="L144:L148"/>
    <mergeCell ref="L124:L128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64:L68"/>
    <mergeCell ref="L79:L83"/>
    <mergeCell ref="G9:G43"/>
    <mergeCell ref="L34:L38"/>
    <mergeCell ref="B9:B43"/>
    <mergeCell ref="C9:C43"/>
    <mergeCell ref="D9:D43"/>
    <mergeCell ref="E9:E43"/>
    <mergeCell ref="F9:F43"/>
    <mergeCell ref="L9:L13"/>
    <mergeCell ref="L14:L18"/>
    <mergeCell ref="L19:L23"/>
    <mergeCell ref="L24:L28"/>
    <mergeCell ref="L29:L33"/>
    <mergeCell ref="H9:H43"/>
    <mergeCell ref="I9:I43"/>
    <mergeCell ref="J9:J43"/>
    <mergeCell ref="K9:K43"/>
    <mergeCell ref="G44:G78"/>
    <mergeCell ref="H44:H78"/>
    <mergeCell ref="G79:G113"/>
    <mergeCell ref="H79:H113"/>
    <mergeCell ref="I44:I78"/>
    <mergeCell ref="J44:J78"/>
    <mergeCell ref="K44:K78"/>
    <mergeCell ref="B44:B78"/>
    <mergeCell ref="C44:C78"/>
    <mergeCell ref="D44:D78"/>
    <mergeCell ref="E44:E78"/>
    <mergeCell ref="F44:F78"/>
    <mergeCell ref="I79:I113"/>
    <mergeCell ref="J79:J113"/>
    <mergeCell ref="K79:K113"/>
    <mergeCell ref="D79:D113"/>
    <mergeCell ref="E79:E113"/>
    <mergeCell ref="F79:F113"/>
    <mergeCell ref="B179:B213"/>
    <mergeCell ref="C179:C213"/>
    <mergeCell ref="D179:D213"/>
    <mergeCell ref="E179:E213"/>
    <mergeCell ref="F179:F213"/>
    <mergeCell ref="B79:B113"/>
    <mergeCell ref="C79:C113"/>
    <mergeCell ref="G179:G213"/>
    <mergeCell ref="B149:B178"/>
    <mergeCell ref="B114:B148"/>
    <mergeCell ref="C114:C148"/>
    <mergeCell ref="D114:D148"/>
    <mergeCell ref="E114:E148"/>
    <mergeCell ref="F114:F148"/>
    <mergeCell ref="G114:G148"/>
    <mergeCell ref="L204:L208"/>
    <mergeCell ref="L209:L213"/>
    <mergeCell ref="L179:L183"/>
    <mergeCell ref="L184:L188"/>
    <mergeCell ref="L189:L193"/>
    <mergeCell ref="L194:L198"/>
    <mergeCell ref="L199:L203"/>
    <mergeCell ref="H179:H213"/>
    <mergeCell ref="I179:I213"/>
    <mergeCell ref="J179:J213"/>
    <mergeCell ref="K179:K213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QUISHPE</vt:lpstr>
      <vt:lpstr>RIVAS</vt:lpstr>
      <vt:lpstr>VELEZ</vt:lpstr>
      <vt:lpstr>MORALES</vt:lpstr>
      <vt:lpstr>CASTRO</vt:lpstr>
      <vt:lpstr>INFORME MENSUAL</vt:lpstr>
      <vt:lpstr>'INFORME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2023-02-17T22:45:50Z</dcterms:modified>
</cp:coreProperties>
</file>