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AH19" i="1"/>
  <c r="AG19"/>
  <c r="AF19"/>
  <c r="AE19"/>
  <c r="AD19"/>
  <c r="AC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E26" s="1"/>
  <c r="AH18"/>
  <c r="AG18"/>
  <c r="AF18"/>
  <c r="AE18"/>
  <c r="AD18"/>
  <c r="AC18"/>
  <c r="AA18"/>
  <c r="Z18"/>
  <c r="E25" s="1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AH17"/>
  <c r="AG17"/>
  <c r="AF17"/>
  <c r="AE17"/>
  <c r="AD17"/>
  <c r="AC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AH16"/>
  <c r="AG16"/>
  <c r="AF16"/>
  <c r="AE16"/>
  <c r="AD16"/>
  <c r="AC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E23" s="1"/>
  <c r="G16"/>
  <c r="F16"/>
  <c r="E16"/>
  <c r="AH15"/>
  <c r="AG15"/>
  <c r="AF15"/>
  <c r="AE15"/>
  <c r="AD15"/>
  <c r="AC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E22" s="1"/>
  <c r="E24" l="1"/>
  <c r="B16"/>
  <c r="B17" s="1"/>
  <c r="B18" s="1"/>
  <c r="B19" s="1"/>
  <c r="I9" l="1"/>
  <c r="I8"/>
  <c r="I7"/>
  <c r="I6"/>
  <c r="I5"/>
</calcChain>
</file>

<file path=xl/sharedStrings.xml><?xml version="1.0" encoding="utf-8"?>
<sst xmlns="http://schemas.openxmlformats.org/spreadsheetml/2006/main" count="125" uniqueCount="65">
  <si>
    <t>Armor</t>
  </si>
  <si>
    <t>Stamina</t>
  </si>
  <si>
    <t>Intellect</t>
  </si>
  <si>
    <t>Spirit</t>
  </si>
  <si>
    <t>Spell Power</t>
  </si>
  <si>
    <t>Critical strike rating by</t>
  </si>
  <si>
    <t>Haste</t>
  </si>
  <si>
    <t>Hit rating</t>
  </si>
  <si>
    <t>Stats</t>
  </si>
  <si>
    <t>Slot</t>
  </si>
  <si>
    <t>Head</t>
  </si>
  <si>
    <t>Shoulder</t>
  </si>
  <si>
    <t>Chest</t>
  </si>
  <si>
    <t>Hands</t>
  </si>
  <si>
    <t>Legs</t>
  </si>
  <si>
    <t>Id</t>
  </si>
  <si>
    <t>Name</t>
  </si>
  <si>
    <t>stat_type9</t>
  </si>
  <si>
    <t>stat_value9</t>
  </si>
  <si>
    <t>stat_type10</t>
  </si>
  <si>
    <t>stat_value10</t>
  </si>
  <si>
    <t>Quality</t>
  </si>
  <si>
    <t>bonding</t>
  </si>
  <si>
    <t>description</t>
  </si>
  <si>
    <t>stat_type8</t>
  </si>
  <si>
    <t>stat_value8</t>
  </si>
  <si>
    <t>stat_type1</t>
  </si>
  <si>
    <t>stat_value1</t>
  </si>
  <si>
    <t>stat_type2</t>
  </si>
  <si>
    <t>stat_value2</t>
  </si>
  <si>
    <t>stat_type3</t>
  </si>
  <si>
    <t>stat_value3</t>
  </si>
  <si>
    <t>stat_type4</t>
  </si>
  <si>
    <t>stat_value5</t>
  </si>
  <si>
    <t>stat_type5</t>
  </si>
  <si>
    <t>stat_value4</t>
  </si>
  <si>
    <t>stat_type6</t>
  </si>
  <si>
    <t>stat_value6</t>
  </si>
  <si>
    <t>stat_type7</t>
  </si>
  <si>
    <t>stat_value7</t>
  </si>
  <si>
    <t>Tier 10 (Woltk T10)</t>
  </si>
  <si>
    <t>Shoulders</t>
  </si>
  <si>
    <t>subclass</t>
  </si>
  <si>
    <t>Sanctified Crimson Acolyte Raiments</t>
  </si>
  <si>
    <t>RestroDudu T10</t>
  </si>
  <si>
    <t>Stats vom RestroDudu10(25m heroic)</t>
  </si>
  <si>
    <t>Sanctified Lasherweave Helmet</t>
  </si>
  <si>
    <t>Sanctified Lasherweave Robes</t>
  </si>
  <si>
    <t>Sanctified Lasherweave Gauntlets</t>
  </si>
  <si>
    <t>Sanctified Lasherweave Legplates</t>
  </si>
  <si>
    <t>Itemset:  799</t>
  </si>
  <si>
    <t>Fallen Druid Helmet</t>
  </si>
  <si>
    <t>Fallen Druid Legplates</t>
  </si>
  <si>
    <t>Fallen Druid Roges</t>
  </si>
  <si>
    <t>Fallen Druid Rauments</t>
  </si>
  <si>
    <t>Fallen Druid Gauntlets</t>
  </si>
  <si>
    <t>spellid_1</t>
  </si>
  <si>
    <t>spelltrigger_1</t>
  </si>
  <si>
    <t>spellid_2</t>
  </si>
  <si>
    <t>spelltrigger_2</t>
  </si>
  <si>
    <t>spellid_3</t>
  </si>
  <si>
    <t>spelltrigger_3</t>
  </si>
  <si>
    <t>RestroDudu R1</t>
  </si>
  <si>
    <t>Starts vom RestroDudu t10(25m heroic)*</t>
  </si>
  <si>
    <t>Fallen Raid Set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</si>
</sst>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1" applyFont="1" applyAlignment="1" applyProtection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topLeftCell="A10" workbookViewId="0">
      <selection activeCell="E26" sqref="E26"/>
    </sheetView>
  </sheetViews>
  <sheetFormatPr baseColWidth="10" defaultRowHeight="15"/>
  <cols>
    <col min="4" max="4" width="35.28515625" customWidth="1"/>
  </cols>
  <sheetData>
    <row r="1" spans="1:34" ht="18.75">
      <c r="A1" s="10" t="s">
        <v>44</v>
      </c>
      <c r="D1" s="10" t="s">
        <v>45</v>
      </c>
    </row>
    <row r="2" spans="1:34" ht="18.75">
      <c r="A2" s="10" t="s">
        <v>50</v>
      </c>
      <c r="D2" s="10"/>
    </row>
    <row r="3" spans="1:34">
      <c r="B3" t="s">
        <v>8</v>
      </c>
      <c r="D3" t="s">
        <v>0</v>
      </c>
      <c r="F3" t="s">
        <v>1</v>
      </c>
      <c r="H3" t="s">
        <v>2</v>
      </c>
      <c r="J3" t="s">
        <v>3</v>
      </c>
      <c r="L3" t="s">
        <v>4</v>
      </c>
      <c r="N3" t="s">
        <v>5</v>
      </c>
      <c r="P3" t="s">
        <v>6</v>
      </c>
      <c r="R3" t="s">
        <v>7</v>
      </c>
    </row>
    <row r="4" spans="1:34">
      <c r="A4" t="s">
        <v>9</v>
      </c>
      <c r="B4" t="s">
        <v>15</v>
      </c>
      <c r="C4" t="s">
        <v>42</v>
      </c>
      <c r="D4" t="s">
        <v>16</v>
      </c>
      <c r="E4" t="s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35</v>
      </c>
      <c r="N4" t="s">
        <v>34</v>
      </c>
      <c r="O4" t="s">
        <v>33</v>
      </c>
      <c r="P4" t="s">
        <v>36</v>
      </c>
      <c r="Q4" t="s">
        <v>37</v>
      </c>
      <c r="R4" t="s">
        <v>38</v>
      </c>
      <c r="S4" t="s">
        <v>39</v>
      </c>
      <c r="T4" t="s">
        <v>24</v>
      </c>
      <c r="U4" t="s">
        <v>25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</row>
    <row r="5" spans="1:34">
      <c r="A5" t="s">
        <v>10</v>
      </c>
      <c r="B5">
        <v>51302</v>
      </c>
      <c r="C5" s="2">
        <v>2</v>
      </c>
      <c r="D5" t="s">
        <v>46</v>
      </c>
      <c r="E5">
        <v>564</v>
      </c>
      <c r="F5" s="1">
        <v>7</v>
      </c>
      <c r="G5">
        <v>139</v>
      </c>
      <c r="H5" s="2">
        <v>5</v>
      </c>
      <c r="I5">
        <f>G5</f>
        <v>139</v>
      </c>
      <c r="J5" s="2">
        <v>6</v>
      </c>
      <c r="K5">
        <v>114</v>
      </c>
      <c r="L5" s="2">
        <v>45</v>
      </c>
      <c r="M5">
        <v>186</v>
      </c>
      <c r="N5" s="2">
        <v>32</v>
      </c>
      <c r="O5">
        <v>106</v>
      </c>
      <c r="P5" s="2">
        <v>36</v>
      </c>
      <c r="Q5">
        <v>0</v>
      </c>
      <c r="R5" s="2">
        <v>31</v>
      </c>
      <c r="S5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4</v>
      </c>
      <c r="AA5" s="2">
        <v>1</v>
      </c>
      <c r="AB5" t="s">
        <v>40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41</v>
      </c>
      <c r="B6">
        <v>51304</v>
      </c>
      <c r="C6" s="2">
        <v>2</v>
      </c>
      <c r="D6" t="s">
        <v>47</v>
      </c>
      <c r="E6">
        <v>521</v>
      </c>
      <c r="F6" s="1">
        <v>7</v>
      </c>
      <c r="G6">
        <v>103</v>
      </c>
      <c r="H6" s="2">
        <v>5</v>
      </c>
      <c r="I6">
        <f t="shared" ref="I6:I9" si="0">G6</f>
        <v>103</v>
      </c>
      <c r="J6" s="2">
        <v>6</v>
      </c>
      <c r="K6">
        <v>90</v>
      </c>
      <c r="L6" s="2">
        <v>45</v>
      </c>
      <c r="M6">
        <v>150</v>
      </c>
      <c r="N6" s="2">
        <v>32</v>
      </c>
      <c r="O6">
        <v>82</v>
      </c>
      <c r="P6" s="2">
        <v>36</v>
      </c>
      <c r="Q6">
        <v>0</v>
      </c>
      <c r="R6" s="2">
        <v>31</v>
      </c>
      <c r="S6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</v>
      </c>
      <c r="AA6" s="2">
        <v>1</v>
      </c>
      <c r="AB6" t="s">
        <v>40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s="3" t="s">
        <v>12</v>
      </c>
      <c r="B7">
        <v>51300</v>
      </c>
      <c r="C7" s="2">
        <v>2</v>
      </c>
      <c r="D7" s="3" t="s">
        <v>43</v>
      </c>
      <c r="E7" s="3">
        <v>694</v>
      </c>
      <c r="F7" s="4">
        <v>7</v>
      </c>
      <c r="G7" s="3">
        <v>139</v>
      </c>
      <c r="H7" s="5">
        <v>5</v>
      </c>
      <c r="I7" s="3">
        <f t="shared" si="0"/>
        <v>139</v>
      </c>
      <c r="J7" s="5">
        <v>6</v>
      </c>
      <c r="K7" s="3">
        <v>122</v>
      </c>
      <c r="L7" s="5">
        <v>45</v>
      </c>
      <c r="M7" s="3">
        <v>195</v>
      </c>
      <c r="N7" s="5">
        <v>32</v>
      </c>
      <c r="O7" s="3">
        <v>106</v>
      </c>
      <c r="P7" s="5">
        <v>36</v>
      </c>
      <c r="Q7">
        <v>0</v>
      </c>
      <c r="R7" s="5">
        <v>31</v>
      </c>
      <c r="S7" s="3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</v>
      </c>
      <c r="AA7" s="2">
        <v>1</v>
      </c>
      <c r="AB7" t="s">
        <v>40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s="3" t="s">
        <v>13</v>
      </c>
      <c r="B8">
        <v>51301</v>
      </c>
      <c r="C8" s="2">
        <v>2</v>
      </c>
      <c r="D8" s="11" t="s">
        <v>48</v>
      </c>
      <c r="E8" s="3">
        <v>434</v>
      </c>
      <c r="F8" s="4">
        <v>7</v>
      </c>
      <c r="G8" s="3">
        <v>103</v>
      </c>
      <c r="H8" s="5">
        <v>5</v>
      </c>
      <c r="I8" s="3">
        <f t="shared" si="0"/>
        <v>103</v>
      </c>
      <c r="J8" s="5">
        <v>6</v>
      </c>
      <c r="K8" s="3">
        <v>90</v>
      </c>
      <c r="L8" s="5">
        <v>45</v>
      </c>
      <c r="M8" s="3">
        <v>150</v>
      </c>
      <c r="N8" s="5">
        <v>32</v>
      </c>
      <c r="O8" s="3">
        <v>82</v>
      </c>
      <c r="P8" s="5">
        <v>36</v>
      </c>
      <c r="Q8">
        <v>82</v>
      </c>
      <c r="R8" s="5">
        <v>31</v>
      </c>
      <c r="S8" s="3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4</v>
      </c>
      <c r="AA8" s="2">
        <v>1</v>
      </c>
      <c r="AB8" t="s">
        <v>40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>
      <c r="A9" s="7" t="s">
        <v>14</v>
      </c>
      <c r="B9">
        <v>51303</v>
      </c>
      <c r="C9" s="2">
        <v>2</v>
      </c>
      <c r="D9" s="7" t="s">
        <v>49</v>
      </c>
      <c r="E9" s="7">
        <v>608</v>
      </c>
      <c r="F9" s="8">
        <v>7</v>
      </c>
      <c r="G9" s="7">
        <v>139</v>
      </c>
      <c r="H9" s="9">
        <v>5</v>
      </c>
      <c r="I9" s="7">
        <f t="shared" si="0"/>
        <v>139</v>
      </c>
      <c r="J9" s="9">
        <v>6</v>
      </c>
      <c r="K9" s="7">
        <v>122</v>
      </c>
      <c r="L9" s="9">
        <v>45</v>
      </c>
      <c r="M9" s="7">
        <v>195</v>
      </c>
      <c r="N9" s="9">
        <v>32</v>
      </c>
      <c r="O9" s="7">
        <v>104</v>
      </c>
      <c r="P9" s="9">
        <v>36</v>
      </c>
      <c r="Q9">
        <v>104</v>
      </c>
      <c r="R9" s="9">
        <v>31</v>
      </c>
      <c r="S9" s="7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4</v>
      </c>
      <c r="AA9" s="2">
        <v>1</v>
      </c>
      <c r="AB9" t="s">
        <v>40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>
      <c r="A10" s="7"/>
      <c r="D10" s="7"/>
      <c r="E10" s="7"/>
      <c r="F10" s="8"/>
      <c r="G10" s="7"/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2"/>
      <c r="U10" s="2"/>
      <c r="V10" s="2"/>
      <c r="W10" s="2"/>
      <c r="X10" s="2"/>
      <c r="Y10" s="2"/>
      <c r="Z10" s="2"/>
      <c r="AA10" s="2"/>
    </row>
    <row r="11" spans="1:34" s="13" customFormat="1" ht="31.5" customHeight="1">
      <c r="A11" s="12" t="s">
        <v>62</v>
      </c>
      <c r="D11" s="18" t="s">
        <v>63</v>
      </c>
      <c r="E11" s="19">
        <v>4</v>
      </c>
      <c r="F11" s="15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7"/>
      <c r="U11" s="17"/>
      <c r="V11" s="17"/>
      <c r="W11" s="17"/>
      <c r="X11" s="17"/>
      <c r="Y11" s="17"/>
      <c r="Z11" s="17"/>
      <c r="AA11" s="17"/>
    </row>
    <row r="13" spans="1:34">
      <c r="B13" t="s">
        <v>8</v>
      </c>
      <c r="D13" t="s">
        <v>0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</row>
    <row r="14" spans="1:34">
      <c r="A14" t="s">
        <v>9</v>
      </c>
      <c r="B14" t="s">
        <v>15</v>
      </c>
      <c r="D14" t="s">
        <v>16</v>
      </c>
      <c r="E14" t="s">
        <v>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35</v>
      </c>
      <c r="N14" t="s">
        <v>34</v>
      </c>
      <c r="O14" t="s">
        <v>33</v>
      </c>
      <c r="P14" t="s">
        <v>36</v>
      </c>
      <c r="Q14" t="s">
        <v>37</v>
      </c>
      <c r="R14" t="s">
        <v>38</v>
      </c>
      <c r="S14" t="s">
        <v>39</v>
      </c>
      <c r="T14" t="s">
        <v>24</v>
      </c>
      <c r="U14" t="s">
        <v>25</v>
      </c>
      <c r="V14" t="s">
        <v>17</v>
      </c>
      <c r="W14" t="s">
        <v>18</v>
      </c>
      <c r="X14" t="s">
        <v>19</v>
      </c>
      <c r="Y14" t="s">
        <v>20</v>
      </c>
      <c r="Z14" t="s">
        <v>21</v>
      </c>
      <c r="AA14" t="s">
        <v>22</v>
      </c>
      <c r="AB14" t="s">
        <v>23</v>
      </c>
      <c r="AC14" t="s">
        <v>56</v>
      </c>
      <c r="AD14" t="s">
        <v>57</v>
      </c>
      <c r="AE14" t="s">
        <v>58</v>
      </c>
      <c r="AF14" t="s">
        <v>59</v>
      </c>
      <c r="AG14" t="s">
        <v>60</v>
      </c>
      <c r="AH14" t="s">
        <v>61</v>
      </c>
    </row>
    <row r="15" spans="1:34">
      <c r="A15" t="s">
        <v>10</v>
      </c>
      <c r="B15">
        <v>110032</v>
      </c>
      <c r="C15" s="2">
        <v>2</v>
      </c>
      <c r="D15" t="s">
        <v>51</v>
      </c>
      <c r="E15">
        <f>E5*$E$11</f>
        <v>2256</v>
      </c>
      <c r="F15" s="1">
        <f>F5</f>
        <v>7</v>
      </c>
      <c r="G15">
        <f>G5*$E$11</f>
        <v>556</v>
      </c>
      <c r="H15" s="2">
        <f>H5</f>
        <v>5</v>
      </c>
      <c r="I15">
        <f>I5*$E$11</f>
        <v>556</v>
      </c>
      <c r="J15" s="2">
        <f>J5</f>
        <v>6</v>
      </c>
      <c r="K15">
        <f>K5*$E$11</f>
        <v>456</v>
      </c>
      <c r="L15" s="2">
        <f>L5</f>
        <v>45</v>
      </c>
      <c r="M15">
        <f>M5*$E$11</f>
        <v>744</v>
      </c>
      <c r="N15" s="2">
        <f>N5</f>
        <v>32</v>
      </c>
      <c r="O15">
        <f>O5*$E$11</f>
        <v>424</v>
      </c>
      <c r="P15" s="2">
        <f>P5</f>
        <v>36</v>
      </c>
      <c r="Q15">
        <f>Q5*$E$11</f>
        <v>0</v>
      </c>
      <c r="R15" s="2">
        <f>R5</f>
        <v>31</v>
      </c>
      <c r="S15">
        <f>S5*$E$11</f>
        <v>0</v>
      </c>
      <c r="T15" s="2">
        <f>T5</f>
        <v>0</v>
      </c>
      <c r="U15" s="2">
        <f>U5*$E$11</f>
        <v>0</v>
      </c>
      <c r="V15" s="2">
        <f>V5</f>
        <v>0</v>
      </c>
      <c r="W15" s="2">
        <f>W5*$E$11</f>
        <v>0</v>
      </c>
      <c r="X15" s="2">
        <f>X5</f>
        <v>0</v>
      </c>
      <c r="Y15" s="2">
        <f>Y5*$E$11</f>
        <v>0</v>
      </c>
      <c r="Z15" s="2">
        <f>Z5</f>
        <v>4</v>
      </c>
      <c r="AA15" s="2">
        <f>AA5</f>
        <v>1</v>
      </c>
      <c r="AB15" t="s">
        <v>64</v>
      </c>
      <c r="AC15" s="2">
        <f>AC5</f>
        <v>0</v>
      </c>
      <c r="AD15" s="2">
        <f>AD5</f>
        <v>0</v>
      </c>
      <c r="AE15" s="2">
        <f t="shared" ref="AE15:AH15" si="1">AE5</f>
        <v>0</v>
      </c>
      <c r="AF15" s="2">
        <f t="shared" si="1"/>
        <v>0</v>
      </c>
      <c r="AG15" s="2">
        <f t="shared" si="1"/>
        <v>0</v>
      </c>
      <c r="AH15" s="2">
        <f t="shared" si="1"/>
        <v>0</v>
      </c>
    </row>
    <row r="16" spans="1:34">
      <c r="A16" t="s">
        <v>41</v>
      </c>
      <c r="B16">
        <f>B15+1</f>
        <v>110033</v>
      </c>
      <c r="C16" s="2">
        <v>2</v>
      </c>
      <c r="D16" t="s">
        <v>53</v>
      </c>
      <c r="E16">
        <f t="shared" ref="E16:E19" si="2">E6*$E$11</f>
        <v>2084</v>
      </c>
      <c r="F16" s="1">
        <f t="shared" ref="F16:F19" si="3">F6</f>
        <v>7</v>
      </c>
      <c r="G16">
        <f t="shared" ref="G16:G19" si="4">G6*$E$11</f>
        <v>412</v>
      </c>
      <c r="H16" s="2">
        <f t="shared" ref="H16:H19" si="5">H6</f>
        <v>5</v>
      </c>
      <c r="I16">
        <f t="shared" ref="I16:I19" si="6">I6*$E$11</f>
        <v>412</v>
      </c>
      <c r="J16" s="2">
        <f t="shared" ref="J16:J19" si="7">J6</f>
        <v>6</v>
      </c>
      <c r="K16">
        <f t="shared" ref="K16:K19" si="8">K6*$E$11</f>
        <v>360</v>
      </c>
      <c r="L16" s="2">
        <f t="shared" ref="L16:L19" si="9">L6</f>
        <v>45</v>
      </c>
      <c r="M16">
        <f t="shared" ref="M16:M19" si="10">M6*$E$11</f>
        <v>600</v>
      </c>
      <c r="N16" s="2">
        <f t="shared" ref="N16:N19" si="11">N6</f>
        <v>32</v>
      </c>
      <c r="O16">
        <f t="shared" ref="O16:O19" si="12">O6*$E$11</f>
        <v>328</v>
      </c>
      <c r="P16" s="2">
        <f t="shared" ref="P16:P19" si="13">P6</f>
        <v>36</v>
      </c>
      <c r="Q16">
        <f t="shared" ref="Q16:Q19" si="14">Q6*$E$11</f>
        <v>0</v>
      </c>
      <c r="R16" s="2">
        <f t="shared" ref="R16:R19" si="15">R6</f>
        <v>31</v>
      </c>
      <c r="S16">
        <f t="shared" ref="S16:S19" si="16">S6*$E$11</f>
        <v>0</v>
      </c>
      <c r="T16" s="2">
        <f t="shared" ref="T16:T19" si="17">T6</f>
        <v>0</v>
      </c>
      <c r="U16" s="2">
        <f t="shared" ref="U16:U19" si="18">U6*$E$11</f>
        <v>0</v>
      </c>
      <c r="V16" s="2">
        <f t="shared" ref="V16:V19" si="19">V6</f>
        <v>0</v>
      </c>
      <c r="W16" s="2">
        <f t="shared" ref="W16:W19" si="20">W6*$E$11</f>
        <v>0</v>
      </c>
      <c r="X16" s="2">
        <f t="shared" ref="X16:X17" si="21">X6</f>
        <v>0</v>
      </c>
      <c r="Y16" s="2">
        <f t="shared" ref="Y16:Y19" si="22">Y6*$E$11</f>
        <v>0</v>
      </c>
      <c r="Z16" s="2">
        <f t="shared" ref="Z16:AA19" si="23">Z6</f>
        <v>4</v>
      </c>
      <c r="AA16" s="2">
        <f t="shared" si="23"/>
        <v>1</v>
      </c>
      <c r="AB16" t="s">
        <v>64</v>
      </c>
      <c r="AC16" s="2">
        <f t="shared" ref="AC16:AH19" si="24">AC6</f>
        <v>0</v>
      </c>
      <c r="AD16" s="2">
        <f t="shared" si="24"/>
        <v>0</v>
      </c>
      <c r="AE16" s="2">
        <f t="shared" si="24"/>
        <v>0</v>
      </c>
      <c r="AF16" s="2">
        <f t="shared" si="24"/>
        <v>0</v>
      </c>
      <c r="AG16" s="2">
        <f t="shared" si="24"/>
        <v>0</v>
      </c>
      <c r="AH16" s="2">
        <f t="shared" si="24"/>
        <v>0</v>
      </c>
    </row>
    <row r="17" spans="1:34" s="3" customFormat="1">
      <c r="A17" s="3" t="s">
        <v>12</v>
      </c>
      <c r="B17">
        <f t="shared" ref="B17:B19" si="25">B16+1</f>
        <v>110034</v>
      </c>
      <c r="C17" s="2">
        <v>2</v>
      </c>
      <c r="D17" s="3" t="s">
        <v>54</v>
      </c>
      <c r="E17">
        <f t="shared" si="2"/>
        <v>2776</v>
      </c>
      <c r="F17" s="1">
        <f t="shared" si="3"/>
        <v>7</v>
      </c>
      <c r="G17">
        <f t="shared" si="4"/>
        <v>556</v>
      </c>
      <c r="H17" s="2">
        <f t="shared" si="5"/>
        <v>5</v>
      </c>
      <c r="I17">
        <f t="shared" si="6"/>
        <v>556</v>
      </c>
      <c r="J17" s="2">
        <f t="shared" si="7"/>
        <v>6</v>
      </c>
      <c r="K17">
        <f t="shared" si="8"/>
        <v>488</v>
      </c>
      <c r="L17" s="2">
        <f t="shared" si="9"/>
        <v>45</v>
      </c>
      <c r="M17">
        <f t="shared" si="10"/>
        <v>780</v>
      </c>
      <c r="N17" s="2">
        <f t="shared" si="11"/>
        <v>32</v>
      </c>
      <c r="O17">
        <f t="shared" si="12"/>
        <v>424</v>
      </c>
      <c r="P17" s="2">
        <f t="shared" si="13"/>
        <v>36</v>
      </c>
      <c r="Q17">
        <f t="shared" si="14"/>
        <v>0</v>
      </c>
      <c r="R17" s="2">
        <f t="shared" si="15"/>
        <v>31</v>
      </c>
      <c r="S17">
        <f t="shared" si="16"/>
        <v>0</v>
      </c>
      <c r="T17" s="2">
        <f t="shared" si="17"/>
        <v>0</v>
      </c>
      <c r="U17" s="2">
        <f t="shared" si="18"/>
        <v>0</v>
      </c>
      <c r="V17" s="2">
        <f t="shared" si="19"/>
        <v>0</v>
      </c>
      <c r="W17" s="2">
        <f t="shared" si="20"/>
        <v>0</v>
      </c>
      <c r="X17" s="2">
        <f t="shared" si="21"/>
        <v>0</v>
      </c>
      <c r="Y17" s="2">
        <f t="shared" si="22"/>
        <v>0</v>
      </c>
      <c r="Z17" s="2">
        <f t="shared" si="23"/>
        <v>4</v>
      </c>
      <c r="AA17" s="2">
        <f t="shared" si="23"/>
        <v>1</v>
      </c>
      <c r="AB17" t="s">
        <v>64</v>
      </c>
      <c r="AC17" s="2">
        <f t="shared" si="24"/>
        <v>0</v>
      </c>
      <c r="AD17" s="2">
        <f t="shared" si="24"/>
        <v>0</v>
      </c>
      <c r="AE17" s="2">
        <f t="shared" si="24"/>
        <v>0</v>
      </c>
      <c r="AF17" s="2">
        <f t="shared" si="24"/>
        <v>0</v>
      </c>
      <c r="AG17" s="2">
        <f t="shared" si="24"/>
        <v>0</v>
      </c>
      <c r="AH17" s="2">
        <f>AH7</f>
        <v>0</v>
      </c>
    </row>
    <row r="18" spans="1:34" s="3" customFormat="1">
      <c r="A18" s="3" t="s">
        <v>13</v>
      </c>
      <c r="B18">
        <f t="shared" si="25"/>
        <v>110035</v>
      </c>
      <c r="C18" s="2">
        <v>2</v>
      </c>
      <c r="D18" s="3" t="s">
        <v>55</v>
      </c>
      <c r="E18">
        <f t="shared" si="2"/>
        <v>1736</v>
      </c>
      <c r="F18" s="1">
        <f t="shared" si="3"/>
        <v>7</v>
      </c>
      <c r="G18">
        <f t="shared" si="4"/>
        <v>412</v>
      </c>
      <c r="H18" s="2">
        <f t="shared" si="5"/>
        <v>5</v>
      </c>
      <c r="I18">
        <f t="shared" si="6"/>
        <v>412</v>
      </c>
      <c r="J18" s="2">
        <f t="shared" si="7"/>
        <v>6</v>
      </c>
      <c r="K18">
        <f t="shared" si="8"/>
        <v>360</v>
      </c>
      <c r="L18" s="2">
        <f t="shared" si="9"/>
        <v>45</v>
      </c>
      <c r="M18">
        <f t="shared" si="10"/>
        <v>600</v>
      </c>
      <c r="N18" s="2">
        <f t="shared" si="11"/>
        <v>32</v>
      </c>
      <c r="O18">
        <f t="shared" si="12"/>
        <v>328</v>
      </c>
      <c r="P18" s="2">
        <f t="shared" si="13"/>
        <v>36</v>
      </c>
      <c r="Q18">
        <f t="shared" si="14"/>
        <v>328</v>
      </c>
      <c r="R18" s="2">
        <f t="shared" si="15"/>
        <v>31</v>
      </c>
      <c r="S18">
        <f t="shared" si="16"/>
        <v>0</v>
      </c>
      <c r="T18" s="2">
        <f t="shared" si="17"/>
        <v>0</v>
      </c>
      <c r="U18" s="2">
        <f t="shared" si="18"/>
        <v>0</v>
      </c>
      <c r="V18" s="2">
        <f t="shared" si="19"/>
        <v>0</v>
      </c>
      <c r="W18" s="2">
        <f t="shared" si="20"/>
        <v>0</v>
      </c>
      <c r="X18" s="2">
        <f>X8</f>
        <v>0</v>
      </c>
      <c r="Y18" s="2">
        <f t="shared" si="22"/>
        <v>0</v>
      </c>
      <c r="Z18" s="2">
        <f t="shared" si="23"/>
        <v>4</v>
      </c>
      <c r="AA18" s="2">
        <f t="shared" si="23"/>
        <v>1</v>
      </c>
      <c r="AB18" t="s">
        <v>64</v>
      </c>
      <c r="AC18" s="2">
        <f t="shared" si="24"/>
        <v>0</v>
      </c>
      <c r="AD18" s="2">
        <f t="shared" si="24"/>
        <v>0</v>
      </c>
      <c r="AE18" s="2">
        <f t="shared" si="24"/>
        <v>0</v>
      </c>
      <c r="AF18" s="2">
        <f t="shared" si="24"/>
        <v>0</v>
      </c>
      <c r="AG18" s="2">
        <f t="shared" si="24"/>
        <v>0</v>
      </c>
      <c r="AH18" s="2">
        <f t="shared" si="24"/>
        <v>0</v>
      </c>
    </row>
    <row r="19" spans="1:34" s="7" customFormat="1">
      <c r="A19" s="7" t="s">
        <v>14</v>
      </c>
      <c r="B19">
        <f t="shared" si="25"/>
        <v>110036</v>
      </c>
      <c r="C19" s="2">
        <v>2</v>
      </c>
      <c r="D19" s="7" t="s">
        <v>52</v>
      </c>
      <c r="E19">
        <f t="shared" si="2"/>
        <v>2432</v>
      </c>
      <c r="F19" s="1">
        <f t="shared" si="3"/>
        <v>7</v>
      </c>
      <c r="G19">
        <f t="shared" si="4"/>
        <v>556</v>
      </c>
      <c r="H19" s="2">
        <f t="shared" si="5"/>
        <v>5</v>
      </c>
      <c r="I19">
        <f t="shared" si="6"/>
        <v>556</v>
      </c>
      <c r="J19" s="2">
        <f t="shared" si="7"/>
        <v>6</v>
      </c>
      <c r="K19">
        <f t="shared" si="8"/>
        <v>488</v>
      </c>
      <c r="L19" s="2">
        <f t="shared" si="9"/>
        <v>45</v>
      </c>
      <c r="M19">
        <f t="shared" si="10"/>
        <v>780</v>
      </c>
      <c r="N19" s="2">
        <f t="shared" si="11"/>
        <v>32</v>
      </c>
      <c r="O19">
        <f t="shared" si="12"/>
        <v>416</v>
      </c>
      <c r="P19" s="2">
        <f t="shared" si="13"/>
        <v>36</v>
      </c>
      <c r="Q19">
        <f t="shared" si="14"/>
        <v>416</v>
      </c>
      <c r="R19" s="2">
        <f t="shared" si="15"/>
        <v>31</v>
      </c>
      <c r="S19">
        <f t="shared" si="16"/>
        <v>0</v>
      </c>
      <c r="T19" s="2">
        <f t="shared" si="17"/>
        <v>0</v>
      </c>
      <c r="U19" s="2">
        <f t="shared" si="18"/>
        <v>0</v>
      </c>
      <c r="V19" s="2">
        <f t="shared" si="19"/>
        <v>0</v>
      </c>
      <c r="W19" s="2">
        <f t="shared" si="20"/>
        <v>0</v>
      </c>
      <c r="X19" s="2">
        <f>X9</f>
        <v>0</v>
      </c>
      <c r="Y19" s="2">
        <f t="shared" si="22"/>
        <v>0</v>
      </c>
      <c r="Z19" s="2">
        <f t="shared" si="23"/>
        <v>4</v>
      </c>
      <c r="AA19" s="2">
        <f t="shared" si="23"/>
        <v>1</v>
      </c>
      <c r="AB19" t="s">
        <v>64</v>
      </c>
      <c r="AC19" s="2">
        <f t="shared" si="24"/>
        <v>0</v>
      </c>
      <c r="AD19" s="2">
        <f>AD9</f>
        <v>0</v>
      </c>
      <c r="AE19" s="2">
        <f t="shared" si="24"/>
        <v>0</v>
      </c>
      <c r="AF19" s="2">
        <f t="shared" si="24"/>
        <v>0</v>
      </c>
      <c r="AG19" s="2">
        <f t="shared" si="24"/>
        <v>0</v>
      </c>
      <c r="AH19" s="2">
        <f t="shared" si="24"/>
        <v>0</v>
      </c>
    </row>
    <row r="22" spans="1:34">
      <c r="B22" t="s">
        <v>10</v>
      </c>
      <c r="E22" t="str">
        <f>"UPDATE `item_template` SET  `name` = '"&amp;TEXT(D15,"#.###,00")&amp;"', `Quality` = "&amp;Z15&amp;" , `bonding` = "&amp;AA15&amp;" , `description` = '"&amp;AB15&amp;"', `armor` = "&amp;E15&amp;" , `subclass` = "&amp;C15&amp;", `RequiredLevel` = 0, `StatsCount` = 10, `stat_type1` = "&amp;F15&amp;", `stat_value1` = "&amp;G15&amp;", `stat_type2` = "&amp;H15&amp;", `stat_value2` = "&amp;I15&amp;", `stat_type3` = "&amp;J15&amp;", `stat_value3` = "&amp;K15&amp;", `stat_type4` = "&amp;L15&amp;", `stat_value4` = "&amp;M15&amp;", `stat_type5` = "&amp;N15&amp;", `stat_value5` = "&amp;O15&amp;", `stat_type6` = "&amp;P15&amp;", `stat_value6` = "&amp;Q15&amp;", `stat_type7` = "&amp;R15&amp;", `stat_value7` = "&amp;S15&amp;", `stat_type8` = "&amp;T15&amp;", `stat_value8` = "&amp;U15&amp;", `stat_type9` = "&amp;V15&amp;", `stat_value9` = "&amp;W15&amp;", `stat_type10` = "&amp;X15&amp;", `stat_value10` = "&amp;Y15&amp;",`spellid_1` = "&amp;AC15&amp;" , `spelltrigger_1` = "&amp;AD15&amp;" ,`spellid_2` = "&amp;AE15&amp;" , `spelltrigger_2` = "&amp;AF15&amp;" ,`spellid_3` = "&amp;AG15&amp;" , `spelltrigger_3` = "&amp;AH15&amp;"  WHERE `entry` = "&amp;B15&amp;";"</f>
        <v>UPDATE `item_template` SET  `name` = 'Fallen Druid Helmet', `Quality` = 4 , `bonding` = 1 , `description` = 'Fallen Raid Set', `armor` = 2256 , `subclass` = 2, `RequiredLevel` = 0, `StatsCount` = 10, `stat_type1` = 7, `stat_value1` = 556, `stat_type2` = 5, `stat_value2` = 556, `stat_type3` = 6, `stat_value3` = 456, `stat_type4` = 45, `stat_value4` = 744, `stat_type5` = 32, `stat_value5` = 424, `stat_type6` = 36, `stat_value6` = 0, `stat_type7` = 31, `stat_value7` = 0, `stat_type8` = 0, `stat_value8` = 0, `stat_type9` = 0, `stat_value9` = 0, `stat_type10` = 0, `stat_value10` = 0,`spellid_1` = 0 , `spelltrigger_1` = 0 ,`spellid_2` = 0 , `spelltrigger_2` = 0 ,`spellid_3` = 0 , `spelltrigger_3` = 0  WHERE `entry` = 110032;</v>
      </c>
    </row>
    <row r="23" spans="1:34">
      <c r="B23" t="s">
        <v>11</v>
      </c>
      <c r="E23" t="str">
        <f t="shared" ref="E23:E26" si="26">"UPDATE `item_template` SET  `name` = '"&amp;TEXT(D16,"#.###,00")&amp;"', `Quality` = "&amp;Z16&amp;" , `bonding` = "&amp;AA16&amp;" , `description` = '"&amp;AB16&amp;"', `armor` = "&amp;E16&amp;" , `subclass` = "&amp;C16&amp;", `RequiredLevel` = 0, `StatsCount` = 10, `stat_type1` = "&amp;F16&amp;", `stat_value1` = "&amp;G16&amp;", `stat_type2` = "&amp;H16&amp;", `stat_value2` = "&amp;I16&amp;", `stat_type3` = "&amp;J16&amp;", `stat_value3` = "&amp;K16&amp;", `stat_type4` = "&amp;L16&amp;", `stat_value4` = "&amp;M16&amp;", `stat_type5` = "&amp;N16&amp;", `stat_value5` = "&amp;O16&amp;", `stat_type6` = "&amp;P16&amp;", `stat_value6` = "&amp;Q16&amp;", `stat_type7` = "&amp;R16&amp;", `stat_value7` = "&amp;S16&amp;", `stat_type8` = "&amp;T16&amp;", `stat_value8` = "&amp;U16&amp;", `stat_type9` = "&amp;V16&amp;", `stat_value9` = "&amp;W16&amp;", `stat_type10` = "&amp;X16&amp;", `stat_value10` = "&amp;Y16&amp;",`spellid_1` = "&amp;AC16&amp;" , `spelltrigger_1` = "&amp;AD16&amp;" ,`spellid_2` = "&amp;AE16&amp;" , `spelltrigger_2` = "&amp;AF16&amp;" ,`spellid_3` = "&amp;AG16&amp;" , `spelltrigger_3` = "&amp;AH16&amp;"  WHERE `entry` = "&amp;B16&amp;";"</f>
        <v>UPDATE `item_template` SET  `name` = 'Fallen Druid Roges', `Quality` = 4 , `bonding` = 1 , `description` = 'Fallen Raid Set', `armor` = 2084 , `subclass` = 2, `RequiredLevel` = 0, `StatsCount` = 10, `stat_type1` = 7, `stat_value1` = 412, `stat_type2` = 5, `stat_value2` = 412, `stat_type3` = 6, `stat_value3` = 360, `stat_type4` = 45, `stat_value4` = 600, `stat_type5` = 32, `stat_value5` = 328, `stat_type6` = 36, `stat_value6` = 0, `stat_type7` = 31, `stat_value7` = 0, `stat_type8` = 0, `stat_value8` = 0, `stat_type9` = 0, `stat_value9` = 0, `stat_type10` = 0, `stat_value10` = 0,`spellid_1` = 0 , `spelltrigger_1` = 0 ,`spellid_2` = 0 , `spelltrigger_2` = 0 ,`spellid_3` = 0 , `spelltrigger_3` = 0  WHERE `entry` = 110033;</v>
      </c>
    </row>
    <row r="24" spans="1:34">
      <c r="B24" s="3" t="s">
        <v>12</v>
      </c>
      <c r="C24" s="3"/>
      <c r="E24" t="str">
        <f t="shared" si="26"/>
        <v>UPDATE `item_template` SET  `name` = 'Fallen Druid Rauments', `Quality` = 4 , `bonding` = 1 , `description` = 'Fallen Raid Set', `armor` = 2776 , `subclass` = 2, `RequiredLevel` = 0, `StatsCount` = 10, `stat_type1` = 7, `stat_value1` = 556, `stat_type2` = 5, `stat_value2` = 556, `stat_type3` = 6, `stat_value3` = 488, `stat_type4` = 45, `stat_value4` = 780, `stat_type5` = 32, `stat_value5` = 424, `stat_type6` = 36, `stat_value6` = 0, `stat_type7` = 31, `stat_value7` = 0, `stat_type8` = 0, `stat_value8` = 0, `stat_type9` = 0, `stat_value9` = 0, `stat_type10` = 0, `stat_value10` = 0,`spellid_1` = 0 , `spelltrigger_1` = 0 ,`spellid_2` = 0 , `spelltrigger_2` = 0 ,`spellid_3` = 0 , `spelltrigger_3` = 0  WHERE `entry` = 110034;</v>
      </c>
    </row>
    <row r="25" spans="1:34">
      <c r="B25" s="3" t="s">
        <v>13</v>
      </c>
      <c r="C25" s="3"/>
      <c r="D25" s="6"/>
      <c r="E25" t="str">
        <f t="shared" si="26"/>
        <v>UPDATE `item_template` SET  `name` = 'Fallen Druid Gauntlets', `Quality` = 4 , `bonding` = 1 , `description` = 'Fallen Raid Set', `armor` = 1736 , `subclass` = 2, `RequiredLevel` = 0, `StatsCount` = 10, `stat_type1` = 7, `stat_value1` = 412, `stat_type2` = 5, `stat_value2` = 412, `stat_type3` = 6, `stat_value3` = 360, `stat_type4` = 45, `stat_value4` = 600, `stat_type5` = 32, `stat_value5` = 328, `stat_type6` = 36, `stat_value6` = 328, `stat_type7` = 31, `stat_value7` = 0, `stat_type8` = 0, `stat_value8` = 0, `stat_type9` = 0, `stat_value9` = 0, `stat_type10` = 0, `stat_value10` = 0,`spellid_1` = 0 , `spelltrigger_1` = 0 ,`spellid_2` = 0 , `spelltrigger_2` = 0 ,`spellid_3` = 0 , `spelltrigger_3` = 0  WHERE `entry` = 110035;</v>
      </c>
      <c r="F25" s="6"/>
      <c r="G25" s="6"/>
      <c r="H25" s="6"/>
      <c r="I25" s="6"/>
      <c r="J25" s="6"/>
      <c r="K25" s="6"/>
      <c r="L25" s="6"/>
      <c r="M25" s="6"/>
    </row>
    <row r="26" spans="1:34">
      <c r="B26" s="7" t="s">
        <v>14</v>
      </c>
      <c r="C26" s="7"/>
      <c r="E26" t="str">
        <f t="shared" si="26"/>
        <v>UPDATE `item_template` SET  `name` = 'Fallen Druid Legplates', `Quality` = 4 , `bonding` = 1 , `description` = 'Fallen Raid Set', `armor` = 2432 , `subclass` = 2, `RequiredLevel` = 0, `StatsCount` = 10, `stat_type1` = 7, `stat_value1` = 556, `stat_type2` = 5, `stat_value2` = 556, `stat_type3` = 6, `stat_value3` = 488, `stat_type4` = 45, `stat_value4` = 780, `stat_type5` = 32, `stat_value5` = 416, `stat_type6` = 36, `stat_value6` = 416, `stat_type7` = 31, `stat_value7` = 0, `stat_type8` = 0, `stat_value8` = 0, `stat_type9` = 0, `stat_value9` = 0, `stat_type10` = 0, `stat_value10` = 0,`spellid_1` = 0 , `spelltrigger_1` = 0 ,`spellid_2` = 0 , `spelltrigger_2` = 0 ,`spellid_3` = 0 , `spelltrigger_3` = 0  WHERE `entry` = 110036;</v>
      </c>
    </row>
    <row r="27" spans="1:34">
      <c r="B27" s="3"/>
      <c r="C27" s="3"/>
    </row>
    <row r="28" spans="1:34">
      <c r="B28" s="3"/>
      <c r="C28" s="3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2014-12-18T16:46:53Z</dcterms:created>
  <dcterms:modified xsi:type="dcterms:W3CDTF">2014-12-20T15:05:12Z</dcterms:modified>
</cp:coreProperties>
</file>