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31" i="1"/>
  <c r="C25"/>
  <c r="F32" s="1"/>
  <c r="L25"/>
  <c r="M25"/>
  <c r="N25"/>
  <c r="O25"/>
  <c r="P25"/>
  <c r="Q25"/>
  <c r="R25"/>
  <c r="S25"/>
  <c r="T25"/>
  <c r="U25"/>
  <c r="V25"/>
  <c r="W25"/>
  <c r="X25"/>
  <c r="Y25"/>
  <c r="Z25"/>
  <c r="AA25"/>
  <c r="AB25"/>
  <c r="AD25"/>
  <c r="AE25"/>
  <c r="AF25"/>
  <c r="AG25"/>
  <c r="AH25"/>
  <c r="AI25"/>
  <c r="H25"/>
  <c r="I25"/>
  <c r="K25"/>
  <c r="G25"/>
  <c r="F25"/>
  <c r="J10"/>
  <c r="J25" s="1"/>
  <c r="D21"/>
  <c r="D22"/>
  <c r="D23"/>
  <c r="D24"/>
  <c r="D20"/>
  <c r="F20"/>
  <c r="AI24"/>
  <c r="AH24"/>
  <c r="AG24"/>
  <c r="AF24"/>
  <c r="AE24"/>
  <c r="AD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I24"/>
  <c r="H24"/>
  <c r="G24"/>
  <c r="F24"/>
  <c r="AI23"/>
  <c r="AH23"/>
  <c r="AG23"/>
  <c r="AF23"/>
  <c r="AE23"/>
  <c r="AD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/>
  <c r="H23"/>
  <c r="G23"/>
  <c r="F23"/>
  <c r="AI22"/>
  <c r="AH22"/>
  <c r="AG22"/>
  <c r="AF22"/>
  <c r="AE22"/>
  <c r="AD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/>
  <c r="H22"/>
  <c r="G22"/>
  <c r="F22"/>
  <c r="AI21"/>
  <c r="AH21"/>
  <c r="AG21"/>
  <c r="AF21"/>
  <c r="AE21"/>
  <c r="AD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/>
  <c r="H21"/>
  <c r="G21"/>
  <c r="F21"/>
  <c r="AI20"/>
  <c r="AH20"/>
  <c r="AG20"/>
  <c r="AF20"/>
  <c r="AE20"/>
  <c r="AD20"/>
  <c r="AB20"/>
  <c r="AA20"/>
  <c r="Z20"/>
  <c r="Y20"/>
  <c r="X20"/>
  <c r="W20"/>
  <c r="V20"/>
  <c r="U20"/>
  <c r="F27" s="1"/>
  <c r="T20"/>
  <c r="S20"/>
  <c r="R20"/>
  <c r="Q20"/>
  <c r="P20"/>
  <c r="O20"/>
  <c r="N20"/>
  <c r="M20"/>
  <c r="L20"/>
  <c r="K20"/>
  <c r="I20"/>
  <c r="H20"/>
  <c r="G20"/>
  <c r="C22"/>
  <c r="C23" s="1"/>
  <c r="C24" s="1"/>
  <c r="C21"/>
  <c r="F28" s="1"/>
  <c r="J9"/>
  <c r="J24" s="1"/>
  <c r="J8"/>
  <c r="J23" s="1"/>
  <c r="J7"/>
  <c r="J22" s="1"/>
  <c r="J21"/>
  <c r="J5"/>
  <c r="J20" s="1"/>
  <c r="F30" l="1"/>
  <c r="F29"/>
</calcChain>
</file>

<file path=xl/sharedStrings.xml><?xml version="1.0" encoding="utf-8"?>
<sst xmlns="http://schemas.openxmlformats.org/spreadsheetml/2006/main" count="141" uniqueCount="76">
  <si>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</si>
  <si>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</si>
  <si>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</si>
  <si>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</si>
  <si>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</si>
  <si>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</si>
  <si>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</si>
  <si>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</si>
  <si>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</si>
  <si>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</si>
  <si>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</si>
  <si>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</si>
  <si>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</si>
  <si>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</si>
  <si>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</si>
  <si>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</si>
  <si>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</si>
  <si>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</si>
  <si>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</si>
  <si>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</si>
  <si>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</si>
  <si>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</si>
  <si>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</si>
  <si>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</si>
  <si>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</si>
  <si>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</si>
  <si>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</si>
  <si>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</si>
  <si>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</si>
  <si>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</si>
  <si>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</si>
  <si>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</si>
  <si>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</si>
  <si>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</si>
  <si>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</si>
  <si>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</si>
  <si>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</si>
  <si>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</si>
  <si>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</si>
  <si>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</si>
  <si>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</si>
  <si>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</si>
  <si>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</si>
  <si>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Ringe T10</t>
  </si>
  <si>
    <t>Stats von Ringen T10(25m heroic)</t>
  </si>
  <si>
    <t>Ringe R1</t>
  </si>
  <si>
    <t>Starts von Ringen t10(25m heroic)*</t>
  </si>
  <si>
    <t>Ring 1</t>
  </si>
  <si>
    <t>Ring 2</t>
  </si>
  <si>
    <t>Ring 3</t>
  </si>
  <si>
    <t>Ring 4</t>
  </si>
  <si>
    <t>Ring 5</t>
  </si>
  <si>
    <t>Ring 6</t>
  </si>
  <si>
    <t>Crit/spel/mana</t>
  </si>
  <si>
    <t>Spirt/Crit/spell</t>
  </si>
  <si>
    <t>Crit/haste/spell</t>
  </si>
  <si>
    <t>Spirt/haste/spell</t>
  </si>
  <si>
    <t>Haste/spell/mana</t>
  </si>
  <si>
    <t>hit/haste/spell</t>
  </si>
  <si>
    <t>Spirit/hit/spell</t>
  </si>
  <si>
    <t>Ring of Maddening Whispers</t>
  </si>
  <si>
    <t>Icc 25 hero (Woltk)</t>
  </si>
  <si>
    <t>Ring of Rapid Ascent</t>
  </si>
  <si>
    <t>spell/haste/hit</t>
  </si>
  <si>
    <t>Valanar's Other Signet Ring</t>
  </si>
  <si>
    <t>Memory of Malygos</t>
  </si>
  <si>
    <t>Incarnadine Band of Mending</t>
  </si>
  <si>
    <t>mana reg</t>
  </si>
  <si>
    <t>spell/crit/hit</t>
  </si>
  <si>
    <t>Loop of the Endless Labyrinth</t>
  </si>
  <si>
    <t>Fallen Incarnadine Band of Mending</t>
  </si>
  <si>
    <t>Fallen Ring of Maddening Whispers</t>
  </si>
  <si>
    <t>Fallen Ring of Rapid Ascent</t>
  </si>
  <si>
    <t>Fallen Memory of Malygos</t>
  </si>
  <si>
    <t>Fallen Loop of the Endless Labyrinth</t>
  </si>
  <si>
    <t>Fallen Valanars Other Signet Ring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</si>
</sst>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1" fillId="3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3"/>
  <sheetViews>
    <sheetView tabSelected="1" topLeftCell="A13" workbookViewId="0">
      <selection activeCell="F31" sqref="F31"/>
    </sheetView>
  </sheetViews>
  <sheetFormatPr baseColWidth="10" defaultRowHeight="15"/>
  <cols>
    <col min="2" max="2" width="16.7109375" customWidth="1"/>
    <col min="5" max="5" width="35.28515625" customWidth="1"/>
  </cols>
  <sheetData>
    <row r="1" spans="1:35" ht="18.75">
      <c r="A1" s="10" t="s">
        <v>43</v>
      </c>
      <c r="B1" s="10"/>
      <c r="E1" s="10" t="s">
        <v>44</v>
      </c>
    </row>
    <row r="2" spans="1:35" ht="18.75">
      <c r="A2" s="10"/>
      <c r="B2" s="10"/>
      <c r="E2" s="10"/>
    </row>
    <row r="3" spans="1:35">
      <c r="C3" t="s">
        <v>8</v>
      </c>
      <c r="E3" t="s">
        <v>0</v>
      </c>
      <c r="G3" t="s">
        <v>1</v>
      </c>
      <c r="I3" t="s">
        <v>2</v>
      </c>
      <c r="K3" t="s">
        <v>3</v>
      </c>
      <c r="M3" t="s">
        <v>4</v>
      </c>
      <c r="O3" t="s">
        <v>5</v>
      </c>
      <c r="Q3" t="s">
        <v>6</v>
      </c>
      <c r="S3" t="s">
        <v>7</v>
      </c>
      <c r="U3" t="s">
        <v>67</v>
      </c>
    </row>
    <row r="4" spans="1:35">
      <c r="A4" t="s">
        <v>9</v>
      </c>
      <c r="C4" t="s">
        <v>10</v>
      </c>
      <c r="D4" t="s">
        <v>35</v>
      </c>
      <c r="E4" t="s">
        <v>11</v>
      </c>
      <c r="F4" t="s">
        <v>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30</v>
      </c>
      <c r="O4" t="s">
        <v>29</v>
      </c>
      <c r="P4" t="s">
        <v>28</v>
      </c>
      <c r="Q4" t="s">
        <v>31</v>
      </c>
      <c r="R4" t="s">
        <v>32</v>
      </c>
      <c r="S4" t="s">
        <v>33</v>
      </c>
      <c r="T4" t="s">
        <v>34</v>
      </c>
      <c r="U4" t="s">
        <v>19</v>
      </c>
      <c r="V4" t="s">
        <v>20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1:35">
      <c r="A5" s="3" t="s">
        <v>47</v>
      </c>
      <c r="B5" t="s">
        <v>53</v>
      </c>
      <c r="C5">
        <v>50720</v>
      </c>
      <c r="D5" s="2">
        <v>0</v>
      </c>
      <c r="E5" t="s">
        <v>66</v>
      </c>
      <c r="F5">
        <v>0</v>
      </c>
      <c r="G5" s="1">
        <v>7</v>
      </c>
      <c r="H5">
        <v>78</v>
      </c>
      <c r="I5" s="2">
        <v>5</v>
      </c>
      <c r="J5">
        <f>H5</f>
        <v>78</v>
      </c>
      <c r="K5" s="2">
        <v>6</v>
      </c>
      <c r="L5">
        <v>0</v>
      </c>
      <c r="M5" s="2">
        <v>45</v>
      </c>
      <c r="N5">
        <v>110</v>
      </c>
      <c r="O5" s="2">
        <v>32</v>
      </c>
      <c r="P5">
        <v>60</v>
      </c>
      <c r="Q5" s="2">
        <v>36</v>
      </c>
      <c r="R5">
        <v>0</v>
      </c>
      <c r="S5" s="2">
        <v>31</v>
      </c>
      <c r="T5">
        <v>0</v>
      </c>
      <c r="U5" s="2">
        <v>43</v>
      </c>
      <c r="V5" s="2">
        <v>34</v>
      </c>
      <c r="W5" s="2">
        <v>0</v>
      </c>
      <c r="X5" s="2">
        <v>0</v>
      </c>
      <c r="Y5" s="2">
        <v>0</v>
      </c>
      <c r="Z5" s="2">
        <v>0</v>
      </c>
      <c r="AA5" s="2">
        <v>4</v>
      </c>
      <c r="AB5" s="2">
        <v>1</v>
      </c>
      <c r="AC5" t="s">
        <v>61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>
      <c r="A6" s="3" t="s">
        <v>48</v>
      </c>
      <c r="B6" t="s">
        <v>54</v>
      </c>
      <c r="C6">
        <v>50644</v>
      </c>
      <c r="D6" s="2">
        <v>0</v>
      </c>
      <c r="E6" t="s">
        <v>60</v>
      </c>
      <c r="F6">
        <v>0</v>
      </c>
      <c r="G6" s="1">
        <v>7</v>
      </c>
      <c r="H6">
        <v>78</v>
      </c>
      <c r="I6" s="2">
        <v>5</v>
      </c>
      <c r="J6">
        <v>78</v>
      </c>
      <c r="K6" s="2">
        <v>6</v>
      </c>
      <c r="L6">
        <v>68</v>
      </c>
      <c r="M6" s="2">
        <v>45</v>
      </c>
      <c r="N6">
        <v>110</v>
      </c>
      <c r="O6" s="2">
        <v>32</v>
      </c>
      <c r="P6">
        <v>60</v>
      </c>
      <c r="Q6" s="2">
        <v>36</v>
      </c>
      <c r="R6">
        <v>0</v>
      </c>
      <c r="S6" s="2">
        <v>31</v>
      </c>
      <c r="T6">
        <v>0</v>
      </c>
      <c r="U6" s="2">
        <v>43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4</v>
      </c>
      <c r="AB6" s="2">
        <v>1</v>
      </c>
      <c r="AC6" t="s">
        <v>61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>
      <c r="A7" s="3" t="s">
        <v>49</v>
      </c>
      <c r="B7" t="s">
        <v>55</v>
      </c>
      <c r="C7">
        <v>50664</v>
      </c>
      <c r="D7" s="2">
        <v>0</v>
      </c>
      <c r="E7" s="3" t="s">
        <v>62</v>
      </c>
      <c r="F7" s="3">
        <v>0</v>
      </c>
      <c r="G7" s="4">
        <v>7</v>
      </c>
      <c r="H7" s="3">
        <v>78</v>
      </c>
      <c r="I7" s="5">
        <v>5</v>
      </c>
      <c r="J7" s="3">
        <f t="shared" ref="J7:J9" si="0">H7</f>
        <v>78</v>
      </c>
      <c r="K7" s="5">
        <v>6</v>
      </c>
      <c r="L7" s="3">
        <v>0</v>
      </c>
      <c r="M7" s="5">
        <v>45</v>
      </c>
      <c r="N7" s="3">
        <v>110</v>
      </c>
      <c r="O7" s="5">
        <v>32</v>
      </c>
      <c r="P7" s="3">
        <v>68</v>
      </c>
      <c r="Q7" s="5">
        <v>36</v>
      </c>
      <c r="R7">
        <v>60</v>
      </c>
      <c r="S7" s="5">
        <v>31</v>
      </c>
      <c r="T7" s="3">
        <v>0</v>
      </c>
      <c r="U7" s="2">
        <v>43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4</v>
      </c>
      <c r="AB7" s="2">
        <v>1</v>
      </c>
      <c r="AC7" t="s">
        <v>61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>
      <c r="A8" s="3" t="s">
        <v>50</v>
      </c>
      <c r="B8" t="s">
        <v>56</v>
      </c>
      <c r="C8">
        <v>50636</v>
      </c>
      <c r="D8" s="2">
        <v>0</v>
      </c>
      <c r="E8" s="11" t="s">
        <v>65</v>
      </c>
      <c r="F8" s="3">
        <v>0</v>
      </c>
      <c r="G8" s="4">
        <v>7</v>
      </c>
      <c r="H8" s="3">
        <v>78</v>
      </c>
      <c r="I8" s="5">
        <v>5</v>
      </c>
      <c r="J8" s="3">
        <f t="shared" si="0"/>
        <v>78</v>
      </c>
      <c r="K8" s="5">
        <v>6</v>
      </c>
      <c r="L8" s="3">
        <v>68</v>
      </c>
      <c r="M8" s="5">
        <v>45</v>
      </c>
      <c r="N8" s="3">
        <v>110</v>
      </c>
      <c r="O8" s="5">
        <v>32</v>
      </c>
      <c r="P8" s="3">
        <v>0</v>
      </c>
      <c r="Q8" s="5">
        <v>36</v>
      </c>
      <c r="R8">
        <v>60</v>
      </c>
      <c r="S8" s="5">
        <v>31</v>
      </c>
      <c r="T8" s="3">
        <v>0</v>
      </c>
      <c r="U8" s="2">
        <v>43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4</v>
      </c>
      <c r="AB8" s="2">
        <v>1</v>
      </c>
      <c r="AC8" t="s">
        <v>61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</row>
    <row r="9" spans="1:35">
      <c r="A9" s="7" t="s">
        <v>51</v>
      </c>
      <c r="B9" s="7" t="s">
        <v>63</v>
      </c>
      <c r="C9">
        <v>50714</v>
      </c>
      <c r="D9" s="2">
        <v>0</v>
      </c>
      <c r="E9" s="7" t="s">
        <v>64</v>
      </c>
      <c r="F9" s="7">
        <v>0</v>
      </c>
      <c r="G9" s="8">
        <v>7</v>
      </c>
      <c r="H9" s="7">
        <v>78</v>
      </c>
      <c r="I9" s="9">
        <v>5</v>
      </c>
      <c r="J9" s="7">
        <f t="shared" si="0"/>
        <v>78</v>
      </c>
      <c r="K9" s="9">
        <v>6</v>
      </c>
      <c r="L9" s="7">
        <v>0</v>
      </c>
      <c r="M9" s="9">
        <v>45</v>
      </c>
      <c r="N9" s="7">
        <v>110</v>
      </c>
      <c r="O9" s="9">
        <v>32</v>
      </c>
      <c r="P9" s="7">
        <v>0</v>
      </c>
      <c r="Q9" s="9">
        <v>36</v>
      </c>
      <c r="R9">
        <v>78</v>
      </c>
      <c r="S9" s="9">
        <v>31</v>
      </c>
      <c r="T9" s="7">
        <v>44</v>
      </c>
      <c r="U9" s="2">
        <v>43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4</v>
      </c>
      <c r="AB9" s="2">
        <v>1</v>
      </c>
      <c r="AC9" t="s">
        <v>61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>
      <c r="A10" s="7" t="s">
        <v>52</v>
      </c>
      <c r="B10" s="7" t="s">
        <v>68</v>
      </c>
      <c r="C10">
        <v>50614</v>
      </c>
      <c r="D10" s="2">
        <v>0</v>
      </c>
      <c r="E10" s="7" t="s">
        <v>69</v>
      </c>
      <c r="F10" s="7">
        <v>0</v>
      </c>
      <c r="G10" s="8">
        <v>7</v>
      </c>
      <c r="H10" s="7">
        <v>78</v>
      </c>
      <c r="I10" s="9">
        <v>5</v>
      </c>
      <c r="J10" s="7">
        <f>H10</f>
        <v>78</v>
      </c>
      <c r="K10" s="9">
        <v>6</v>
      </c>
      <c r="L10" s="7">
        <v>0</v>
      </c>
      <c r="M10" s="9">
        <v>45</v>
      </c>
      <c r="N10" s="7">
        <v>110</v>
      </c>
      <c r="O10" s="9">
        <v>32</v>
      </c>
      <c r="P10" s="7">
        <v>73</v>
      </c>
      <c r="Q10" s="9">
        <v>36</v>
      </c>
      <c r="R10" s="7">
        <v>0</v>
      </c>
      <c r="S10" s="9">
        <v>31</v>
      </c>
      <c r="T10" s="7">
        <v>52</v>
      </c>
      <c r="U10" s="2">
        <v>43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4</v>
      </c>
      <c r="AB10" s="2">
        <v>1</v>
      </c>
      <c r="AC10" t="s">
        <v>61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</row>
    <row r="11" spans="1:35">
      <c r="A11" s="7"/>
      <c r="B11" s="7"/>
      <c r="D11" s="2"/>
      <c r="E11" s="7"/>
      <c r="F11" s="7"/>
      <c r="G11" s="8"/>
      <c r="H11" s="7"/>
      <c r="I11" s="9"/>
      <c r="J11" s="7"/>
      <c r="K11" s="9"/>
      <c r="L11" s="7"/>
      <c r="M11" s="9"/>
      <c r="N11" s="7"/>
      <c r="O11" s="9"/>
      <c r="P11" s="7"/>
      <c r="Q11" s="9"/>
      <c r="R11" s="7"/>
      <c r="S11" s="9"/>
      <c r="T11" s="7"/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  <c r="AI11" s="2"/>
    </row>
    <row r="12" spans="1:35">
      <c r="A12" s="7"/>
      <c r="B12" t="s">
        <v>59</v>
      </c>
      <c r="D12" s="2"/>
      <c r="E12" s="7"/>
      <c r="F12" s="7"/>
      <c r="G12" s="8"/>
      <c r="H12" s="7"/>
      <c r="I12" s="9"/>
      <c r="J12" s="7"/>
      <c r="K12" s="9"/>
      <c r="L12" s="7"/>
      <c r="M12" s="9"/>
      <c r="N12" s="7"/>
      <c r="O12" s="9"/>
      <c r="P12" s="7"/>
      <c r="Q12" s="9"/>
      <c r="S12" s="9"/>
      <c r="T12" s="7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  <c r="AI12" s="2"/>
    </row>
    <row r="13" spans="1:35">
      <c r="A13" s="7"/>
      <c r="B13" t="s">
        <v>57</v>
      </c>
      <c r="D13" s="2"/>
      <c r="E13" s="7"/>
      <c r="F13" s="7"/>
      <c r="G13" s="8"/>
      <c r="H13" s="7"/>
      <c r="I13" s="9"/>
      <c r="J13" s="7"/>
      <c r="K13" s="9"/>
      <c r="L13" s="7"/>
      <c r="M13" s="9"/>
      <c r="N13" s="7"/>
      <c r="O13" s="9"/>
      <c r="P13" s="7"/>
      <c r="Q13" s="9"/>
      <c r="S13" s="9"/>
      <c r="T13" s="7"/>
      <c r="U13" s="2"/>
      <c r="V13" s="2"/>
      <c r="W13" s="2"/>
      <c r="X13" s="2"/>
      <c r="Y13" s="2"/>
      <c r="Z13" s="2"/>
      <c r="AA13" s="2"/>
      <c r="AB13" s="2"/>
      <c r="AD13" s="2"/>
      <c r="AE13" s="2"/>
      <c r="AF13" s="2"/>
      <c r="AG13" s="2"/>
      <c r="AH13" s="2"/>
      <c r="AI13" s="2"/>
    </row>
    <row r="14" spans="1:35">
      <c r="A14" s="7"/>
      <c r="B14" t="s">
        <v>58</v>
      </c>
      <c r="D14" s="2"/>
      <c r="E14" s="7"/>
      <c r="F14" s="7"/>
      <c r="G14" s="8"/>
      <c r="H14" s="7"/>
      <c r="I14" s="9"/>
      <c r="J14" s="7"/>
      <c r="K14" s="9"/>
      <c r="L14" s="7"/>
      <c r="M14" s="9"/>
      <c r="N14" s="7"/>
      <c r="O14" s="9"/>
      <c r="P14" s="7"/>
      <c r="Q14" s="9"/>
      <c r="S14" s="9"/>
      <c r="T14" s="7"/>
      <c r="U14" s="2"/>
      <c r="V14" s="2"/>
      <c r="W14" s="2"/>
      <c r="X14" s="2"/>
      <c r="Y14" s="2"/>
      <c r="Z14" s="2"/>
      <c r="AA14" s="2"/>
      <c r="AB14" s="2"/>
      <c r="AD14" s="2"/>
      <c r="AE14" s="2"/>
      <c r="AF14" s="2"/>
      <c r="AG14" s="2"/>
      <c r="AH14" s="2"/>
      <c r="AI14" s="2"/>
    </row>
    <row r="15" spans="1:35">
      <c r="A15" s="7"/>
      <c r="B15" s="7"/>
      <c r="E15" s="7"/>
      <c r="F15" s="7"/>
      <c r="G15" s="8"/>
      <c r="H15" s="7"/>
      <c r="I15" s="9"/>
      <c r="J15" s="7"/>
      <c r="K15" s="9"/>
      <c r="L15" s="7"/>
      <c r="M15" s="9"/>
      <c r="N15" s="7"/>
      <c r="O15" s="9"/>
      <c r="P15" s="7"/>
      <c r="Q15" s="9"/>
      <c r="R15" s="7"/>
      <c r="S15" s="9"/>
      <c r="T15" s="7"/>
      <c r="U15" s="2"/>
      <c r="V15" s="2"/>
      <c r="W15" s="2"/>
      <c r="X15" s="2"/>
      <c r="Y15" s="2"/>
      <c r="Z15" s="2"/>
      <c r="AA15" s="2"/>
      <c r="AB15" s="2"/>
    </row>
    <row r="16" spans="1:35" s="13" customFormat="1">
      <c r="A16" s="12" t="s">
        <v>45</v>
      </c>
      <c r="B16" s="19"/>
      <c r="E16" s="14" t="s">
        <v>46</v>
      </c>
      <c r="F16" s="18">
        <v>4</v>
      </c>
      <c r="G16" s="15"/>
      <c r="H16" s="14"/>
      <c r="I16" s="16"/>
      <c r="J16" s="14"/>
      <c r="K16" s="16"/>
      <c r="L16" s="14"/>
      <c r="M16" s="16"/>
      <c r="N16" s="14"/>
      <c r="O16" s="16"/>
      <c r="P16" s="14"/>
      <c r="Q16" s="16"/>
      <c r="R16" s="14"/>
      <c r="S16" s="16"/>
      <c r="T16" s="14"/>
      <c r="U16" s="17"/>
      <c r="V16" s="17"/>
      <c r="W16" s="17"/>
      <c r="X16" s="17"/>
      <c r="Y16" s="17"/>
      <c r="Z16" s="17"/>
      <c r="AA16" s="17"/>
      <c r="AB16" s="17"/>
    </row>
    <row r="18" spans="1:35">
      <c r="C18" t="s">
        <v>8</v>
      </c>
      <c r="E18" t="s">
        <v>0</v>
      </c>
      <c r="G18" t="s">
        <v>1</v>
      </c>
      <c r="I18" t="s">
        <v>2</v>
      </c>
      <c r="K18" t="s">
        <v>3</v>
      </c>
      <c r="M18" t="s">
        <v>4</v>
      </c>
      <c r="O18" t="s">
        <v>5</v>
      </c>
      <c r="Q18" t="s">
        <v>6</v>
      </c>
      <c r="S18" t="s">
        <v>7</v>
      </c>
    </row>
    <row r="19" spans="1:35">
      <c r="A19" t="s">
        <v>9</v>
      </c>
      <c r="C19" t="s">
        <v>10</v>
      </c>
      <c r="E19" t="s">
        <v>11</v>
      </c>
      <c r="F19" t="s">
        <v>0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  <c r="M19" t="s">
        <v>27</v>
      </c>
      <c r="N19" t="s">
        <v>30</v>
      </c>
      <c r="O19" t="s">
        <v>29</v>
      </c>
      <c r="P19" t="s">
        <v>28</v>
      </c>
      <c r="Q19" t="s">
        <v>31</v>
      </c>
      <c r="R19" t="s">
        <v>32</v>
      </c>
      <c r="S19" t="s">
        <v>33</v>
      </c>
      <c r="T19" t="s">
        <v>34</v>
      </c>
      <c r="U19" t="s">
        <v>19</v>
      </c>
      <c r="V19" t="s">
        <v>20</v>
      </c>
      <c r="W19" t="s">
        <v>12</v>
      </c>
      <c r="X19" t="s">
        <v>13</v>
      </c>
      <c r="Y19" t="s">
        <v>14</v>
      </c>
      <c r="Z19" t="s">
        <v>15</v>
      </c>
      <c r="AA19" t="s">
        <v>16</v>
      </c>
      <c r="AB19" t="s">
        <v>17</v>
      </c>
      <c r="AC19" t="s">
        <v>18</v>
      </c>
      <c r="AD19" t="s">
        <v>36</v>
      </c>
      <c r="AE19" t="s">
        <v>37</v>
      </c>
      <c r="AF19" t="s">
        <v>38</v>
      </c>
      <c r="AG19" t="s">
        <v>39</v>
      </c>
      <c r="AH19" t="s">
        <v>40</v>
      </c>
      <c r="AI19" t="s">
        <v>41</v>
      </c>
    </row>
    <row r="20" spans="1:35">
      <c r="A20" s="3" t="s">
        <v>47</v>
      </c>
      <c r="C20">
        <v>110107</v>
      </c>
      <c r="D20" s="2">
        <f>D5</f>
        <v>0</v>
      </c>
      <c r="E20" t="s">
        <v>70</v>
      </c>
      <c r="F20">
        <f t="shared" ref="F20:F25" si="1">F5*$F$16</f>
        <v>0</v>
      </c>
      <c r="G20" s="1">
        <f>G5</f>
        <v>7</v>
      </c>
      <c r="H20">
        <f>H5*$F$16</f>
        <v>312</v>
      </c>
      <c r="I20" s="2">
        <f>I5</f>
        <v>5</v>
      </c>
      <c r="J20">
        <f t="shared" ref="J20:J25" si="2">J5*$F$16</f>
        <v>312</v>
      </c>
      <c r="K20" s="2">
        <f>K5</f>
        <v>6</v>
      </c>
      <c r="L20">
        <f>L5*$F$16</f>
        <v>0</v>
      </c>
      <c r="M20" s="2">
        <f>M5</f>
        <v>45</v>
      </c>
      <c r="N20">
        <f>N5*$F$16</f>
        <v>440</v>
      </c>
      <c r="O20" s="2">
        <f>O5</f>
        <v>32</v>
      </c>
      <c r="P20">
        <f>P5*$F$16</f>
        <v>240</v>
      </c>
      <c r="Q20" s="2">
        <f>Q5</f>
        <v>36</v>
      </c>
      <c r="R20">
        <f>R5*$F$16</f>
        <v>0</v>
      </c>
      <c r="S20" s="2">
        <f>S5</f>
        <v>31</v>
      </c>
      <c r="T20">
        <f>T5*$F$16</f>
        <v>0</v>
      </c>
      <c r="U20" s="2">
        <f>U5</f>
        <v>43</v>
      </c>
      <c r="V20" s="2">
        <f>V5*$F$16</f>
        <v>136</v>
      </c>
      <c r="W20" s="2">
        <f>W5</f>
        <v>0</v>
      </c>
      <c r="X20" s="2">
        <f>X5*$F$16</f>
        <v>0</v>
      </c>
      <c r="Y20" s="2">
        <f>Y5</f>
        <v>0</v>
      </c>
      <c r="Z20" s="2">
        <f>Z5*$F$16</f>
        <v>0</v>
      </c>
      <c r="AA20" s="2">
        <f>AA5</f>
        <v>4</v>
      </c>
      <c r="AB20" s="2">
        <f>AB5</f>
        <v>1</v>
      </c>
      <c r="AC20" t="s">
        <v>42</v>
      </c>
      <c r="AD20" s="2">
        <f>AD5</f>
        <v>0</v>
      </c>
      <c r="AE20" s="2">
        <f>AE5</f>
        <v>0</v>
      </c>
      <c r="AF20" s="2">
        <f t="shared" ref="AF20:AI20" si="3">AF5</f>
        <v>0</v>
      </c>
      <c r="AG20" s="2">
        <f t="shared" si="3"/>
        <v>0</v>
      </c>
      <c r="AH20" s="2">
        <f t="shared" si="3"/>
        <v>0</v>
      </c>
      <c r="AI20" s="2">
        <f t="shared" si="3"/>
        <v>0</v>
      </c>
    </row>
    <row r="21" spans="1:35">
      <c r="A21" s="3" t="s">
        <v>48</v>
      </c>
      <c r="C21">
        <f>C20+1</f>
        <v>110108</v>
      </c>
      <c r="D21" s="2">
        <f t="shared" ref="D21:D24" si="4">D6</f>
        <v>0</v>
      </c>
      <c r="E21" t="s">
        <v>71</v>
      </c>
      <c r="F21">
        <f t="shared" si="1"/>
        <v>0</v>
      </c>
      <c r="G21" s="1">
        <f t="shared" ref="G21:G25" si="5">G6</f>
        <v>7</v>
      </c>
      <c r="H21">
        <f t="shared" ref="H21:H25" si="6">H6*$F$16</f>
        <v>312</v>
      </c>
      <c r="I21" s="2">
        <f t="shared" ref="I21:I25" si="7">I6</f>
        <v>5</v>
      </c>
      <c r="J21">
        <f t="shared" si="2"/>
        <v>312</v>
      </c>
      <c r="K21" s="2">
        <f t="shared" ref="K21:K25" si="8">K6</f>
        <v>6</v>
      </c>
      <c r="L21">
        <f t="shared" ref="L21:L25" si="9">L6*$F$16</f>
        <v>272</v>
      </c>
      <c r="M21" s="2">
        <f t="shared" ref="M21:M25" si="10">M6</f>
        <v>45</v>
      </c>
      <c r="N21">
        <f t="shared" ref="N21:N25" si="11">N6*$F$16</f>
        <v>440</v>
      </c>
      <c r="O21" s="2">
        <f t="shared" ref="O21:O25" si="12">O6</f>
        <v>32</v>
      </c>
      <c r="P21">
        <f t="shared" ref="P21:P25" si="13">P6*$F$16</f>
        <v>240</v>
      </c>
      <c r="Q21" s="2">
        <f t="shared" ref="Q21:Q25" si="14">Q6</f>
        <v>36</v>
      </c>
      <c r="R21">
        <f t="shared" ref="R21:R25" si="15">R6*$F$16</f>
        <v>0</v>
      </c>
      <c r="S21" s="2">
        <f t="shared" ref="S21:S25" si="16">S6</f>
        <v>31</v>
      </c>
      <c r="T21">
        <f t="shared" ref="T21:T25" si="17">T6*$F$16</f>
        <v>0</v>
      </c>
      <c r="U21" s="2">
        <f t="shared" ref="U21:U25" si="18">U6</f>
        <v>43</v>
      </c>
      <c r="V21" s="2">
        <f t="shared" ref="V21:V25" si="19">V6*$F$16</f>
        <v>0</v>
      </c>
      <c r="W21" s="2">
        <f t="shared" ref="W21:W25" si="20">W6</f>
        <v>0</v>
      </c>
      <c r="X21" s="2">
        <f t="shared" ref="X21:X25" si="21">X6*$F$16</f>
        <v>0</v>
      </c>
      <c r="Y21" s="2">
        <f t="shared" ref="Y21:Y22" si="22">Y6</f>
        <v>0</v>
      </c>
      <c r="Z21" s="2">
        <f t="shared" ref="Z21:Z25" si="23">Z6*$F$16</f>
        <v>0</v>
      </c>
      <c r="AA21" s="2">
        <f t="shared" ref="AA21:AB25" si="24">AA6</f>
        <v>4</v>
      </c>
      <c r="AB21" s="2">
        <f t="shared" si="24"/>
        <v>1</v>
      </c>
      <c r="AC21" t="s">
        <v>42</v>
      </c>
      <c r="AD21" s="2">
        <f t="shared" ref="AD21:AI25" si="25">AD6</f>
        <v>0</v>
      </c>
      <c r="AE21" s="2">
        <f t="shared" si="25"/>
        <v>0</v>
      </c>
      <c r="AF21" s="2">
        <f t="shared" si="25"/>
        <v>0</v>
      </c>
      <c r="AG21" s="2">
        <f t="shared" si="25"/>
        <v>0</v>
      </c>
      <c r="AH21" s="2">
        <f t="shared" si="25"/>
        <v>0</v>
      </c>
      <c r="AI21" s="2">
        <f t="shared" si="25"/>
        <v>0</v>
      </c>
    </row>
    <row r="22" spans="1:35" s="3" customFormat="1">
      <c r="A22" s="3" t="s">
        <v>49</v>
      </c>
      <c r="C22">
        <f>C21+1</f>
        <v>110109</v>
      </c>
      <c r="D22" s="2">
        <f t="shared" si="4"/>
        <v>0</v>
      </c>
      <c r="E22" s="3" t="s">
        <v>72</v>
      </c>
      <c r="F22">
        <f t="shared" si="1"/>
        <v>0</v>
      </c>
      <c r="G22" s="1">
        <f t="shared" si="5"/>
        <v>7</v>
      </c>
      <c r="H22">
        <f t="shared" si="6"/>
        <v>312</v>
      </c>
      <c r="I22" s="2">
        <f t="shared" si="7"/>
        <v>5</v>
      </c>
      <c r="J22">
        <f t="shared" si="2"/>
        <v>312</v>
      </c>
      <c r="K22" s="2">
        <f t="shared" si="8"/>
        <v>6</v>
      </c>
      <c r="L22">
        <f t="shared" si="9"/>
        <v>0</v>
      </c>
      <c r="M22" s="2">
        <f t="shared" si="10"/>
        <v>45</v>
      </c>
      <c r="N22">
        <f t="shared" si="11"/>
        <v>440</v>
      </c>
      <c r="O22" s="2">
        <f t="shared" si="12"/>
        <v>32</v>
      </c>
      <c r="P22">
        <f t="shared" si="13"/>
        <v>272</v>
      </c>
      <c r="Q22" s="2">
        <f t="shared" si="14"/>
        <v>36</v>
      </c>
      <c r="R22">
        <f t="shared" si="15"/>
        <v>240</v>
      </c>
      <c r="S22" s="2">
        <f t="shared" si="16"/>
        <v>31</v>
      </c>
      <c r="T22">
        <f t="shared" si="17"/>
        <v>0</v>
      </c>
      <c r="U22" s="2">
        <f t="shared" si="18"/>
        <v>43</v>
      </c>
      <c r="V22" s="2">
        <f t="shared" si="19"/>
        <v>0</v>
      </c>
      <c r="W22" s="2">
        <f t="shared" si="20"/>
        <v>0</v>
      </c>
      <c r="X22" s="2">
        <f t="shared" si="21"/>
        <v>0</v>
      </c>
      <c r="Y22" s="2">
        <f t="shared" si="22"/>
        <v>0</v>
      </c>
      <c r="Z22" s="2">
        <f t="shared" si="23"/>
        <v>0</v>
      </c>
      <c r="AA22" s="2">
        <f t="shared" si="24"/>
        <v>4</v>
      </c>
      <c r="AB22" s="2">
        <f t="shared" si="24"/>
        <v>1</v>
      </c>
      <c r="AC22" t="s">
        <v>42</v>
      </c>
      <c r="AD22" s="2">
        <f t="shared" si="25"/>
        <v>0</v>
      </c>
      <c r="AE22" s="2">
        <f t="shared" si="25"/>
        <v>0</v>
      </c>
      <c r="AF22" s="2">
        <f t="shared" si="25"/>
        <v>0</v>
      </c>
      <c r="AG22" s="2">
        <f t="shared" si="25"/>
        <v>0</v>
      </c>
      <c r="AH22" s="2">
        <f t="shared" si="25"/>
        <v>0</v>
      </c>
      <c r="AI22" s="2">
        <f>AI7</f>
        <v>0</v>
      </c>
    </row>
    <row r="23" spans="1:35" s="3" customFormat="1">
      <c r="A23" s="3" t="s">
        <v>50</v>
      </c>
      <c r="C23">
        <f>C22+1</f>
        <v>110110</v>
      </c>
      <c r="D23" s="2">
        <f t="shared" si="4"/>
        <v>0</v>
      </c>
      <c r="E23" s="11" t="s">
        <v>73</v>
      </c>
      <c r="F23">
        <f t="shared" si="1"/>
        <v>0</v>
      </c>
      <c r="G23" s="1">
        <f t="shared" si="5"/>
        <v>7</v>
      </c>
      <c r="H23">
        <f t="shared" si="6"/>
        <v>312</v>
      </c>
      <c r="I23" s="2">
        <f t="shared" si="7"/>
        <v>5</v>
      </c>
      <c r="J23">
        <f t="shared" si="2"/>
        <v>312</v>
      </c>
      <c r="K23" s="2">
        <f t="shared" si="8"/>
        <v>6</v>
      </c>
      <c r="L23">
        <f t="shared" si="9"/>
        <v>272</v>
      </c>
      <c r="M23" s="2">
        <f t="shared" si="10"/>
        <v>45</v>
      </c>
      <c r="N23">
        <f t="shared" si="11"/>
        <v>440</v>
      </c>
      <c r="O23" s="2">
        <f t="shared" si="12"/>
        <v>32</v>
      </c>
      <c r="P23">
        <f t="shared" si="13"/>
        <v>0</v>
      </c>
      <c r="Q23" s="2">
        <f t="shared" si="14"/>
        <v>36</v>
      </c>
      <c r="R23">
        <f t="shared" si="15"/>
        <v>240</v>
      </c>
      <c r="S23" s="2">
        <f t="shared" si="16"/>
        <v>31</v>
      </c>
      <c r="T23">
        <f t="shared" si="17"/>
        <v>0</v>
      </c>
      <c r="U23" s="2">
        <f t="shared" si="18"/>
        <v>43</v>
      </c>
      <c r="V23" s="2">
        <f t="shared" si="19"/>
        <v>0</v>
      </c>
      <c r="W23" s="2">
        <f t="shared" si="20"/>
        <v>0</v>
      </c>
      <c r="X23" s="2">
        <f t="shared" si="21"/>
        <v>0</v>
      </c>
      <c r="Y23" s="2">
        <f>Y8</f>
        <v>0</v>
      </c>
      <c r="Z23" s="2">
        <f t="shared" si="23"/>
        <v>0</v>
      </c>
      <c r="AA23" s="2">
        <f t="shared" si="24"/>
        <v>4</v>
      </c>
      <c r="AB23" s="2">
        <f t="shared" si="24"/>
        <v>1</v>
      </c>
      <c r="AC23" t="s">
        <v>42</v>
      </c>
      <c r="AD23" s="2">
        <f t="shared" si="25"/>
        <v>0</v>
      </c>
      <c r="AE23" s="2">
        <f t="shared" si="25"/>
        <v>0</v>
      </c>
      <c r="AF23" s="2">
        <f t="shared" si="25"/>
        <v>0</v>
      </c>
      <c r="AG23" s="2">
        <f t="shared" si="25"/>
        <v>0</v>
      </c>
      <c r="AH23" s="2">
        <f t="shared" si="25"/>
        <v>0</v>
      </c>
      <c r="AI23" s="2">
        <f t="shared" si="25"/>
        <v>0</v>
      </c>
    </row>
    <row r="24" spans="1:35" s="7" customFormat="1">
      <c r="A24" s="7" t="s">
        <v>51</v>
      </c>
      <c r="C24">
        <f>C23+1</f>
        <v>110111</v>
      </c>
      <c r="D24" s="2">
        <f t="shared" si="4"/>
        <v>0</v>
      </c>
      <c r="E24" s="7" t="s">
        <v>75</v>
      </c>
      <c r="F24">
        <f t="shared" si="1"/>
        <v>0</v>
      </c>
      <c r="G24" s="1">
        <f t="shared" si="5"/>
        <v>7</v>
      </c>
      <c r="H24">
        <f t="shared" si="6"/>
        <v>312</v>
      </c>
      <c r="I24" s="2">
        <f t="shared" si="7"/>
        <v>5</v>
      </c>
      <c r="J24">
        <f t="shared" si="2"/>
        <v>312</v>
      </c>
      <c r="K24" s="2">
        <f t="shared" si="8"/>
        <v>6</v>
      </c>
      <c r="L24">
        <f t="shared" si="9"/>
        <v>0</v>
      </c>
      <c r="M24" s="2">
        <f t="shared" si="10"/>
        <v>45</v>
      </c>
      <c r="N24">
        <f t="shared" si="11"/>
        <v>440</v>
      </c>
      <c r="O24" s="2">
        <f t="shared" si="12"/>
        <v>32</v>
      </c>
      <c r="P24">
        <f t="shared" si="13"/>
        <v>0</v>
      </c>
      <c r="Q24" s="2">
        <f t="shared" si="14"/>
        <v>36</v>
      </c>
      <c r="R24">
        <f t="shared" si="15"/>
        <v>312</v>
      </c>
      <c r="S24" s="2">
        <f t="shared" si="16"/>
        <v>31</v>
      </c>
      <c r="T24">
        <f t="shared" si="17"/>
        <v>176</v>
      </c>
      <c r="U24" s="2">
        <f t="shared" si="18"/>
        <v>43</v>
      </c>
      <c r="V24" s="2">
        <f t="shared" si="19"/>
        <v>0</v>
      </c>
      <c r="W24" s="2">
        <f t="shared" si="20"/>
        <v>0</v>
      </c>
      <c r="X24" s="2">
        <f t="shared" si="21"/>
        <v>0</v>
      </c>
      <c r="Y24" s="2">
        <f>Y9</f>
        <v>0</v>
      </c>
      <c r="Z24" s="2">
        <f t="shared" si="23"/>
        <v>0</v>
      </c>
      <c r="AA24" s="2">
        <f t="shared" si="24"/>
        <v>4</v>
      </c>
      <c r="AB24" s="2">
        <f t="shared" si="24"/>
        <v>1</v>
      </c>
      <c r="AC24" t="s">
        <v>42</v>
      </c>
      <c r="AD24" s="2">
        <f t="shared" si="25"/>
        <v>0</v>
      </c>
      <c r="AE24" s="2">
        <f>AE9</f>
        <v>0</v>
      </c>
      <c r="AF24" s="2">
        <f t="shared" si="25"/>
        <v>0</v>
      </c>
      <c r="AG24" s="2">
        <f t="shared" si="25"/>
        <v>0</v>
      </c>
      <c r="AH24" s="2">
        <f t="shared" si="25"/>
        <v>0</v>
      </c>
      <c r="AI24" s="2">
        <f t="shared" si="25"/>
        <v>0</v>
      </c>
    </row>
    <row r="25" spans="1:35">
      <c r="A25" s="7" t="s">
        <v>52</v>
      </c>
      <c r="C25">
        <f>C24+1</f>
        <v>110112</v>
      </c>
      <c r="D25" s="2">
        <v>0</v>
      </c>
      <c r="E25" s="7" t="s">
        <v>74</v>
      </c>
      <c r="F25">
        <f t="shared" si="1"/>
        <v>0</v>
      </c>
      <c r="G25" s="1">
        <f t="shared" si="5"/>
        <v>7</v>
      </c>
      <c r="H25">
        <f t="shared" si="6"/>
        <v>312</v>
      </c>
      <c r="I25" s="2">
        <f t="shared" si="7"/>
        <v>5</v>
      </c>
      <c r="J25">
        <f t="shared" si="2"/>
        <v>312</v>
      </c>
      <c r="K25" s="2">
        <f t="shared" si="8"/>
        <v>6</v>
      </c>
      <c r="L25">
        <f t="shared" si="9"/>
        <v>0</v>
      </c>
      <c r="M25" s="2">
        <f t="shared" si="10"/>
        <v>45</v>
      </c>
      <c r="N25">
        <f t="shared" si="11"/>
        <v>440</v>
      </c>
      <c r="O25" s="2">
        <f t="shared" si="12"/>
        <v>32</v>
      </c>
      <c r="P25">
        <f t="shared" si="13"/>
        <v>292</v>
      </c>
      <c r="Q25" s="2">
        <f t="shared" si="14"/>
        <v>36</v>
      </c>
      <c r="R25">
        <f t="shared" si="15"/>
        <v>0</v>
      </c>
      <c r="S25" s="2">
        <f t="shared" si="16"/>
        <v>31</v>
      </c>
      <c r="T25">
        <f t="shared" si="17"/>
        <v>208</v>
      </c>
      <c r="U25" s="2">
        <f t="shared" si="18"/>
        <v>43</v>
      </c>
      <c r="V25" s="2">
        <f t="shared" si="19"/>
        <v>0</v>
      </c>
      <c r="W25" s="2">
        <f t="shared" si="20"/>
        <v>0</v>
      </c>
      <c r="X25" s="2">
        <f t="shared" si="21"/>
        <v>0</v>
      </c>
      <c r="Y25" s="2">
        <f>Y10</f>
        <v>0</v>
      </c>
      <c r="Z25" s="2">
        <f t="shared" si="23"/>
        <v>0</v>
      </c>
      <c r="AA25" s="2">
        <f t="shared" si="24"/>
        <v>4</v>
      </c>
      <c r="AB25" s="2">
        <f t="shared" si="24"/>
        <v>1</v>
      </c>
      <c r="AC25" t="s">
        <v>42</v>
      </c>
      <c r="AD25" s="2">
        <f t="shared" si="25"/>
        <v>0</v>
      </c>
      <c r="AE25" s="2">
        <f>AE10</f>
        <v>0</v>
      </c>
      <c r="AF25" s="2">
        <f t="shared" si="25"/>
        <v>0</v>
      </c>
      <c r="AG25" s="2">
        <f t="shared" si="25"/>
        <v>0</v>
      </c>
      <c r="AH25" s="2">
        <f t="shared" si="25"/>
        <v>0</v>
      </c>
      <c r="AI25" s="2">
        <f t="shared" si="25"/>
        <v>0</v>
      </c>
    </row>
    <row r="27" spans="1:35">
      <c r="C27" s="3" t="s">
        <v>47</v>
      </c>
      <c r="F27" t="str">
        <f>"UPDATE `item_template` SET  `name` = '"&amp;TEXT(E20,"#.###,00")&amp;"', `Quality` = "&amp;AA20&amp;" , `bonding` = "&amp;AB20&amp;" , `description` = '"&amp;AC20&amp;"', `armor` = "&amp;F20&amp;" , `subclass` = "&amp;D20&amp;", `RequiredLevel` = 0, `StatsCount` = 10, `stat_type1` = "&amp;G20&amp;", `stat_value1` = "&amp;H20&amp;", `stat_type2` = "&amp;I20&amp;", `stat_value2` = "&amp;J20&amp;", `stat_type3` = "&amp;K20&amp;", `stat_value3` = "&amp;L20&amp;", `stat_type4` = "&amp;M20&amp;", `stat_value4` = "&amp;N20&amp;", `stat_type5` = "&amp;O20&amp;", `stat_value5` = "&amp;P20&amp;", `stat_type6` = "&amp;Q20&amp;", `stat_value6` = "&amp;R20&amp;", `stat_type7` = "&amp;S20&amp;", `stat_value7` = "&amp;T20&amp;", `stat_type8` = "&amp;U20&amp;", `stat_value8` = "&amp;V20&amp;", `stat_type9` = "&amp;W20&amp;", `stat_value9` = "&amp;X20&amp;", `stat_type10` = "&amp;Y20&amp;", `stat_value10` = "&amp;Z20&amp;",`spellid_1` = "&amp;AD20&amp;" , `spelltrigger_1` = "&amp;AE20&amp;" ,`spellid_2` = "&amp;AF20&amp;" , `spelltrigger_2` = "&amp;AG20&amp;" ,`spellid_3` = "&amp;AH20&amp;" , `spelltrigger_3` = "&amp;AI20&amp;"  WHERE `entry` = "&amp;C20&amp;";"</f>
        <v>UPDATE `item_template` SET  `name` = 'Fallen Incarnadine Band of Mending', `Quality` = 4 , `bonding` = 1 , `description` = 'Fallen Raid Set', `armor` = 0 , `subclass` = 0, `RequiredLevel` = 0, `StatsCount` = 10, `stat_type1` = 7, `stat_value1` = 312, `stat_type2` = 5, `stat_value2` = 312, `stat_type3` = 6, `stat_value3` = 0, `stat_type4` = 45, `stat_value4` = 440, `stat_type5` = 32, `stat_value5` = 240, `stat_type6` = 36, `stat_value6` = 0, `stat_type7` = 31, `stat_value7` = 0, `stat_type8` = 43, `stat_value8` = 136, `stat_type9` = 0, `stat_value9` = 0, `stat_type10` = 0, `stat_value10` = 0,`spellid_1` = 0 , `spelltrigger_1` = 0 ,`spellid_2` = 0 , `spelltrigger_2` = 0 ,`spellid_3` = 0 , `spelltrigger_3` = 0  WHERE `entry` = 110107;</v>
      </c>
    </row>
    <row r="28" spans="1:35">
      <c r="C28" s="3" t="s">
        <v>48</v>
      </c>
      <c r="F28" t="str">
        <f t="shared" ref="F28:F31" si="26">"UPDATE `item_template` SET  `name` = '"&amp;TEXT(E21,"#.###,00")&amp;"', `Quality` = "&amp;AA21&amp;" , `bonding` = "&amp;AB21&amp;" , `description` = '"&amp;AC21&amp;"', `armor` = "&amp;F21&amp;" , `subclass` = "&amp;D21&amp;", `RequiredLevel` = 0, `StatsCount` = 10, `stat_type1` = "&amp;G21&amp;", `stat_value1` = "&amp;H21&amp;", `stat_type2` = "&amp;I21&amp;", `stat_value2` = "&amp;J21&amp;", `stat_type3` = "&amp;K21&amp;", `stat_value3` = "&amp;L21&amp;", `stat_type4` = "&amp;M21&amp;", `stat_value4` = "&amp;N21&amp;", `stat_type5` = "&amp;O21&amp;", `stat_value5` = "&amp;P21&amp;", `stat_type6` = "&amp;Q21&amp;", `stat_value6` = "&amp;R21&amp;", `stat_type7` = "&amp;S21&amp;", `stat_value7` = "&amp;T21&amp;", `stat_type8` = "&amp;U21&amp;", `stat_value8` = "&amp;V21&amp;", `stat_type9` = "&amp;W21&amp;", `stat_value9` = "&amp;X21&amp;", `stat_type10` = "&amp;Y21&amp;", `stat_value10` = "&amp;Z21&amp;",`spellid_1` = "&amp;AD21&amp;" , `spelltrigger_1` = "&amp;AE21&amp;" ,`spellid_2` = "&amp;AF21&amp;" , `spelltrigger_2` = "&amp;AG21&amp;" ,`spellid_3` = "&amp;AH21&amp;" , `spelltrigger_3` = "&amp;AI21&amp;"  WHERE `entry` = "&amp;C21&amp;";"</f>
        <v>UPDATE `item_template` SET  `name` = 'Fallen Ring of Maddening Whispers', `Quality` = 4 , `bonding` = 1 , `description` = 'Fallen Raid Set', `armor` = 0 , `subclass` = 0, `RequiredLevel` = 0, `StatsCount` = 10, `stat_type1` = 7, `stat_value1` = 312, `stat_type2` = 5, `stat_value2` = 312, `stat_type3` = 6, `stat_value3` = 272, `stat_type4` = 45, `stat_value4` = 440, `stat_type5` = 32, `stat_value5` = 240, `stat_type6` = 36, `stat_value6` = 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110108;</v>
      </c>
    </row>
    <row r="29" spans="1:35">
      <c r="C29" s="3" t="s">
        <v>49</v>
      </c>
      <c r="D29" s="3"/>
      <c r="F29" t="str">
        <f t="shared" si="26"/>
        <v>UPDATE `item_template` SET  `name` = 'Fallen Ring of Rapid Ascent', `Quality` = 4 , `bonding` = 1 , `description` = 'Fallen Raid Set', `armor` = 0 , `subclass` = 0, `RequiredLevel` = 0, `StatsCount` = 10, `stat_type1` = 7, `stat_value1` = 312, `stat_type2` = 5, `stat_value2` = 312, `stat_type3` = 6, `stat_value3` = 0, `stat_type4` = 45, `stat_value4` = 440, `stat_type5` = 32, `stat_value5` = 272, `stat_type6` = 36, `stat_value6` = 240,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110109;</v>
      </c>
    </row>
    <row r="30" spans="1:35">
      <c r="C30" s="3" t="s">
        <v>50</v>
      </c>
      <c r="D30" s="3"/>
      <c r="E30" s="6"/>
      <c r="F30" t="str">
        <f t="shared" si="26"/>
        <v>UPDATE `item_template` SET  `name` = 'Fallen Memory of Malygos', `Quality` = 4 , `bonding` = 1 , `description` = 'Fallen Raid Set', `armor` = 0 , `subclass` = 0, `RequiredLevel` = 0, `StatsCount` = 10, `stat_type1` = 7, `stat_value1` = 312, `stat_type2` = 5, `stat_value2` = 312, `stat_type3` = 6, `stat_value3` = 272, `stat_type4` = 45, `stat_value4` = 440, `stat_type5` = 32, `stat_value5` = 0, `stat_type6` = 36, `stat_value6` = 240,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110110;</v>
      </c>
      <c r="G30" s="6"/>
      <c r="H30" s="6"/>
      <c r="I30" s="6"/>
      <c r="J30" s="6"/>
      <c r="K30" s="6"/>
      <c r="L30" s="6"/>
      <c r="M30" s="6"/>
      <c r="N30" s="6"/>
    </row>
    <row r="31" spans="1:35">
      <c r="C31" s="7" t="s">
        <v>51</v>
      </c>
      <c r="D31" s="7"/>
      <c r="F31" t="str">
        <f>"UPDATE `item_template` SET  `name` = '"&amp;TEXT(E24,"#.###,00")&amp;"', `Quality` = "&amp;AA24&amp;" , `bonding` = "&amp;AB24&amp;" , `description` = '"&amp;AC24&amp;"', `armor` = "&amp;F24&amp;" , `subclass` = "&amp;D24&amp;", `RequiredLevel` = 0, `StatsCount` = 10, `stat_type1` = "&amp;G24&amp;", `stat_value1` = "&amp;H24&amp;", `stat_type2` = "&amp;I24&amp;", `stat_value2` = "&amp;J24&amp;", `stat_type3` = "&amp;K24&amp;", `stat_value3` = "&amp;L24&amp;", `stat_type4` = "&amp;M24&amp;", `stat_value4` = "&amp;N24&amp;", `stat_type5` = "&amp;O24&amp;", `stat_value5` = "&amp;P24&amp;", `stat_type6` = "&amp;Q24&amp;", `stat_value6` = "&amp;R24&amp;", `stat_type7` = "&amp;S24&amp;", `stat_value7` = "&amp;T24&amp;", `stat_type8` = "&amp;U24&amp;", `stat_value8` = "&amp;V24&amp;", `stat_type9` = "&amp;W24&amp;", `stat_value9` = "&amp;X24&amp;", `stat_type10` = "&amp;Y24&amp;", `stat_value10` = "&amp;Z24&amp;",`spellid_1` = "&amp;AD24&amp;" , `spelltrigger_1` = "&amp;AE24&amp;" ,`spellid_2` = "&amp;AF24&amp;" , `spelltrigger_2` = "&amp;AG24&amp;" ,`spellid_3` = "&amp;AH24&amp;" , `spelltrigger_3` = "&amp;AI24&amp;"  WHERE `entry` = "&amp;C24&amp;";"</f>
        <v>UPDATE `item_template` SET  `name` = 'Fallen Valanars Other Signet Ring', `Quality` = 4 , `bonding` = 1 , `description` = 'Fallen Raid Set', `armor` = 0 , `subclass` = 0, `RequiredLevel` = 0, `StatsCount` = 10, `stat_type1` = 7, `stat_value1` = 312, `stat_type2` = 5, `stat_value2` = 312, `stat_type3` = 6, `stat_value3` = 0, `stat_type4` = 45, `stat_value4` = 440, `stat_type5` = 32, `stat_value5` = 0, `stat_type6` = 36, `stat_value6` = 312, `stat_type7` = 31, `stat_value7` = 176, `stat_type8` = 43, `stat_value8` = 0, `stat_type9` = 0, `stat_value9` = 0, `stat_type10` = 0, `stat_value10` = 0,`spellid_1` = 0 , `spelltrigger_1` = 0 ,`spellid_2` = 0 , `spelltrigger_2` = 0 ,`spellid_3` = 0 , `spelltrigger_3` = 0  WHERE `entry` = 110111;</v>
      </c>
    </row>
    <row r="32" spans="1:35">
      <c r="C32" s="7" t="s">
        <v>52</v>
      </c>
      <c r="D32" s="3"/>
      <c r="F32" t="str">
        <f>"UPDATE `item_template` SET  `name` = '"&amp;TEXT(E25,"#.###,00")&amp;"', `Quality` = "&amp;AA25&amp;" , `bonding` = "&amp;AB25&amp;" , `description` = '"&amp;AC25&amp;"', `armor` = "&amp;F25&amp;" , `subclass` = "&amp;D25&amp;", `RequiredLevel` = 0, `StatsCount` = 10, `stat_type1` = "&amp;G25&amp;", `stat_value1` = "&amp;H25&amp;", `stat_type2` = "&amp;I25&amp;", `stat_value2` = "&amp;J25&amp;", `stat_type3` = "&amp;K25&amp;", `stat_value3` = "&amp;L25&amp;", `stat_type4` = "&amp;M25&amp;", `stat_value4` = "&amp;N25&amp;", `stat_type5` = "&amp;O25&amp;", `stat_value5` = "&amp;P25&amp;", `stat_type6` = "&amp;Q25&amp;", `stat_value6` = "&amp;R25&amp;", `stat_type7` = "&amp;S25&amp;", `stat_value7` = "&amp;T25&amp;", `stat_type8` = "&amp;U25&amp;", `stat_value8` = "&amp;V25&amp;", `stat_type9` = "&amp;W25&amp;", `stat_value9` = "&amp;X25&amp;", `stat_type10` = "&amp;Y25&amp;", `stat_value10` = "&amp;Z25&amp;",`spellid_1` = "&amp;AD25&amp;" , `spelltrigger_1` = "&amp;AE25&amp;" ,`spellid_2` = "&amp;AF25&amp;" , `spelltrigger_2` = "&amp;AG25&amp;" ,`spellid_3` = "&amp;AH25&amp;" , `spelltrigger_3` = "&amp;AI25&amp;"  WHERE `entry` = "&amp;C25&amp;";"</f>
        <v>UPDATE `item_template` SET  `name` = 'Fallen Loop of the Endless Labyrinth', `Quality` = 4 , `bonding` = 1 , `description` = 'Fallen Raid Set', `armor` = 0 , `subclass` = 0, `RequiredLevel` = 0, `StatsCount` = 10, `stat_type1` = 7, `stat_value1` = 312, `stat_type2` = 5, `stat_value2` = 312, `stat_type3` = 6, `stat_value3` = 0, `stat_type4` = 45, `stat_value4` = 440, `stat_type5` = 32, `stat_value5` = 292, `stat_type6` = 36, `stat_value6` = 0, `stat_type7` = 31, `stat_value7` = 208, `stat_type8` = 43, `stat_value8` = 0, `stat_type9` = 0, `stat_value9` = 0, `stat_type10` = 0, `stat_value10` = 0,`spellid_1` = 0 , `spelltrigger_1` = 0 ,`spellid_2` = 0 , `spelltrigger_2` = 0 ,`spellid_3` = 0 , `spelltrigger_3` = 0  WHERE `entry` = 110112;</v>
      </c>
    </row>
    <row r="33" spans="3:4">
      <c r="C33" s="3"/>
      <c r="D33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2014-12-22T00:12:12Z</dcterms:modified>
</cp:coreProperties>
</file>