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20" i="1"/>
  <c r="D21"/>
  <c r="D22"/>
  <c r="D23"/>
  <c r="D19"/>
  <c r="F19"/>
  <c r="AI23"/>
  <c r="AH23"/>
  <c r="AG23"/>
  <c r="AF23"/>
  <c r="AE23"/>
  <c r="AD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I23"/>
  <c r="H23"/>
  <c r="G23"/>
  <c r="F23"/>
  <c r="AI22"/>
  <c r="AH22"/>
  <c r="AG22"/>
  <c r="AF22"/>
  <c r="AE22"/>
  <c r="AD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I22"/>
  <c r="H22"/>
  <c r="G22"/>
  <c r="F22"/>
  <c r="AI21"/>
  <c r="AH21"/>
  <c r="AG21"/>
  <c r="AF21"/>
  <c r="AE21"/>
  <c r="AD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I21"/>
  <c r="H21"/>
  <c r="G21"/>
  <c r="F21"/>
  <c r="AI20"/>
  <c r="AH20"/>
  <c r="AG20"/>
  <c r="AF20"/>
  <c r="AE20"/>
  <c r="AD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I20"/>
  <c r="H20"/>
  <c r="G20"/>
  <c r="F20"/>
  <c r="AI19"/>
  <c r="AH19"/>
  <c r="AG19"/>
  <c r="AF19"/>
  <c r="AE19"/>
  <c r="AD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I19"/>
  <c r="H19"/>
  <c r="G19"/>
  <c r="J9"/>
  <c r="J23" s="1"/>
  <c r="J8"/>
  <c r="J22" s="1"/>
  <c r="J7"/>
  <c r="J21" s="1"/>
  <c r="J20"/>
  <c r="J5"/>
  <c r="J19" s="1"/>
  <c r="F26" l="1"/>
  <c r="F25"/>
  <c r="F29"/>
  <c r="F28"/>
  <c r="F27"/>
</calcChain>
</file>

<file path=xl/sharedStrings.xml><?xml version="1.0" encoding="utf-8"?>
<sst xmlns="http://schemas.openxmlformats.org/spreadsheetml/2006/main" count="130" uniqueCount="68">
  <si>
    <t>Armor</t>
  </si>
  <si>
    <t>Stamina</t>
  </si>
  <si>
    <t>Intellect</t>
  </si>
  <si>
    <t>Spirit</t>
  </si>
  <si>
    <t>Spell Power</t>
  </si>
  <si>
    <t>Critical strike rating by</t>
  </si>
  <si>
    <t>Haste</t>
  </si>
  <si>
    <t>Hit rating</t>
  </si>
  <si>
    <t>Stats</t>
  </si>
  <si>
    <t>Slot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</si>
  <si>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</si>
  <si>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</si>
  <si>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</si>
  <si>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</si>
  <si>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</si>
  <si>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</si>
  <si>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</si>
  <si>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</si>
  <si>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</si>
  <si>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</si>
  <si>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</si>
  <si>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</si>
  <si>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</si>
  <si>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</si>
  <si>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</si>
  <si>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</si>
  <si>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</si>
  <si>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</si>
  <si>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</si>
  <si>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</si>
  <si>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</si>
  <si>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</si>
  <si>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</si>
  <si>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</si>
  <si>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</si>
  <si>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subclass</t>
  </si>
  <si>
    <t>spellid_1</t>
  </si>
  <si>
    <t>spelltrigger_1</t>
  </si>
  <si>
    <t>spellid_2</t>
  </si>
  <si>
    <t>spelltrigger_2</t>
  </si>
  <si>
    <t>spellid_3</t>
  </si>
  <si>
    <t>spelltrigger_3</t>
  </si>
  <si>
    <t>Fallen Raid Set</t>
  </si>
  <si>
    <t>Crit/spel/mana</t>
  </si>
  <si>
    <t>Spirt/Crit/spell</t>
  </si>
  <si>
    <t>Crit/haste/spell</t>
  </si>
  <si>
    <t>Spirt/haste/spell</t>
  </si>
  <si>
    <t>Icc 25 hero (Woltk)</t>
  </si>
  <si>
    <t>mana reg</t>
  </si>
  <si>
    <t>Caster Waist T10</t>
  </si>
  <si>
    <t>Stats von Caster Waist T10(25m heroic)</t>
  </si>
  <si>
    <t>Caster Waist R1</t>
  </si>
  <si>
    <t>Starts von Caster Waist t10(25m heroic)*</t>
  </si>
  <si>
    <t>Crushing Coldwraith Belt</t>
  </si>
  <si>
    <t>Waistband of Righteous Fury</t>
  </si>
  <si>
    <t>Belt of the Blood Nova</t>
  </si>
  <si>
    <t>Lingering Illness</t>
  </si>
  <si>
    <t>Professor's Bloodied Smock</t>
  </si>
  <si>
    <t>Fallen Waistband of Righteous Fury</t>
  </si>
  <si>
    <t>Fallen Lingering Illness</t>
  </si>
  <si>
    <t>Fallen Crushing Coldwraith Belt</t>
  </si>
  <si>
    <t>Fallen Belt of the Blood Nova</t>
  </si>
  <si>
    <t>Waist 1</t>
  </si>
  <si>
    <t>Waist 2</t>
  </si>
  <si>
    <t>Waist 3</t>
  </si>
  <si>
    <t>Waist 4</t>
  </si>
  <si>
    <t>Waist 5</t>
  </si>
  <si>
    <t>Fallen Professors Bloodied Smock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</si>
</sst>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4" fillId="0" borderId="0" xfId="1" applyFont="1" applyAlignment="1" applyProtection="1"/>
    <xf numFmtId="0" fontId="1" fillId="3" borderId="1" xfId="0" applyFont="1" applyFill="1" applyBorder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2" xfId="0" applyFont="1" applyFill="1" applyBorder="1"/>
    <xf numFmtId="0" fontId="1" fillId="3" borderId="2" xfId="0" applyFont="1" applyFill="1" applyBorder="1"/>
    <xf numFmtId="0" fontId="0" fillId="5" borderId="0" xfId="0" applyFill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1"/>
  <sheetViews>
    <sheetView tabSelected="1" workbookViewId="0">
      <selection activeCell="E26" sqref="E26"/>
    </sheetView>
  </sheetViews>
  <sheetFormatPr baseColWidth="10" defaultRowHeight="15"/>
  <cols>
    <col min="2" max="2" width="16.7109375" customWidth="1"/>
    <col min="5" max="5" width="35.28515625" customWidth="1"/>
  </cols>
  <sheetData>
    <row r="1" spans="1:35" ht="18.75">
      <c r="A1" s="10" t="s">
        <v>49</v>
      </c>
      <c r="B1" s="10"/>
      <c r="E1" s="10" t="s">
        <v>50</v>
      </c>
    </row>
    <row r="2" spans="1:35" ht="18.75">
      <c r="A2" s="10"/>
      <c r="B2" s="10"/>
      <c r="E2" s="10"/>
    </row>
    <row r="3" spans="1:35">
      <c r="C3" t="s">
        <v>8</v>
      </c>
      <c r="E3" t="s">
        <v>0</v>
      </c>
      <c r="G3" t="s">
        <v>1</v>
      </c>
      <c r="I3" t="s">
        <v>2</v>
      </c>
      <c r="K3" t="s">
        <v>3</v>
      </c>
      <c r="M3" t="s">
        <v>4</v>
      </c>
      <c r="O3" t="s">
        <v>5</v>
      </c>
      <c r="Q3" t="s">
        <v>6</v>
      </c>
      <c r="S3" t="s">
        <v>7</v>
      </c>
      <c r="U3" t="s">
        <v>48</v>
      </c>
    </row>
    <row r="4" spans="1:35">
      <c r="A4" t="s">
        <v>9</v>
      </c>
      <c r="C4" t="s">
        <v>10</v>
      </c>
      <c r="D4" t="s">
        <v>35</v>
      </c>
      <c r="E4" t="s">
        <v>11</v>
      </c>
      <c r="F4" t="s">
        <v>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30</v>
      </c>
      <c r="O4" t="s">
        <v>29</v>
      </c>
      <c r="P4" t="s">
        <v>28</v>
      </c>
      <c r="Q4" t="s">
        <v>31</v>
      </c>
      <c r="R4" t="s">
        <v>32</v>
      </c>
      <c r="S4" t="s">
        <v>33</v>
      </c>
      <c r="T4" t="s">
        <v>34</v>
      </c>
      <c r="U4" t="s">
        <v>19</v>
      </c>
      <c r="V4" t="s">
        <v>20</v>
      </c>
      <c r="W4" t="s">
        <v>12</v>
      </c>
      <c r="X4" t="s">
        <v>13</v>
      </c>
      <c r="Y4" t="s">
        <v>14</v>
      </c>
      <c r="Z4" t="s">
        <v>15</v>
      </c>
      <c r="AA4" t="s">
        <v>16</v>
      </c>
      <c r="AB4" t="s">
        <v>17</v>
      </c>
      <c r="AC4" t="s">
        <v>18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1:35">
      <c r="A5" s="3" t="s">
        <v>62</v>
      </c>
      <c r="B5" s="20" t="s">
        <v>43</v>
      </c>
      <c r="C5">
        <v>50667</v>
      </c>
      <c r="D5" s="2">
        <v>4</v>
      </c>
      <c r="E5" t="s">
        <v>54</v>
      </c>
      <c r="F5">
        <v>1550</v>
      </c>
      <c r="G5" s="1">
        <v>7</v>
      </c>
      <c r="H5">
        <v>103</v>
      </c>
      <c r="I5" s="2">
        <v>5</v>
      </c>
      <c r="J5">
        <f>H5</f>
        <v>103</v>
      </c>
      <c r="K5" s="2">
        <v>6</v>
      </c>
      <c r="L5">
        <v>0</v>
      </c>
      <c r="M5" s="2">
        <v>45</v>
      </c>
      <c r="N5">
        <v>140</v>
      </c>
      <c r="O5" s="2">
        <v>32</v>
      </c>
      <c r="P5">
        <v>90</v>
      </c>
      <c r="Q5" s="2">
        <v>36</v>
      </c>
      <c r="R5">
        <v>0</v>
      </c>
      <c r="S5" s="2">
        <v>31</v>
      </c>
      <c r="T5">
        <v>0</v>
      </c>
      <c r="U5" s="2">
        <v>43</v>
      </c>
      <c r="V5" s="2">
        <v>37</v>
      </c>
      <c r="W5" s="2">
        <v>0</v>
      </c>
      <c r="X5" s="2">
        <v>0</v>
      </c>
      <c r="Y5" s="2">
        <v>0</v>
      </c>
      <c r="Z5" s="2">
        <v>0</v>
      </c>
      <c r="AA5" s="2">
        <v>4</v>
      </c>
      <c r="AB5" s="2">
        <v>1</v>
      </c>
      <c r="AC5" t="s">
        <v>47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</row>
    <row r="6" spans="1:35">
      <c r="A6" s="3" t="s">
        <v>63</v>
      </c>
      <c r="B6" s="20" t="s">
        <v>44</v>
      </c>
      <c r="C6">
        <v>50702</v>
      </c>
      <c r="D6" s="2">
        <v>1</v>
      </c>
      <c r="E6" t="s">
        <v>56</v>
      </c>
      <c r="F6">
        <v>208</v>
      </c>
      <c r="G6" s="1">
        <v>7</v>
      </c>
      <c r="H6">
        <v>103</v>
      </c>
      <c r="I6" s="2">
        <v>5</v>
      </c>
      <c r="J6">
        <v>103</v>
      </c>
      <c r="K6" s="2">
        <v>6</v>
      </c>
      <c r="L6">
        <v>90</v>
      </c>
      <c r="M6" s="2">
        <v>45</v>
      </c>
      <c r="N6">
        <v>140</v>
      </c>
      <c r="O6" s="2">
        <v>32</v>
      </c>
      <c r="P6">
        <v>74</v>
      </c>
      <c r="Q6" s="2">
        <v>36</v>
      </c>
      <c r="R6">
        <v>0</v>
      </c>
      <c r="S6" s="2">
        <v>31</v>
      </c>
      <c r="T6">
        <v>0</v>
      </c>
      <c r="U6" s="2">
        <v>43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4</v>
      </c>
      <c r="AB6" s="2">
        <v>1</v>
      </c>
      <c r="AC6" t="s">
        <v>47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</row>
    <row r="7" spans="1:35">
      <c r="A7" s="3" t="s">
        <v>64</v>
      </c>
      <c r="B7" s="20" t="s">
        <v>45</v>
      </c>
      <c r="C7">
        <v>50613</v>
      </c>
      <c r="D7" s="2">
        <v>1</v>
      </c>
      <c r="E7" s="3" t="s">
        <v>53</v>
      </c>
      <c r="F7" s="3">
        <v>208</v>
      </c>
      <c r="G7" s="4">
        <v>7</v>
      </c>
      <c r="H7" s="3">
        <v>103</v>
      </c>
      <c r="I7" s="5">
        <v>5</v>
      </c>
      <c r="J7" s="3">
        <f t="shared" ref="J7:J9" si="0">H7</f>
        <v>103</v>
      </c>
      <c r="K7" s="5">
        <v>6</v>
      </c>
      <c r="L7" s="3">
        <v>0</v>
      </c>
      <c r="M7" s="5">
        <v>45</v>
      </c>
      <c r="N7" s="3">
        <v>140</v>
      </c>
      <c r="O7" s="5">
        <v>32</v>
      </c>
      <c r="P7" s="3">
        <v>74</v>
      </c>
      <c r="Q7" s="5">
        <v>36</v>
      </c>
      <c r="R7">
        <v>90</v>
      </c>
      <c r="S7" s="5">
        <v>31</v>
      </c>
      <c r="T7" s="3">
        <v>0</v>
      </c>
      <c r="U7" s="2">
        <v>43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4</v>
      </c>
      <c r="AB7" s="2">
        <v>1</v>
      </c>
      <c r="AC7" t="s">
        <v>47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</row>
    <row r="8" spans="1:35">
      <c r="A8" s="3" t="s">
        <v>65</v>
      </c>
      <c r="B8" s="20" t="s">
        <v>46</v>
      </c>
      <c r="C8">
        <v>50705</v>
      </c>
      <c r="D8" s="2">
        <v>2</v>
      </c>
      <c r="E8" s="11" t="s">
        <v>57</v>
      </c>
      <c r="F8" s="3">
        <v>391</v>
      </c>
      <c r="G8" s="4">
        <v>7</v>
      </c>
      <c r="H8" s="3">
        <v>103</v>
      </c>
      <c r="I8" s="5">
        <v>5</v>
      </c>
      <c r="J8" s="3">
        <f t="shared" si="0"/>
        <v>103</v>
      </c>
      <c r="K8" s="5">
        <v>6</v>
      </c>
      <c r="L8" s="3">
        <v>74</v>
      </c>
      <c r="M8" s="5">
        <v>45</v>
      </c>
      <c r="N8" s="3">
        <v>140</v>
      </c>
      <c r="O8" s="5">
        <v>32</v>
      </c>
      <c r="P8" s="3">
        <v>0</v>
      </c>
      <c r="Q8" s="5">
        <v>36</v>
      </c>
      <c r="R8">
        <v>90</v>
      </c>
      <c r="S8" s="5">
        <v>31</v>
      </c>
      <c r="T8" s="3">
        <v>0</v>
      </c>
      <c r="U8" s="2">
        <v>43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4</v>
      </c>
      <c r="AB8" s="2">
        <v>1</v>
      </c>
      <c r="AC8" t="s">
        <v>47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</row>
    <row r="9" spans="1:35">
      <c r="A9" s="7" t="s">
        <v>66</v>
      </c>
      <c r="B9" s="20" t="s">
        <v>43</v>
      </c>
      <c r="C9">
        <v>50671</v>
      </c>
      <c r="D9" s="2">
        <v>3</v>
      </c>
      <c r="E9" s="7" t="s">
        <v>55</v>
      </c>
      <c r="F9" s="7">
        <v>867</v>
      </c>
      <c r="G9" s="8">
        <v>7</v>
      </c>
      <c r="H9" s="7">
        <v>103</v>
      </c>
      <c r="I9" s="9">
        <v>5</v>
      </c>
      <c r="J9" s="7">
        <f t="shared" si="0"/>
        <v>103</v>
      </c>
      <c r="K9" s="9">
        <v>6</v>
      </c>
      <c r="L9" s="7">
        <v>0</v>
      </c>
      <c r="M9" s="9">
        <v>45</v>
      </c>
      <c r="N9" s="7">
        <v>140</v>
      </c>
      <c r="O9" s="9">
        <v>32</v>
      </c>
      <c r="P9" s="7">
        <v>0</v>
      </c>
      <c r="Q9" s="9">
        <v>36</v>
      </c>
      <c r="R9">
        <v>82</v>
      </c>
      <c r="S9" s="9">
        <v>31</v>
      </c>
      <c r="T9" s="7">
        <v>0</v>
      </c>
      <c r="U9" s="2">
        <v>43</v>
      </c>
      <c r="V9" s="2">
        <v>41</v>
      </c>
      <c r="W9" s="2">
        <v>0</v>
      </c>
      <c r="X9" s="2">
        <v>0</v>
      </c>
      <c r="Y9" s="2">
        <v>0</v>
      </c>
      <c r="Z9" s="2">
        <v>0</v>
      </c>
      <c r="AA9" s="2">
        <v>4</v>
      </c>
      <c r="AB9" s="2">
        <v>1</v>
      </c>
      <c r="AC9" t="s">
        <v>47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</row>
    <row r="10" spans="1:35">
      <c r="A10" s="7"/>
      <c r="B10" s="7"/>
      <c r="D10" s="2"/>
      <c r="E10" s="7"/>
      <c r="F10" s="7"/>
      <c r="G10" s="8"/>
      <c r="H10" s="7"/>
      <c r="I10" s="9"/>
      <c r="J10" s="7"/>
      <c r="K10" s="9"/>
      <c r="L10" s="7"/>
      <c r="M10" s="9"/>
      <c r="N10" s="7"/>
      <c r="O10" s="9"/>
      <c r="P10" s="7"/>
      <c r="Q10" s="9"/>
      <c r="R10" s="7"/>
      <c r="S10" s="9"/>
      <c r="T10" s="7"/>
      <c r="U10" s="2"/>
      <c r="V10" s="2"/>
      <c r="W10" s="2"/>
      <c r="X10" s="2"/>
      <c r="Y10" s="2"/>
      <c r="Z10" s="2"/>
      <c r="AA10" s="2"/>
      <c r="AB10" s="2"/>
      <c r="AD10" s="2"/>
      <c r="AE10" s="2"/>
      <c r="AF10" s="2"/>
      <c r="AG10" s="2"/>
      <c r="AH10" s="2"/>
      <c r="AI10" s="2"/>
    </row>
    <row r="11" spans="1:35">
      <c r="A11" s="7"/>
      <c r="D11" s="2"/>
      <c r="E11" s="7"/>
      <c r="F11" s="7"/>
      <c r="G11" s="8"/>
      <c r="H11" s="7"/>
      <c r="I11" s="9"/>
      <c r="J11" s="7"/>
      <c r="K11" s="9"/>
      <c r="L11" s="7"/>
      <c r="M11" s="9"/>
      <c r="N11" s="7"/>
      <c r="O11" s="9"/>
      <c r="P11" s="7"/>
      <c r="Q11" s="9"/>
      <c r="S11" s="9"/>
      <c r="T11" s="7"/>
      <c r="U11" s="2"/>
      <c r="V11" s="2"/>
      <c r="W11" s="2"/>
      <c r="X11" s="2"/>
      <c r="Y11" s="2"/>
      <c r="Z11" s="2"/>
      <c r="AA11" s="2"/>
      <c r="AB11" s="2"/>
      <c r="AD11" s="2"/>
      <c r="AE11" s="2"/>
      <c r="AF11" s="2"/>
      <c r="AG11" s="2"/>
      <c r="AH11" s="2"/>
      <c r="AI11" s="2"/>
    </row>
    <row r="12" spans="1:35">
      <c r="A12" s="7"/>
      <c r="D12" s="2"/>
      <c r="E12" s="7"/>
      <c r="F12" s="7"/>
      <c r="G12" s="8"/>
      <c r="H12" s="7"/>
      <c r="I12" s="9"/>
      <c r="J12" s="7"/>
      <c r="K12" s="9"/>
      <c r="L12" s="7"/>
      <c r="M12" s="9"/>
      <c r="N12" s="7"/>
      <c r="O12" s="9"/>
      <c r="P12" s="7"/>
      <c r="Q12" s="9"/>
      <c r="S12" s="9"/>
      <c r="T12" s="7"/>
      <c r="U12" s="2"/>
      <c r="V12" s="2"/>
      <c r="W12" s="2"/>
      <c r="X12" s="2"/>
      <c r="Y12" s="2"/>
      <c r="Z12" s="2"/>
      <c r="AA12" s="2"/>
      <c r="AB12" s="2"/>
      <c r="AD12" s="2"/>
      <c r="AE12" s="2"/>
      <c r="AF12" s="2"/>
      <c r="AG12" s="2"/>
      <c r="AH12" s="2"/>
      <c r="AI12" s="2"/>
    </row>
    <row r="13" spans="1:35">
      <c r="A13" s="7"/>
      <c r="D13" s="2"/>
      <c r="E13" s="7"/>
      <c r="F13" s="7"/>
      <c r="G13" s="8"/>
      <c r="H13" s="7"/>
      <c r="I13" s="9"/>
      <c r="J13" s="7"/>
      <c r="K13" s="9"/>
      <c r="L13" s="7"/>
      <c r="M13" s="9"/>
      <c r="N13" s="7"/>
      <c r="O13" s="9"/>
      <c r="P13" s="7"/>
      <c r="Q13" s="9"/>
      <c r="S13" s="9"/>
      <c r="T13" s="7"/>
      <c r="U13" s="2"/>
      <c r="V13" s="2"/>
      <c r="W13" s="2"/>
      <c r="X13" s="2"/>
      <c r="Y13" s="2"/>
      <c r="Z13" s="2"/>
      <c r="AA13" s="2"/>
      <c r="AB13" s="2"/>
      <c r="AD13" s="2"/>
      <c r="AE13" s="2"/>
      <c r="AF13" s="2"/>
      <c r="AG13" s="2"/>
      <c r="AH13" s="2"/>
      <c r="AI13" s="2"/>
    </row>
    <row r="14" spans="1:35">
      <c r="A14" s="7"/>
      <c r="B14" s="7"/>
      <c r="E14" s="7"/>
      <c r="F14" s="7"/>
      <c r="G14" s="8"/>
      <c r="H14" s="7"/>
      <c r="I14" s="9"/>
      <c r="J14" s="7"/>
      <c r="K14" s="9"/>
      <c r="L14" s="7"/>
      <c r="M14" s="9"/>
      <c r="N14" s="7"/>
      <c r="O14" s="9"/>
      <c r="P14" s="7"/>
      <c r="Q14" s="9"/>
      <c r="R14" s="7"/>
      <c r="S14" s="9"/>
      <c r="T14" s="7"/>
      <c r="U14" s="2"/>
      <c r="V14" s="2"/>
      <c r="W14" s="2"/>
      <c r="X14" s="2"/>
      <c r="Y14" s="2"/>
      <c r="Z14" s="2"/>
      <c r="AA14" s="2"/>
      <c r="AB14" s="2"/>
    </row>
    <row r="15" spans="1:35" s="13" customFormat="1">
      <c r="A15" s="12" t="s">
        <v>51</v>
      </c>
      <c r="B15" s="19"/>
      <c r="E15" s="14" t="s">
        <v>52</v>
      </c>
      <c r="F15" s="18">
        <v>4</v>
      </c>
      <c r="G15" s="15"/>
      <c r="H15" s="14"/>
      <c r="I15" s="16"/>
      <c r="J15" s="14"/>
      <c r="K15" s="16"/>
      <c r="L15" s="14"/>
      <c r="M15" s="16"/>
      <c r="N15" s="14"/>
      <c r="O15" s="16"/>
      <c r="P15" s="14"/>
      <c r="Q15" s="16"/>
      <c r="R15" s="14"/>
      <c r="S15" s="16"/>
      <c r="T15" s="14"/>
      <c r="U15" s="17"/>
      <c r="V15" s="17"/>
      <c r="W15" s="17"/>
      <c r="X15" s="17"/>
      <c r="Y15" s="17"/>
      <c r="Z15" s="17"/>
      <c r="AA15" s="17"/>
      <c r="AB15" s="17"/>
    </row>
    <row r="17" spans="1:35">
      <c r="C17" t="s">
        <v>8</v>
      </c>
      <c r="E17" t="s">
        <v>0</v>
      </c>
      <c r="G17" t="s">
        <v>1</v>
      </c>
      <c r="I17" t="s">
        <v>2</v>
      </c>
      <c r="K17" t="s">
        <v>3</v>
      </c>
      <c r="M17" t="s">
        <v>4</v>
      </c>
      <c r="O17" t="s">
        <v>5</v>
      </c>
      <c r="Q17" t="s">
        <v>6</v>
      </c>
      <c r="S17" t="s">
        <v>7</v>
      </c>
    </row>
    <row r="18" spans="1:35">
      <c r="A18" t="s">
        <v>9</v>
      </c>
      <c r="C18" t="s">
        <v>10</v>
      </c>
      <c r="E18" t="s">
        <v>11</v>
      </c>
      <c r="F18" t="s">
        <v>0</v>
      </c>
      <c r="G18" t="s">
        <v>21</v>
      </c>
      <c r="H18" t="s">
        <v>22</v>
      </c>
      <c r="I18" t="s">
        <v>23</v>
      </c>
      <c r="J18" t="s">
        <v>24</v>
      </c>
      <c r="K18" t="s">
        <v>25</v>
      </c>
      <c r="L18" t="s">
        <v>26</v>
      </c>
      <c r="M18" t="s">
        <v>27</v>
      </c>
      <c r="N18" t="s">
        <v>30</v>
      </c>
      <c r="O18" t="s">
        <v>29</v>
      </c>
      <c r="P18" t="s">
        <v>28</v>
      </c>
      <c r="Q18" t="s">
        <v>31</v>
      </c>
      <c r="R18" t="s">
        <v>32</v>
      </c>
      <c r="S18" t="s">
        <v>33</v>
      </c>
      <c r="T18" t="s">
        <v>34</v>
      </c>
      <c r="U18" t="s">
        <v>19</v>
      </c>
      <c r="V18" t="s">
        <v>20</v>
      </c>
      <c r="W18" t="s">
        <v>12</v>
      </c>
      <c r="X18" t="s">
        <v>13</v>
      </c>
      <c r="Y18" t="s">
        <v>14</v>
      </c>
      <c r="Z18" t="s">
        <v>15</v>
      </c>
      <c r="AA18" t="s">
        <v>16</v>
      </c>
      <c r="AB18" t="s">
        <v>17</v>
      </c>
      <c r="AC18" t="s">
        <v>18</v>
      </c>
      <c r="AD18" t="s">
        <v>36</v>
      </c>
      <c r="AE18" t="s">
        <v>37</v>
      </c>
      <c r="AF18" t="s">
        <v>38</v>
      </c>
      <c r="AG18" t="s">
        <v>39</v>
      </c>
      <c r="AH18" t="s">
        <v>40</v>
      </c>
      <c r="AI18" t="s">
        <v>41</v>
      </c>
    </row>
    <row r="19" spans="1:35">
      <c r="A19" s="3" t="s">
        <v>62</v>
      </c>
      <c r="C19">
        <v>110128</v>
      </c>
      <c r="D19" s="2">
        <f>D5</f>
        <v>4</v>
      </c>
      <c r="E19" t="s">
        <v>58</v>
      </c>
      <c r="F19">
        <f>F5*$F$15</f>
        <v>6200</v>
      </c>
      <c r="G19" s="1">
        <f>G5</f>
        <v>7</v>
      </c>
      <c r="H19">
        <f>H5*$F$15</f>
        <v>412</v>
      </c>
      <c r="I19" s="2">
        <f>I5</f>
        <v>5</v>
      </c>
      <c r="J19">
        <f>J5*$F$15</f>
        <v>412</v>
      </c>
      <c r="K19" s="2">
        <f>K5</f>
        <v>6</v>
      </c>
      <c r="L19">
        <f>L5*$F$15</f>
        <v>0</v>
      </c>
      <c r="M19" s="2">
        <f>M5</f>
        <v>45</v>
      </c>
      <c r="N19">
        <f>N5*$F$15</f>
        <v>560</v>
      </c>
      <c r="O19" s="2">
        <f>O5</f>
        <v>32</v>
      </c>
      <c r="P19">
        <f>P5*$F$15</f>
        <v>360</v>
      </c>
      <c r="Q19" s="2">
        <f>Q5</f>
        <v>36</v>
      </c>
      <c r="R19">
        <f>R5*$F$15</f>
        <v>0</v>
      </c>
      <c r="S19" s="2">
        <f>S5</f>
        <v>31</v>
      </c>
      <c r="T19">
        <f>T5*$F$15</f>
        <v>0</v>
      </c>
      <c r="U19" s="2">
        <f>U5</f>
        <v>43</v>
      </c>
      <c r="V19" s="2">
        <f>V5*$F$15</f>
        <v>148</v>
      </c>
      <c r="W19" s="2">
        <f>W5</f>
        <v>0</v>
      </c>
      <c r="X19" s="2">
        <f>X5*$F$15</f>
        <v>0</v>
      </c>
      <c r="Y19" s="2">
        <f>Y5</f>
        <v>0</v>
      </c>
      <c r="Z19" s="2">
        <f>Z5*$F$15</f>
        <v>0</v>
      </c>
      <c r="AA19" s="2">
        <f>AA5</f>
        <v>4</v>
      </c>
      <c r="AB19" s="2">
        <f>AB5</f>
        <v>1</v>
      </c>
      <c r="AC19" t="s">
        <v>42</v>
      </c>
      <c r="AD19" s="2">
        <f>AD5</f>
        <v>0</v>
      </c>
      <c r="AE19" s="2">
        <f>AE5</f>
        <v>0</v>
      </c>
      <c r="AF19" s="2">
        <f t="shared" ref="AF19:AI19" si="1">AF5</f>
        <v>0</v>
      </c>
      <c r="AG19" s="2">
        <f t="shared" si="1"/>
        <v>0</v>
      </c>
      <c r="AH19" s="2">
        <f t="shared" si="1"/>
        <v>0</v>
      </c>
      <c r="AI19" s="2">
        <f t="shared" si="1"/>
        <v>0</v>
      </c>
    </row>
    <row r="20" spans="1:35">
      <c r="A20" s="3" t="s">
        <v>63</v>
      </c>
      <c r="C20">
        <v>110129</v>
      </c>
      <c r="D20" s="2">
        <f t="shared" ref="D20:D23" si="2">D6</f>
        <v>1</v>
      </c>
      <c r="E20" t="s">
        <v>59</v>
      </c>
      <c r="F20">
        <f>F6*$F$15</f>
        <v>832</v>
      </c>
      <c r="G20" s="1">
        <f>G6</f>
        <v>7</v>
      </c>
      <c r="H20">
        <f>H6*$F$15</f>
        <v>412</v>
      </c>
      <c r="I20" s="2">
        <f>I6</f>
        <v>5</v>
      </c>
      <c r="J20">
        <f>J6*$F$15</f>
        <v>412</v>
      </c>
      <c r="K20" s="2">
        <f>K6</f>
        <v>6</v>
      </c>
      <c r="L20">
        <f>L6*$F$15</f>
        <v>360</v>
      </c>
      <c r="M20" s="2">
        <f>M6</f>
        <v>45</v>
      </c>
      <c r="N20">
        <f>N6*$F$15</f>
        <v>560</v>
      </c>
      <c r="O20" s="2">
        <f>O6</f>
        <v>32</v>
      </c>
      <c r="P20">
        <f>P6*$F$15</f>
        <v>296</v>
      </c>
      <c r="Q20" s="2">
        <f>Q6</f>
        <v>36</v>
      </c>
      <c r="R20">
        <f>R6*$F$15</f>
        <v>0</v>
      </c>
      <c r="S20" s="2">
        <f>S6</f>
        <v>31</v>
      </c>
      <c r="T20">
        <f>T6*$F$15</f>
        <v>0</v>
      </c>
      <c r="U20" s="2">
        <f>U6</f>
        <v>43</v>
      </c>
      <c r="V20" s="2">
        <f>V6*$F$15</f>
        <v>0</v>
      </c>
      <c r="W20" s="2">
        <f>W6</f>
        <v>0</v>
      </c>
      <c r="X20" s="2">
        <f>X6*$F$15</f>
        <v>0</v>
      </c>
      <c r="Y20" s="2">
        <f t="shared" ref="Y20:Y21" si="3">Y6</f>
        <v>0</v>
      </c>
      <c r="Z20" s="2">
        <f>Z6*$F$15</f>
        <v>0</v>
      </c>
      <c r="AA20" s="2">
        <f>AA6</f>
        <v>4</v>
      </c>
      <c r="AB20" s="2">
        <f>AB6</f>
        <v>1</v>
      </c>
      <c r="AC20" t="s">
        <v>42</v>
      </c>
      <c r="AD20" s="2">
        <f>AD6</f>
        <v>0</v>
      </c>
      <c r="AE20" s="2">
        <f>AE6</f>
        <v>0</v>
      </c>
      <c r="AF20" s="2">
        <f>AF6</f>
        <v>0</v>
      </c>
      <c r="AG20" s="2">
        <f>AG6</f>
        <v>0</v>
      </c>
      <c r="AH20" s="2">
        <f>AH6</f>
        <v>0</v>
      </c>
      <c r="AI20" s="2">
        <f>AI6</f>
        <v>0</v>
      </c>
    </row>
    <row r="21" spans="1:35" s="3" customFormat="1">
      <c r="A21" s="3" t="s">
        <v>64</v>
      </c>
      <c r="C21">
        <v>110130</v>
      </c>
      <c r="D21" s="2">
        <f t="shared" si="2"/>
        <v>1</v>
      </c>
      <c r="E21" s="3" t="s">
        <v>60</v>
      </c>
      <c r="F21">
        <f>F7*$F$15</f>
        <v>832</v>
      </c>
      <c r="G21" s="1">
        <f>G7</f>
        <v>7</v>
      </c>
      <c r="H21">
        <f>H7*$F$15</f>
        <v>412</v>
      </c>
      <c r="I21" s="2">
        <f>I7</f>
        <v>5</v>
      </c>
      <c r="J21">
        <f>J7*$F$15</f>
        <v>412</v>
      </c>
      <c r="K21" s="2">
        <f>K7</f>
        <v>6</v>
      </c>
      <c r="L21">
        <f>L7*$F$15</f>
        <v>0</v>
      </c>
      <c r="M21" s="2">
        <f>M7</f>
        <v>45</v>
      </c>
      <c r="N21">
        <f>N7*$F$15</f>
        <v>560</v>
      </c>
      <c r="O21" s="2">
        <f>O7</f>
        <v>32</v>
      </c>
      <c r="P21">
        <f>P7*$F$15</f>
        <v>296</v>
      </c>
      <c r="Q21" s="2">
        <f>Q7</f>
        <v>36</v>
      </c>
      <c r="R21">
        <f>R7*$F$15</f>
        <v>360</v>
      </c>
      <c r="S21" s="2">
        <f>S7</f>
        <v>31</v>
      </c>
      <c r="T21">
        <f>T7*$F$15</f>
        <v>0</v>
      </c>
      <c r="U21" s="2">
        <f>U7</f>
        <v>43</v>
      </c>
      <c r="V21" s="2">
        <f>V7*$F$15</f>
        <v>0</v>
      </c>
      <c r="W21" s="2">
        <f>W7</f>
        <v>0</v>
      </c>
      <c r="X21" s="2">
        <f>X7*$F$15</f>
        <v>0</v>
      </c>
      <c r="Y21" s="2">
        <f t="shared" si="3"/>
        <v>0</v>
      </c>
      <c r="Z21" s="2">
        <f>Z7*$F$15</f>
        <v>0</v>
      </c>
      <c r="AA21" s="2">
        <f>AA7</f>
        <v>4</v>
      </c>
      <c r="AB21" s="2">
        <f>AB7</f>
        <v>1</v>
      </c>
      <c r="AC21" t="s">
        <v>42</v>
      </c>
      <c r="AD21" s="2">
        <f>AD7</f>
        <v>0</v>
      </c>
      <c r="AE21" s="2">
        <f>AE7</f>
        <v>0</v>
      </c>
      <c r="AF21" s="2">
        <f>AF7</f>
        <v>0</v>
      </c>
      <c r="AG21" s="2">
        <f>AG7</f>
        <v>0</v>
      </c>
      <c r="AH21" s="2">
        <f>AH7</f>
        <v>0</v>
      </c>
      <c r="AI21" s="2">
        <f>AI7</f>
        <v>0</v>
      </c>
    </row>
    <row r="22" spans="1:35" s="3" customFormat="1">
      <c r="A22" s="3" t="s">
        <v>65</v>
      </c>
      <c r="C22">
        <v>110131</v>
      </c>
      <c r="D22" s="2">
        <f t="shared" si="2"/>
        <v>2</v>
      </c>
      <c r="E22" s="11" t="s">
        <v>67</v>
      </c>
      <c r="F22">
        <f>F8*$F$15</f>
        <v>1564</v>
      </c>
      <c r="G22" s="1">
        <f>G8</f>
        <v>7</v>
      </c>
      <c r="H22">
        <f>H8*$F$15</f>
        <v>412</v>
      </c>
      <c r="I22" s="2">
        <f>I8</f>
        <v>5</v>
      </c>
      <c r="J22">
        <f>J8*$F$15</f>
        <v>412</v>
      </c>
      <c r="K22" s="2">
        <f>K8</f>
        <v>6</v>
      </c>
      <c r="L22">
        <f>L8*$F$15</f>
        <v>296</v>
      </c>
      <c r="M22" s="2">
        <f>M8</f>
        <v>45</v>
      </c>
      <c r="N22">
        <f>N8*$F$15</f>
        <v>560</v>
      </c>
      <c r="O22" s="2">
        <f>O8</f>
        <v>32</v>
      </c>
      <c r="P22">
        <f>P8*$F$15</f>
        <v>0</v>
      </c>
      <c r="Q22" s="2">
        <f>Q8</f>
        <v>36</v>
      </c>
      <c r="R22">
        <f>R8*$F$15</f>
        <v>360</v>
      </c>
      <c r="S22" s="2">
        <f>S8</f>
        <v>31</v>
      </c>
      <c r="T22">
        <f>T8*$F$15</f>
        <v>0</v>
      </c>
      <c r="U22" s="2">
        <f>U8</f>
        <v>43</v>
      </c>
      <c r="V22" s="2">
        <f>V8*$F$15</f>
        <v>0</v>
      </c>
      <c r="W22" s="2">
        <f>W8</f>
        <v>0</v>
      </c>
      <c r="X22" s="2">
        <f>X8*$F$15</f>
        <v>0</v>
      </c>
      <c r="Y22" s="2">
        <f>Y8</f>
        <v>0</v>
      </c>
      <c r="Z22" s="2">
        <f>Z8*$F$15</f>
        <v>0</v>
      </c>
      <c r="AA22" s="2">
        <f>AA8</f>
        <v>4</v>
      </c>
      <c r="AB22" s="2">
        <f>AB8</f>
        <v>1</v>
      </c>
      <c r="AC22" t="s">
        <v>42</v>
      </c>
      <c r="AD22" s="2">
        <f>AD8</f>
        <v>0</v>
      </c>
      <c r="AE22" s="2">
        <f>AE8</f>
        <v>0</v>
      </c>
      <c r="AF22" s="2">
        <f>AF8</f>
        <v>0</v>
      </c>
      <c r="AG22" s="2">
        <f>AG8</f>
        <v>0</v>
      </c>
      <c r="AH22" s="2">
        <f>AH8</f>
        <v>0</v>
      </c>
      <c r="AI22" s="2">
        <f>AI8</f>
        <v>0</v>
      </c>
    </row>
    <row r="23" spans="1:35" s="7" customFormat="1">
      <c r="A23" s="7" t="s">
        <v>66</v>
      </c>
      <c r="C23">
        <v>110132</v>
      </c>
      <c r="D23" s="2">
        <f t="shared" si="2"/>
        <v>3</v>
      </c>
      <c r="E23" s="7" t="s">
        <v>61</v>
      </c>
      <c r="F23">
        <f>F9*$F$15</f>
        <v>3468</v>
      </c>
      <c r="G23" s="1">
        <f>G9</f>
        <v>7</v>
      </c>
      <c r="H23">
        <f>H9*$F$15</f>
        <v>412</v>
      </c>
      <c r="I23" s="2">
        <f>I9</f>
        <v>5</v>
      </c>
      <c r="J23">
        <f>J9*$F$15</f>
        <v>412</v>
      </c>
      <c r="K23" s="2">
        <f>K9</f>
        <v>6</v>
      </c>
      <c r="L23">
        <f>L9*$F$15</f>
        <v>0</v>
      </c>
      <c r="M23" s="2">
        <f>M9</f>
        <v>45</v>
      </c>
      <c r="N23">
        <f>N9*$F$15</f>
        <v>560</v>
      </c>
      <c r="O23" s="2">
        <f>O9</f>
        <v>32</v>
      </c>
      <c r="P23">
        <f>P9*$F$15</f>
        <v>0</v>
      </c>
      <c r="Q23" s="2">
        <f>Q9</f>
        <v>36</v>
      </c>
      <c r="R23">
        <f>R9*$F$15</f>
        <v>328</v>
      </c>
      <c r="S23" s="2">
        <f>S9</f>
        <v>31</v>
      </c>
      <c r="T23">
        <f>T9*$F$15</f>
        <v>0</v>
      </c>
      <c r="U23" s="2">
        <f>U9</f>
        <v>43</v>
      </c>
      <c r="V23" s="2">
        <f>V9*$F$15</f>
        <v>164</v>
      </c>
      <c r="W23" s="2">
        <f>W9</f>
        <v>0</v>
      </c>
      <c r="X23" s="2">
        <f>X9*$F$15</f>
        <v>0</v>
      </c>
      <c r="Y23" s="2">
        <f>Y9</f>
        <v>0</v>
      </c>
      <c r="Z23" s="2">
        <f>Z9*$F$15</f>
        <v>0</v>
      </c>
      <c r="AA23" s="2">
        <f>AA9</f>
        <v>4</v>
      </c>
      <c r="AB23" s="2">
        <f>AB9</f>
        <v>1</v>
      </c>
      <c r="AC23" t="s">
        <v>42</v>
      </c>
      <c r="AD23" s="2">
        <f>AD9</f>
        <v>0</v>
      </c>
      <c r="AE23" s="2">
        <f>AE9</f>
        <v>0</v>
      </c>
      <c r="AF23" s="2">
        <f>AF9</f>
        <v>0</v>
      </c>
      <c r="AG23" s="2">
        <f>AG9</f>
        <v>0</v>
      </c>
      <c r="AH23" s="2">
        <f>AH9</f>
        <v>0</v>
      </c>
      <c r="AI23" s="2">
        <f>AI9</f>
        <v>0</v>
      </c>
    </row>
    <row r="25" spans="1:35">
      <c r="C25" s="3" t="s">
        <v>62</v>
      </c>
      <c r="F25" t="str">
        <f>"UPDATE `item_template` SET  `name` = '"&amp;TEXT(E19,"#.###,00")&amp;"', `Quality` = "&amp;AA19&amp;" , `bonding` = "&amp;AB19&amp;" , `description` = '"&amp;AC19&amp;"', `armor` = "&amp;F19&amp;" , `subclass` = "&amp;D19&amp;", `RequiredLevel` = 0, `StatsCount` = 10, `stat_type1` = "&amp;G19&amp;", `stat_value1` = "&amp;H19&amp;", `stat_type2` = "&amp;I19&amp;", `stat_value2` = "&amp;J19&amp;", `stat_type3` = "&amp;K19&amp;", `stat_value3` = "&amp;L19&amp;", `stat_type4` = "&amp;M19&amp;", `stat_value4` = "&amp;N19&amp;", `stat_type5` = "&amp;O19&amp;", `stat_value5` = "&amp;P19&amp;", `stat_type6` = "&amp;Q19&amp;", `stat_value6` = "&amp;R19&amp;", `stat_type7` = "&amp;S19&amp;", `stat_value7` = "&amp;T19&amp;", `stat_type8` = "&amp;U19&amp;", `stat_value8` = "&amp;V19&amp;", `stat_type9` = "&amp;W19&amp;", `stat_value9` = "&amp;X19&amp;", `stat_type10` = "&amp;Y19&amp;", `stat_value10` = "&amp;Z19&amp;",`spellid_1` = "&amp;AD19&amp;" , `spelltrigger_1` = "&amp;AE19&amp;" ,`spellid_2` = "&amp;AF19&amp;" , `spelltrigger_2` = "&amp;AG19&amp;" ,`spellid_3` = "&amp;AH19&amp;" , `spelltrigger_3` = "&amp;AI19&amp;"  WHERE `entry` = "&amp;C19&amp;";"</f>
        <v>UPDATE `item_template` SET  `name` = 'Fallen Waistband of Righteous Fury', `Quality` = 4 , `bonding` = 1 , `description` = 'Fallen Raid Set', `armor` = 6200 , `subclass` = 4, `RequiredLevel` = 0, `StatsCount` = 10, `stat_type1` = 7, `stat_value1` = 412, `stat_type2` = 5, `stat_value2` = 412, `stat_type3` = 6, `stat_value3` = 0, `stat_type4` = 45, `stat_value4` = 560, `stat_type5` = 32, `stat_value5` = 360, `stat_type6` = 36, `stat_value6` = 0, `stat_type7` = 31, `stat_value7` = 0, `stat_type8` = 43, `stat_value8` = 148, `stat_type9` = 0, `stat_value9` = 0, `stat_type10` = 0, `stat_value10` = 0,`spellid_1` = 0 , `spelltrigger_1` = 0 ,`spellid_2` = 0 , `spelltrigger_2` = 0 ,`spellid_3` = 0 , `spelltrigger_3` = 0  WHERE `entry` = 110128;</v>
      </c>
    </row>
    <row r="26" spans="1:35">
      <c r="C26" s="3" t="s">
        <v>63</v>
      </c>
      <c r="F26" t="str">
        <f t="shared" ref="F26:F29" si="4">"UPDATE `item_template` SET  `name` = '"&amp;TEXT(E20,"#.###,00")&amp;"', `Quality` = "&amp;AA20&amp;" , `bonding` = "&amp;AB20&amp;" , `description` = '"&amp;AC20&amp;"', `armor` = "&amp;F20&amp;" , `subclass` = "&amp;D20&amp;", `RequiredLevel` = 0, `StatsCount` = 10, `stat_type1` = "&amp;G20&amp;", `stat_value1` = "&amp;H20&amp;", `stat_type2` = "&amp;I20&amp;", `stat_value2` = "&amp;J20&amp;", `stat_type3` = "&amp;K20&amp;", `stat_value3` = "&amp;L20&amp;", `stat_type4` = "&amp;M20&amp;", `stat_value4` = "&amp;N20&amp;", `stat_type5` = "&amp;O20&amp;", `stat_value5` = "&amp;P20&amp;", `stat_type6` = "&amp;Q20&amp;", `stat_value6` = "&amp;R20&amp;", `stat_type7` = "&amp;S20&amp;", `stat_value7` = "&amp;T20&amp;", `stat_type8` = "&amp;U20&amp;", `stat_value8` = "&amp;V20&amp;", `stat_type9` = "&amp;W20&amp;", `stat_value9` = "&amp;X20&amp;", `stat_type10` = "&amp;Y20&amp;", `stat_value10` = "&amp;Z20&amp;",`spellid_1` = "&amp;AD20&amp;" , `spelltrigger_1` = "&amp;AE20&amp;" ,`spellid_2` = "&amp;AF20&amp;" , `spelltrigger_2` = "&amp;AG20&amp;" ,`spellid_3` = "&amp;AH20&amp;" , `spelltrigger_3` = "&amp;AI20&amp;"  WHERE `entry` = "&amp;C20&amp;";"</f>
        <v>UPDATE `item_template` SET  `name` = 'Fallen Lingering Illness', `Quality` = 4 , `bonding` = 1 , `description` = 'Fallen Raid Set', `armor` = 832 , `subclass` = 1, `RequiredLevel` = 0, `StatsCount` = 10, `stat_type1` = 7, `stat_value1` = 412, `stat_type2` = 5, `stat_value2` = 412, `stat_type3` = 6, `stat_value3` = 360, `stat_type4` = 45, `stat_value4` = 560, `stat_type5` = 32, `stat_value5` = 296, `stat_type6` = 36, `stat_value6` = 0, `stat_type7` = 31, `stat_value7` = 0, `stat_type8` = 43, `stat_value8` = 0, `stat_type9` = 0, `stat_value9` = 0, `stat_type10` = 0, `stat_value10` = 0,`spellid_1` = 0 , `spelltrigger_1` = 0 ,`spellid_2` = 0 , `spelltrigger_2` = 0 ,`spellid_3` = 0 , `spelltrigger_3` = 0  WHERE `entry` = 110129;</v>
      </c>
    </row>
    <row r="27" spans="1:35">
      <c r="C27" s="3" t="s">
        <v>64</v>
      </c>
      <c r="D27" s="3"/>
      <c r="F27" t="str">
        <f t="shared" si="4"/>
        <v>UPDATE `item_template` SET  `name` = 'Fallen Crushing Coldwraith Belt', `Quality` = 4 , `bonding` = 1 , `description` = 'Fallen Raid Set', `armor` = 832 , `subclass` = 1, `RequiredLevel` = 0, `StatsCount` = 10, `stat_type1` = 7, `stat_value1` = 412, `stat_type2` = 5, `stat_value2` = 412, `stat_type3` = 6, `stat_value3` = 0, `stat_type4` = 45, `stat_value4` = 560, `stat_type5` = 32, `stat_value5` = 296, `stat_type6` = 36, `stat_value6` = 360, `stat_type7` = 31, `stat_value7` = 0, `stat_type8` = 43, `stat_value8` = 0, `stat_type9` = 0, `stat_value9` = 0, `stat_type10` = 0, `stat_value10` = 0,`spellid_1` = 0 , `spelltrigger_1` = 0 ,`spellid_2` = 0 , `spelltrigger_2` = 0 ,`spellid_3` = 0 , `spelltrigger_3` = 0  WHERE `entry` = 110130;</v>
      </c>
    </row>
    <row r="28" spans="1:35">
      <c r="C28" s="3" t="s">
        <v>65</v>
      </c>
      <c r="D28" s="3"/>
      <c r="E28" s="6"/>
      <c r="F28" t="str">
        <f t="shared" si="4"/>
        <v>UPDATE `item_template` SET  `name` = 'Fallen Professors Bloodied Smock', `Quality` = 4 , `bonding` = 1 , `description` = 'Fallen Raid Set', `armor` = 1564 , `subclass` = 2, `RequiredLevel` = 0, `StatsCount` = 10, `stat_type1` = 7, `stat_value1` = 412, `stat_type2` = 5, `stat_value2` = 412, `stat_type3` = 6, `stat_value3` = 296, `stat_type4` = 45, `stat_value4` = 560, `stat_type5` = 32, `stat_value5` = 0, `stat_type6` = 36, `stat_value6` = 360, `stat_type7` = 31, `stat_value7` = 0, `stat_type8` = 43, `stat_value8` = 0, `stat_type9` = 0, `stat_value9` = 0, `stat_type10` = 0, `stat_value10` = 0,`spellid_1` = 0 , `spelltrigger_1` = 0 ,`spellid_2` = 0 , `spelltrigger_2` = 0 ,`spellid_3` = 0 , `spelltrigger_3` = 0  WHERE `entry` = 110131;</v>
      </c>
      <c r="G28" s="6"/>
      <c r="H28" s="6"/>
      <c r="I28" s="6"/>
      <c r="J28" s="6"/>
      <c r="K28" s="6"/>
      <c r="L28" s="6"/>
      <c r="M28" s="6"/>
      <c r="N28" s="6"/>
    </row>
    <row r="29" spans="1:35">
      <c r="C29" s="7" t="s">
        <v>66</v>
      </c>
      <c r="D29" s="7"/>
      <c r="F29" t="str">
        <f t="shared" si="4"/>
        <v>UPDATE `item_template` SET  `name` = 'Fallen Belt of the Blood Nova', `Quality` = 4 , `bonding` = 1 , `description` = 'Fallen Raid Set', `armor` = 3468 , `subclass` = 3, `RequiredLevel` = 0, `StatsCount` = 10, `stat_type1` = 7, `stat_value1` = 412, `stat_type2` = 5, `stat_value2` = 412, `stat_type3` = 6, `stat_value3` = 0, `stat_type4` = 45, `stat_value4` = 560, `stat_type5` = 32, `stat_value5` = 0, `stat_type6` = 36, `stat_value6` = 328, `stat_type7` = 31, `stat_value7` = 0, `stat_type8` = 43, `stat_value8` = 164, `stat_type9` = 0, `stat_value9` = 0, `stat_type10` = 0, `stat_value10` = 0,`spellid_1` = 0 , `spelltrigger_1` = 0 ,`spellid_2` = 0 , `spelltrigger_2` = 0 ,`spellid_3` = 0 , `spelltrigger_3` = 0  WHERE `entry` = 110132;</v>
      </c>
    </row>
    <row r="30" spans="1:35">
      <c r="C30" s="7"/>
      <c r="D30" s="3"/>
    </row>
    <row r="31" spans="1:35">
      <c r="C31" s="3"/>
      <c r="D31" s="3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2014-12-22T00:18:21Z</dcterms:modified>
</cp:coreProperties>
</file>