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355" yWindow="133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29" i="1"/>
  <c r="E30"/>
  <c r="E31"/>
  <c r="E32"/>
  <c r="E33"/>
  <c r="E34"/>
  <c r="E35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C23"/>
  <c r="C24"/>
  <c r="C25"/>
  <c r="AB19"/>
  <c r="AB20"/>
  <c r="AB21"/>
  <c r="AB22"/>
  <c r="AB18"/>
  <c r="Y19"/>
  <c r="Y20"/>
  <c r="Y21"/>
  <c r="Y22"/>
  <c r="Y18"/>
  <c r="W19"/>
  <c r="W20"/>
  <c r="W21"/>
  <c r="W22"/>
  <c r="W18"/>
  <c r="U19"/>
  <c r="U20"/>
  <c r="U21"/>
  <c r="U22"/>
  <c r="U18"/>
  <c r="S19"/>
  <c r="S20"/>
  <c r="S21"/>
  <c r="S22"/>
  <c r="R19"/>
  <c r="R20"/>
  <c r="R21"/>
  <c r="R22"/>
  <c r="Q19"/>
  <c r="Q20"/>
  <c r="Q21"/>
  <c r="Q22"/>
  <c r="S18"/>
  <c r="Q18"/>
  <c r="O19"/>
  <c r="O20"/>
  <c r="O21"/>
  <c r="O22"/>
  <c r="O18"/>
  <c r="M19"/>
  <c r="M20"/>
  <c r="M21"/>
  <c r="M22"/>
  <c r="M18"/>
  <c r="K19"/>
  <c r="K20"/>
  <c r="K21"/>
  <c r="K22"/>
  <c r="K18"/>
  <c r="I19"/>
  <c r="I20"/>
  <c r="I21"/>
  <c r="I22"/>
  <c r="I18"/>
  <c r="H18"/>
  <c r="G19"/>
  <c r="G20"/>
  <c r="G21"/>
  <c r="G22"/>
  <c r="G18"/>
  <c r="F19"/>
  <c r="F20"/>
  <c r="F21"/>
  <c r="F22"/>
  <c r="F18"/>
  <c r="E19"/>
  <c r="E20"/>
  <c r="E21"/>
  <c r="E22"/>
  <c r="E18"/>
  <c r="C19"/>
  <c r="C20"/>
  <c r="C21"/>
  <c r="C22"/>
  <c r="C18"/>
  <c r="AH19" l="1"/>
  <c r="AH20"/>
  <c r="AH21"/>
  <c r="AH22"/>
  <c r="AG19"/>
  <c r="AG20"/>
  <c r="AG21"/>
  <c r="AG22"/>
  <c r="AF19"/>
  <c r="AF20"/>
  <c r="AF21"/>
  <c r="AF22"/>
  <c r="AE19"/>
  <c r="AE20"/>
  <c r="AE21"/>
  <c r="AE22"/>
  <c r="AD19"/>
  <c r="AD20"/>
  <c r="AD21"/>
  <c r="AD22"/>
  <c r="AC19"/>
  <c r="AC20"/>
  <c r="AC21"/>
  <c r="AC22"/>
  <c r="AA19"/>
  <c r="AA20"/>
  <c r="AA21"/>
  <c r="AA22"/>
  <c r="AA18"/>
  <c r="Z19"/>
  <c r="Z20"/>
  <c r="Z21"/>
  <c r="Z22"/>
  <c r="X19"/>
  <c r="X20"/>
  <c r="X21"/>
  <c r="X22"/>
  <c r="X18"/>
  <c r="V19"/>
  <c r="V20"/>
  <c r="V21"/>
  <c r="V22"/>
  <c r="V18"/>
  <c r="T19"/>
  <c r="T20"/>
  <c r="T21"/>
  <c r="T22"/>
  <c r="T18"/>
  <c r="R18"/>
  <c r="P19"/>
  <c r="P20"/>
  <c r="P21"/>
  <c r="P22"/>
  <c r="P18"/>
  <c r="N19"/>
  <c r="N20"/>
  <c r="N21"/>
  <c r="N22"/>
  <c r="N18"/>
  <c r="L19"/>
  <c r="L20"/>
  <c r="L21"/>
  <c r="L22"/>
  <c r="L18"/>
  <c r="J19"/>
  <c r="J20"/>
  <c r="J21"/>
  <c r="J22"/>
  <c r="J18"/>
  <c r="H19"/>
  <c r="H20"/>
  <c r="H21"/>
  <c r="H22"/>
  <c r="AH18" l="1"/>
  <c r="AG18"/>
  <c r="AF18"/>
  <c r="AE18"/>
  <c r="AD18"/>
  <c r="AC18"/>
  <c r="Z18" l="1"/>
  <c r="E28" s="1"/>
</calcChain>
</file>

<file path=xl/sharedStrings.xml><?xml version="1.0" encoding="utf-8"?>
<sst xmlns="http://schemas.openxmlformats.org/spreadsheetml/2006/main" count="145" uniqueCount="81">
  <si>
    <t>Armor</t>
  </si>
  <si>
    <t>Stamina</t>
  </si>
  <si>
    <t>Critical strike rating by</t>
  </si>
  <si>
    <t>Haste</t>
  </si>
  <si>
    <t>Hit rating</t>
  </si>
  <si>
    <t>Stats</t>
  </si>
  <si>
    <t>Slot</t>
  </si>
  <si>
    <t>Id</t>
  </si>
  <si>
    <t>Name</t>
  </si>
  <si>
    <t>stat_type9</t>
  </si>
  <si>
    <t>stat_value9</t>
  </si>
  <si>
    <t>stat_type10</t>
  </si>
  <si>
    <t>stat_value10</t>
  </si>
  <si>
    <t>Quality</t>
  </si>
  <si>
    <t>bonding</t>
  </si>
  <si>
    <t>description</t>
  </si>
  <si>
    <t>stat_type8</t>
  </si>
  <si>
    <t>stat_value8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</si>
  <si>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</si>
  <si>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</si>
  <si>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</si>
  <si>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</si>
  <si>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</si>
  <si>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</si>
  <si>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</si>
  <si>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stat_value5</t>
  </si>
  <si>
    <t>stat_type5</t>
  </si>
  <si>
    <t>stat_value4</t>
  </si>
  <si>
    <t>stat_type6</t>
  </si>
  <si>
    <t>stat_value6</t>
  </si>
  <si>
    <t>stat_type7</t>
  </si>
  <si>
    <t>stat_value7</t>
  </si>
  <si>
    <t>Tier 10 (Woltk T10)</t>
  </si>
  <si>
    <t>subclass</t>
  </si>
  <si>
    <t>spellid_1</t>
  </si>
  <si>
    <t>spelltrigger_1</t>
  </si>
  <si>
    <t>spellid_2</t>
  </si>
  <si>
    <t>spelltrigger_2</t>
  </si>
  <si>
    <t>spellid_3</t>
  </si>
  <si>
    <t>spelltrigger_3</t>
  </si>
  <si>
    <t>Agility</t>
  </si>
  <si>
    <t>ARMOR PENETRATION</t>
  </si>
  <si>
    <t>EXPERTISE RATING</t>
  </si>
  <si>
    <t>AttackPower</t>
  </si>
  <si>
    <t>In Updater Kopieren</t>
  </si>
  <si>
    <t>Foten Weg</t>
  </si>
  <si>
    <t>Multiplikator,Ids und name</t>
  </si>
  <si>
    <t>Fallen Raid Set</t>
  </si>
  <si>
    <t>Set Name:</t>
  </si>
  <si>
    <t>Strength</t>
  </si>
  <si>
    <t>defense rating</t>
  </si>
  <si>
    <t>dodge rating</t>
  </si>
  <si>
    <t>parry rating</t>
  </si>
  <si>
    <t>Tank Off Set T10</t>
  </si>
  <si>
    <t>Tank Off Set R1</t>
  </si>
  <si>
    <t>Stats vom Tank Off Set T10(25m heroic)</t>
  </si>
  <si>
    <t>Starts vom Tank Off Set t10(25m heroic)*4</t>
  </si>
  <si>
    <t>Ring 6</t>
  </si>
  <si>
    <t>Ring 7</t>
  </si>
  <si>
    <t>Back 3</t>
  </si>
  <si>
    <t>Neck 4</t>
  </si>
  <si>
    <t>Neck 5</t>
  </si>
  <si>
    <t>Feet 4</t>
  </si>
  <si>
    <t>Wrist 4</t>
  </si>
  <si>
    <t>Waist 1</t>
  </si>
  <si>
    <t>Juggernaut Band</t>
  </si>
  <si>
    <t>Devium's Eternally Cold Ring</t>
  </si>
  <si>
    <t>Royal Crimson Cloak</t>
  </si>
  <si>
    <t>Bile-Encrusted Medallion</t>
  </si>
  <si>
    <t>Noose of Malachite</t>
  </si>
  <si>
    <t>Bracers of Dark Reckoning</t>
  </si>
  <si>
    <t>Belt of Broken Bones</t>
  </si>
  <si>
    <t>Grinning Skull Greatboots</t>
  </si>
  <si>
    <t>Fallen Juggernaut Band</t>
  </si>
  <si>
    <t>Fallen Royal Crimson Cloak</t>
  </si>
  <si>
    <t>Fallen Bile-Encrusted Medallion</t>
  </si>
  <si>
    <t>Fallen Noose of Malachite</t>
  </si>
  <si>
    <t>Fallen Grinning Skull Greatboots</t>
  </si>
  <si>
    <t>Fallen Bracers of Dark Reckoning</t>
  </si>
  <si>
    <t>Fallen Belt of Broken Bones</t>
  </si>
  <si>
    <t>Fallen Deviums Eternally Cold Ring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</si>
</sst>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0" fillId="0" borderId="2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1" xfId="0" applyFont="1" applyFill="1" applyBorder="1"/>
    <xf numFmtId="0" fontId="1" fillId="4" borderId="2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6"/>
  <sheetViews>
    <sheetView tabSelected="1" topLeftCell="A13" zoomScaleNormal="100" workbookViewId="0">
      <selection activeCell="C28" sqref="C28"/>
    </sheetView>
  </sheetViews>
  <sheetFormatPr baseColWidth="10" defaultRowHeight="15"/>
  <cols>
    <col min="4" max="4" width="35.28515625" customWidth="1"/>
  </cols>
  <sheetData>
    <row r="1" spans="1:34" ht="18.75">
      <c r="A1" s="7" t="s">
        <v>53</v>
      </c>
      <c r="D1" s="7" t="s">
        <v>55</v>
      </c>
      <c r="G1" s="15" t="s">
        <v>46</v>
      </c>
      <c r="H1" s="15"/>
      <c r="I1" s="15"/>
      <c r="J1" s="17" t="s">
        <v>45</v>
      </c>
    </row>
    <row r="2" spans="1:34" ht="18.75">
      <c r="A2" s="7"/>
      <c r="D2" s="7"/>
      <c r="G2" s="16" t="s">
        <v>44</v>
      </c>
      <c r="H2" s="16"/>
    </row>
    <row r="3" spans="1:34" s="2" customFormat="1">
      <c r="B3" s="2" t="s">
        <v>5</v>
      </c>
      <c r="D3" s="2" t="s">
        <v>0</v>
      </c>
      <c r="F3" s="2" t="s">
        <v>1</v>
      </c>
      <c r="H3" s="2" t="s">
        <v>49</v>
      </c>
      <c r="J3" s="2" t="s">
        <v>40</v>
      </c>
      <c r="L3" s="2" t="s">
        <v>50</v>
      </c>
      <c r="N3" s="2" t="s">
        <v>51</v>
      </c>
      <c r="P3" s="2" t="s">
        <v>52</v>
      </c>
      <c r="R3" s="2" t="s">
        <v>4</v>
      </c>
      <c r="T3" s="2" t="s">
        <v>42</v>
      </c>
      <c r="V3" s="2" t="s">
        <v>43</v>
      </c>
    </row>
    <row r="4" spans="1:34" s="2" customFormat="1">
      <c r="A4" s="2" t="s">
        <v>6</v>
      </c>
      <c r="B4" s="2" t="s">
        <v>7</v>
      </c>
      <c r="C4" s="2" t="s">
        <v>33</v>
      </c>
      <c r="D4" s="2" t="s">
        <v>8</v>
      </c>
      <c r="E4" s="2" t="s">
        <v>0</v>
      </c>
      <c r="F4" s="2" t="s">
        <v>18</v>
      </c>
      <c r="G4" s="2" t="s">
        <v>19</v>
      </c>
      <c r="H4" s="2" t="s">
        <v>20</v>
      </c>
      <c r="I4" s="2" t="s">
        <v>21</v>
      </c>
      <c r="J4" s="2" t="s">
        <v>22</v>
      </c>
      <c r="K4" s="2" t="s">
        <v>23</v>
      </c>
      <c r="L4" s="2" t="s">
        <v>24</v>
      </c>
      <c r="M4" s="2" t="s">
        <v>27</v>
      </c>
      <c r="N4" s="2" t="s">
        <v>26</v>
      </c>
      <c r="O4" s="2" t="s">
        <v>25</v>
      </c>
      <c r="P4" s="2" t="s">
        <v>28</v>
      </c>
      <c r="Q4" s="2" t="s">
        <v>29</v>
      </c>
      <c r="R4" s="2" t="s">
        <v>30</v>
      </c>
      <c r="S4" s="2" t="s">
        <v>31</v>
      </c>
      <c r="T4" s="2" t="s">
        <v>16</v>
      </c>
      <c r="U4" s="2" t="s">
        <v>17</v>
      </c>
      <c r="V4" s="2" t="s">
        <v>9</v>
      </c>
      <c r="W4" s="2" t="s">
        <v>10</v>
      </c>
      <c r="X4" s="2" t="s">
        <v>11</v>
      </c>
      <c r="Y4" s="2" t="s">
        <v>12</v>
      </c>
      <c r="Z4" s="2" t="s">
        <v>13</v>
      </c>
      <c r="AA4" s="2" t="s">
        <v>14</v>
      </c>
      <c r="AB4" s="2" t="s">
        <v>15</v>
      </c>
      <c r="AC4" s="2" t="s">
        <v>34</v>
      </c>
      <c r="AD4" s="2" t="s">
        <v>35</v>
      </c>
      <c r="AE4" s="2" t="s">
        <v>36</v>
      </c>
      <c r="AF4" s="2" t="s">
        <v>37</v>
      </c>
      <c r="AG4" s="2" t="s">
        <v>38</v>
      </c>
      <c r="AH4" s="2" t="s">
        <v>39</v>
      </c>
    </row>
    <row r="5" spans="1:34" s="15" customFormat="1">
      <c r="A5" t="s">
        <v>57</v>
      </c>
      <c r="B5" s="15">
        <v>50642</v>
      </c>
      <c r="C5" s="21">
        <v>0</v>
      </c>
      <c r="D5" s="15" t="s">
        <v>65</v>
      </c>
      <c r="E5" s="15">
        <v>0</v>
      </c>
      <c r="F5" s="22">
        <v>7</v>
      </c>
      <c r="G5" s="15">
        <v>141</v>
      </c>
      <c r="H5" s="21">
        <v>4</v>
      </c>
      <c r="I5" s="15">
        <v>102</v>
      </c>
      <c r="J5" s="21">
        <v>3</v>
      </c>
      <c r="K5" s="15">
        <v>0</v>
      </c>
      <c r="L5" s="21">
        <v>12</v>
      </c>
      <c r="M5" s="15">
        <v>47</v>
      </c>
      <c r="N5" s="21">
        <v>13</v>
      </c>
      <c r="O5" s="15">
        <v>50</v>
      </c>
      <c r="P5" s="21">
        <v>14</v>
      </c>
      <c r="Q5" s="15">
        <v>54</v>
      </c>
      <c r="R5" s="21">
        <v>31</v>
      </c>
      <c r="S5" s="15">
        <v>0</v>
      </c>
      <c r="T5" s="21">
        <v>37</v>
      </c>
      <c r="U5" s="15">
        <v>0</v>
      </c>
      <c r="V5" s="21">
        <v>38</v>
      </c>
      <c r="W5" s="21">
        <v>0</v>
      </c>
      <c r="X5" s="21">
        <v>0</v>
      </c>
      <c r="Y5" s="21">
        <v>0</v>
      </c>
      <c r="Z5" s="21">
        <v>4</v>
      </c>
      <c r="AA5" s="21">
        <v>1</v>
      </c>
      <c r="AB5" s="15" t="s">
        <v>32</v>
      </c>
      <c r="AC5" s="21">
        <v>0</v>
      </c>
      <c r="AD5" s="21">
        <v>0</v>
      </c>
      <c r="AE5" s="21">
        <v>0</v>
      </c>
      <c r="AF5" s="21">
        <v>0</v>
      </c>
      <c r="AG5" s="21">
        <v>0</v>
      </c>
      <c r="AH5" s="21">
        <v>0</v>
      </c>
    </row>
    <row r="6" spans="1:34" s="15" customFormat="1">
      <c r="A6" t="s">
        <v>58</v>
      </c>
      <c r="B6" s="15">
        <v>50622</v>
      </c>
      <c r="C6" s="21">
        <v>0</v>
      </c>
      <c r="D6" s="15" t="s">
        <v>66</v>
      </c>
      <c r="E6" s="15">
        <v>756</v>
      </c>
      <c r="F6" s="22">
        <v>7</v>
      </c>
      <c r="G6" s="15">
        <v>141</v>
      </c>
      <c r="H6" s="21">
        <v>4</v>
      </c>
      <c r="I6" s="15">
        <v>102</v>
      </c>
      <c r="J6" s="21">
        <v>3</v>
      </c>
      <c r="K6" s="15">
        <v>0</v>
      </c>
      <c r="L6" s="21">
        <v>12</v>
      </c>
      <c r="M6" s="15">
        <v>54</v>
      </c>
      <c r="N6" s="21">
        <v>13</v>
      </c>
      <c r="O6" s="15">
        <v>46</v>
      </c>
      <c r="P6" s="21">
        <v>14</v>
      </c>
      <c r="Q6" s="15">
        <v>0</v>
      </c>
      <c r="R6" s="21">
        <v>31</v>
      </c>
      <c r="S6" s="15">
        <v>0</v>
      </c>
      <c r="T6" s="21">
        <v>37</v>
      </c>
      <c r="U6" s="15">
        <v>0</v>
      </c>
      <c r="V6" s="21">
        <v>38</v>
      </c>
      <c r="W6" s="21">
        <v>0</v>
      </c>
      <c r="X6" s="21">
        <v>0</v>
      </c>
      <c r="Y6" s="21">
        <v>0</v>
      </c>
      <c r="Z6" s="21">
        <v>4</v>
      </c>
      <c r="AA6" s="21">
        <v>1</v>
      </c>
      <c r="AB6" s="15" t="s">
        <v>32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</row>
    <row r="7" spans="1:34" s="15" customFormat="1">
      <c r="A7" t="s">
        <v>59</v>
      </c>
      <c r="B7" s="15">
        <v>50718</v>
      </c>
      <c r="C7" s="21">
        <v>0</v>
      </c>
      <c r="D7" s="15" t="s">
        <v>67</v>
      </c>
      <c r="E7" s="15">
        <v>185</v>
      </c>
      <c r="F7" s="22">
        <v>7</v>
      </c>
      <c r="G7" s="15">
        <v>141</v>
      </c>
      <c r="H7" s="21">
        <v>4</v>
      </c>
      <c r="I7" s="15">
        <v>78</v>
      </c>
      <c r="J7" s="21">
        <v>3</v>
      </c>
      <c r="K7" s="15">
        <v>0</v>
      </c>
      <c r="L7" s="21">
        <v>12</v>
      </c>
      <c r="M7" s="15">
        <v>68</v>
      </c>
      <c r="N7" s="21">
        <v>13</v>
      </c>
      <c r="O7" s="15">
        <v>68</v>
      </c>
      <c r="P7" s="21">
        <v>14</v>
      </c>
      <c r="Q7" s="15">
        <v>0</v>
      </c>
      <c r="R7" s="21">
        <v>31</v>
      </c>
      <c r="S7" s="15">
        <v>44</v>
      </c>
      <c r="T7" s="21">
        <v>37</v>
      </c>
      <c r="U7" s="15">
        <v>0</v>
      </c>
      <c r="V7" s="21">
        <v>38</v>
      </c>
      <c r="W7" s="21">
        <v>0</v>
      </c>
      <c r="X7" s="21">
        <v>0</v>
      </c>
      <c r="Y7" s="21">
        <v>0</v>
      </c>
      <c r="Z7" s="21">
        <v>4</v>
      </c>
      <c r="AA7" s="21">
        <v>1</v>
      </c>
      <c r="AB7" s="15" t="s">
        <v>32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</row>
    <row r="8" spans="1:34" s="15" customFormat="1">
      <c r="A8" t="s">
        <v>60</v>
      </c>
      <c r="B8" s="15">
        <v>50682</v>
      </c>
      <c r="C8" s="21">
        <v>0</v>
      </c>
      <c r="D8" s="15" t="s">
        <v>68</v>
      </c>
      <c r="E8" s="15">
        <v>756</v>
      </c>
      <c r="F8" s="22">
        <v>7</v>
      </c>
      <c r="G8" s="15">
        <v>141</v>
      </c>
      <c r="H8" s="21">
        <v>4</v>
      </c>
      <c r="I8" s="15">
        <v>102</v>
      </c>
      <c r="J8" s="21">
        <v>3</v>
      </c>
      <c r="K8" s="15">
        <v>0</v>
      </c>
      <c r="L8" s="21">
        <v>12</v>
      </c>
      <c r="M8" s="15">
        <v>54</v>
      </c>
      <c r="N8" s="21">
        <v>13</v>
      </c>
      <c r="O8" s="15">
        <v>46</v>
      </c>
      <c r="P8" s="21">
        <v>14</v>
      </c>
      <c r="Q8" s="15">
        <v>0</v>
      </c>
      <c r="R8" s="21">
        <v>31</v>
      </c>
      <c r="S8" s="15">
        <v>0</v>
      </c>
      <c r="T8" s="21">
        <v>37</v>
      </c>
      <c r="U8" s="15">
        <v>0</v>
      </c>
      <c r="V8" s="21">
        <v>38</v>
      </c>
      <c r="W8" s="21">
        <v>0</v>
      </c>
      <c r="X8" s="21">
        <v>0</v>
      </c>
      <c r="Y8" s="21">
        <v>0</v>
      </c>
      <c r="Z8" s="21">
        <v>4</v>
      </c>
      <c r="AA8" s="21">
        <v>1</v>
      </c>
      <c r="AB8" s="15" t="s">
        <v>32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</row>
    <row r="9" spans="1:34" s="15" customFormat="1">
      <c r="A9" t="s">
        <v>61</v>
      </c>
      <c r="B9" s="15">
        <v>50627</v>
      </c>
      <c r="C9" s="21">
        <v>0</v>
      </c>
      <c r="D9" s="23" t="s">
        <v>69</v>
      </c>
      <c r="E9" s="23">
        <v>0</v>
      </c>
      <c r="F9" s="24">
        <v>7</v>
      </c>
      <c r="G9" s="23">
        <v>141</v>
      </c>
      <c r="H9" s="21">
        <v>4</v>
      </c>
      <c r="I9" s="23">
        <v>78</v>
      </c>
      <c r="J9" s="21">
        <v>3</v>
      </c>
      <c r="K9" s="23">
        <v>0</v>
      </c>
      <c r="L9" s="21">
        <v>12</v>
      </c>
      <c r="M9" s="23">
        <v>68</v>
      </c>
      <c r="N9" s="21">
        <v>13</v>
      </c>
      <c r="O9" s="23">
        <v>60</v>
      </c>
      <c r="P9" s="21">
        <v>14</v>
      </c>
      <c r="Q9" s="23">
        <v>0</v>
      </c>
      <c r="R9" s="25">
        <v>31</v>
      </c>
      <c r="S9" s="23">
        <v>52</v>
      </c>
      <c r="T9" s="21">
        <v>37</v>
      </c>
      <c r="U9" s="23">
        <v>0</v>
      </c>
      <c r="V9" s="21">
        <v>38</v>
      </c>
      <c r="W9" s="21">
        <v>0</v>
      </c>
      <c r="X9" s="21">
        <v>0</v>
      </c>
      <c r="Y9" s="21">
        <v>0</v>
      </c>
      <c r="Z9" s="21">
        <v>4</v>
      </c>
      <c r="AA9" s="21">
        <v>1</v>
      </c>
      <c r="AB9" s="15" t="s">
        <v>32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</row>
    <row r="10" spans="1:34" s="15" customFormat="1">
      <c r="A10" t="s">
        <v>62</v>
      </c>
      <c r="B10" s="15">
        <v>50625</v>
      </c>
      <c r="C10" s="21">
        <v>4</v>
      </c>
      <c r="D10" s="23" t="s">
        <v>72</v>
      </c>
      <c r="E10" s="23">
        <v>1895</v>
      </c>
      <c r="F10" s="24">
        <v>7</v>
      </c>
      <c r="G10" s="23">
        <v>180</v>
      </c>
      <c r="H10" s="21">
        <v>4</v>
      </c>
      <c r="I10" s="23">
        <v>103</v>
      </c>
      <c r="J10" s="21">
        <v>3</v>
      </c>
      <c r="K10" s="23">
        <v>0</v>
      </c>
      <c r="L10" s="21">
        <v>12</v>
      </c>
      <c r="M10" s="23">
        <v>90</v>
      </c>
      <c r="N10" s="21">
        <v>13</v>
      </c>
      <c r="O10" s="23">
        <v>82</v>
      </c>
      <c r="P10" s="21">
        <v>14</v>
      </c>
      <c r="Q10" s="23">
        <v>0</v>
      </c>
      <c r="R10" s="25">
        <v>31</v>
      </c>
      <c r="S10" s="23">
        <v>0</v>
      </c>
      <c r="T10" s="21">
        <v>37</v>
      </c>
      <c r="U10" s="23">
        <v>61</v>
      </c>
      <c r="V10" s="21">
        <v>38</v>
      </c>
      <c r="W10" s="21">
        <v>0</v>
      </c>
      <c r="X10" s="21">
        <v>0</v>
      </c>
      <c r="Y10" s="21">
        <v>0</v>
      </c>
      <c r="Z10" s="21">
        <v>4</v>
      </c>
      <c r="AA10" s="21">
        <v>1</v>
      </c>
      <c r="AB10" s="15" t="s">
        <v>32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</row>
    <row r="11" spans="1:34" s="15" customFormat="1">
      <c r="A11" t="s">
        <v>63</v>
      </c>
      <c r="B11" s="15">
        <v>50611</v>
      </c>
      <c r="C11" s="21">
        <v>4</v>
      </c>
      <c r="D11" s="23" t="s">
        <v>70</v>
      </c>
      <c r="E11" s="23">
        <v>1206</v>
      </c>
      <c r="F11" s="24">
        <v>7</v>
      </c>
      <c r="G11" s="23">
        <v>141</v>
      </c>
      <c r="H11" s="21">
        <v>4</v>
      </c>
      <c r="I11" s="23">
        <v>102</v>
      </c>
      <c r="J11" s="21">
        <v>3</v>
      </c>
      <c r="K11" s="23">
        <v>0</v>
      </c>
      <c r="L11" s="21">
        <v>12</v>
      </c>
      <c r="M11" s="23">
        <v>54</v>
      </c>
      <c r="N11" s="21">
        <v>13</v>
      </c>
      <c r="O11" s="23">
        <v>54</v>
      </c>
      <c r="P11" s="21">
        <v>14</v>
      </c>
      <c r="Q11" s="23">
        <v>46</v>
      </c>
      <c r="R11" s="25">
        <v>31</v>
      </c>
      <c r="S11" s="23">
        <v>0</v>
      </c>
      <c r="T11" s="21">
        <v>37</v>
      </c>
      <c r="U11" s="23">
        <v>0</v>
      </c>
      <c r="V11" s="21">
        <v>38</v>
      </c>
      <c r="W11" s="21">
        <v>0</v>
      </c>
      <c r="X11" s="21">
        <v>0</v>
      </c>
      <c r="Y11" s="21">
        <v>0</v>
      </c>
      <c r="Z11" s="21">
        <v>4</v>
      </c>
      <c r="AA11" s="21">
        <v>1</v>
      </c>
      <c r="AB11" s="15" t="s">
        <v>32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</row>
    <row r="12" spans="1:34" s="15" customFormat="1">
      <c r="A12" s="2" t="s">
        <v>64</v>
      </c>
      <c r="B12" s="15">
        <v>50691</v>
      </c>
      <c r="C12" s="21">
        <v>4</v>
      </c>
      <c r="D12" s="23" t="s">
        <v>71</v>
      </c>
      <c r="E12" s="23">
        <v>1550</v>
      </c>
      <c r="F12" s="24">
        <v>7</v>
      </c>
      <c r="G12" s="23">
        <v>180</v>
      </c>
      <c r="H12" s="21">
        <v>4</v>
      </c>
      <c r="I12" s="23">
        <v>136</v>
      </c>
      <c r="J12" s="21">
        <v>3</v>
      </c>
      <c r="K12" s="23">
        <v>0</v>
      </c>
      <c r="L12" s="21">
        <v>12</v>
      </c>
      <c r="M12" s="23">
        <v>63</v>
      </c>
      <c r="N12" s="21">
        <v>13</v>
      </c>
      <c r="O12" s="23">
        <v>63</v>
      </c>
      <c r="P12" s="21">
        <v>14</v>
      </c>
      <c r="Q12" s="23">
        <v>71</v>
      </c>
      <c r="R12" s="25">
        <v>31</v>
      </c>
      <c r="S12" s="23">
        <v>0</v>
      </c>
      <c r="T12" s="21">
        <v>37</v>
      </c>
      <c r="U12" s="23">
        <v>0</v>
      </c>
      <c r="V12" s="21">
        <v>38</v>
      </c>
      <c r="W12" s="21">
        <v>0</v>
      </c>
      <c r="X12" s="21">
        <v>0</v>
      </c>
      <c r="Y12" s="21">
        <v>0</v>
      </c>
      <c r="Z12" s="21">
        <v>4</v>
      </c>
      <c r="AA12" s="21">
        <v>1</v>
      </c>
      <c r="AB12" s="15" t="s">
        <v>32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</row>
    <row r="13" spans="1:34">
      <c r="A13" s="4"/>
      <c r="C13" s="1"/>
      <c r="D13" s="4"/>
      <c r="E13" s="4"/>
      <c r="F13" s="5"/>
      <c r="G13" s="4"/>
      <c r="H13" s="1"/>
      <c r="I13" s="4"/>
      <c r="J13" s="1"/>
      <c r="K13" s="4"/>
      <c r="L13" s="1"/>
      <c r="M13" s="4"/>
      <c r="N13" s="6"/>
      <c r="O13" s="4"/>
      <c r="P13" s="6"/>
      <c r="Q13" s="4"/>
      <c r="R13" s="6"/>
      <c r="S13" s="4"/>
      <c r="T13" s="1"/>
      <c r="U13" s="4"/>
      <c r="V13" s="1"/>
      <c r="W13" s="1"/>
      <c r="X13" s="1"/>
      <c r="Y13" s="1"/>
      <c r="Z13" s="1"/>
      <c r="AA13" s="1"/>
      <c r="AC13" s="1"/>
      <c r="AD13" s="1"/>
      <c r="AE13" s="1"/>
      <c r="AF13" s="1"/>
      <c r="AG13" s="1"/>
      <c r="AH13" s="1"/>
    </row>
    <row r="14" spans="1:34" s="8" customFormat="1">
      <c r="A14" s="13" t="s">
        <v>54</v>
      </c>
      <c r="D14" s="9" t="s">
        <v>56</v>
      </c>
      <c r="E14" s="14">
        <v>4</v>
      </c>
      <c r="F14" s="10" t="s">
        <v>48</v>
      </c>
      <c r="G14" s="14" t="s">
        <v>47</v>
      </c>
      <c r="H14" s="20"/>
      <c r="I14" s="9"/>
      <c r="J14" s="11"/>
      <c r="K14" s="9"/>
      <c r="L14" s="11"/>
      <c r="M14" s="9"/>
      <c r="N14" s="11"/>
      <c r="O14" s="9"/>
      <c r="P14" s="11"/>
      <c r="Q14" s="9"/>
      <c r="R14" s="11"/>
      <c r="S14" s="9"/>
      <c r="T14" s="12"/>
      <c r="U14" s="12"/>
      <c r="V14" s="12"/>
      <c r="W14" s="12"/>
      <c r="X14" s="12"/>
      <c r="Y14" s="12"/>
      <c r="Z14" s="12"/>
      <c r="AA14" s="12"/>
    </row>
    <row r="15" spans="1:34">
      <c r="A15" s="4"/>
      <c r="C15" s="1"/>
      <c r="D15" s="4"/>
      <c r="E15" s="4"/>
      <c r="F15" s="5"/>
      <c r="G15" s="4"/>
      <c r="H15" s="1"/>
      <c r="I15" s="4"/>
      <c r="J15" s="1"/>
      <c r="K15" s="4"/>
      <c r="L15" s="1"/>
      <c r="M15" s="4"/>
      <c r="N15" s="6"/>
      <c r="O15" s="4"/>
      <c r="P15" s="6"/>
      <c r="Q15" s="4"/>
      <c r="R15" s="6"/>
      <c r="S15" s="4"/>
      <c r="T15" s="1"/>
      <c r="U15" s="4"/>
      <c r="V15" s="1"/>
      <c r="W15" s="1"/>
      <c r="X15" s="1"/>
      <c r="Y15" s="1"/>
      <c r="Z15" s="1"/>
      <c r="AA15" s="1"/>
      <c r="AC15" s="1"/>
      <c r="AD15" s="1"/>
      <c r="AE15" s="1"/>
      <c r="AF15" s="1"/>
      <c r="AG15" s="1"/>
      <c r="AH15" s="1"/>
    </row>
    <row r="16" spans="1:34">
      <c r="B16" t="s">
        <v>5</v>
      </c>
      <c r="D16" t="s">
        <v>0</v>
      </c>
      <c r="F16" t="s">
        <v>1</v>
      </c>
      <c r="H16" t="s">
        <v>49</v>
      </c>
      <c r="J16" t="s">
        <v>40</v>
      </c>
      <c r="L16" t="s">
        <v>41</v>
      </c>
      <c r="N16" t="s">
        <v>2</v>
      </c>
      <c r="P16" t="s">
        <v>3</v>
      </c>
      <c r="R16" t="s">
        <v>4</v>
      </c>
      <c r="T16" t="s">
        <v>42</v>
      </c>
    </row>
    <row r="17" spans="1:34">
      <c r="A17" s="17" t="s">
        <v>6</v>
      </c>
      <c r="B17" t="s">
        <v>7</v>
      </c>
      <c r="C17" s="17"/>
      <c r="D17" t="s">
        <v>8</v>
      </c>
      <c r="E17" s="17" t="s">
        <v>0</v>
      </c>
      <c r="F17" s="17" t="s">
        <v>18</v>
      </c>
      <c r="G17" s="17" t="s">
        <v>19</v>
      </c>
      <c r="H17" s="17" t="s">
        <v>20</v>
      </c>
      <c r="I17" s="17" t="s">
        <v>21</v>
      </c>
      <c r="J17" s="17" t="s">
        <v>22</v>
      </c>
      <c r="K17" s="17" t="s">
        <v>23</v>
      </c>
      <c r="L17" s="17" t="s">
        <v>24</v>
      </c>
      <c r="M17" s="17" t="s">
        <v>27</v>
      </c>
      <c r="N17" s="17" t="s">
        <v>26</v>
      </c>
      <c r="O17" s="17" t="s">
        <v>25</v>
      </c>
      <c r="P17" s="17" t="s">
        <v>28</v>
      </c>
      <c r="Q17" s="17" t="s">
        <v>29</v>
      </c>
      <c r="R17" s="17" t="s">
        <v>30</v>
      </c>
      <c r="S17" s="17" t="s">
        <v>31</v>
      </c>
      <c r="T17" s="17" t="s">
        <v>16</v>
      </c>
      <c r="U17" s="17" t="s">
        <v>17</v>
      </c>
      <c r="V17" s="17" t="s">
        <v>9</v>
      </c>
      <c r="W17" s="17" t="s">
        <v>10</v>
      </c>
      <c r="X17" s="17" t="s">
        <v>11</v>
      </c>
      <c r="Y17" s="17" t="s">
        <v>12</v>
      </c>
      <c r="Z17" s="17" t="s">
        <v>13</v>
      </c>
      <c r="AA17" s="17" t="s">
        <v>14</v>
      </c>
      <c r="AB17" s="17" t="s">
        <v>15</v>
      </c>
      <c r="AC17" s="17" t="s">
        <v>34</v>
      </c>
      <c r="AD17" s="17" t="s">
        <v>35</v>
      </c>
      <c r="AE17" s="17" t="s">
        <v>36</v>
      </c>
      <c r="AF17" s="17" t="s">
        <v>37</v>
      </c>
      <c r="AG17" s="17" t="s">
        <v>38</v>
      </c>
      <c r="AH17" s="17" t="s">
        <v>39</v>
      </c>
    </row>
    <row r="18" spans="1:34">
      <c r="A18" t="s">
        <v>57</v>
      </c>
      <c r="B18" s="15">
        <v>110138</v>
      </c>
      <c r="C18" s="19">
        <f>C5</f>
        <v>0</v>
      </c>
      <c r="D18" s="15" t="s">
        <v>73</v>
      </c>
      <c r="E18" s="17">
        <f>E5*$E$14</f>
        <v>0</v>
      </c>
      <c r="F18" s="18">
        <f>F5</f>
        <v>7</v>
      </c>
      <c r="G18" s="17">
        <f>G5*$E$14</f>
        <v>564</v>
      </c>
      <c r="H18" s="19">
        <f>H5</f>
        <v>4</v>
      </c>
      <c r="I18" s="17">
        <f>I5*$E$14</f>
        <v>408</v>
      </c>
      <c r="J18" s="19">
        <f>J5</f>
        <v>3</v>
      </c>
      <c r="K18" s="17">
        <f>K5*$E$14</f>
        <v>0</v>
      </c>
      <c r="L18" s="19">
        <f>L5</f>
        <v>12</v>
      </c>
      <c r="M18" s="17">
        <f>M5*$E$14</f>
        <v>188</v>
      </c>
      <c r="N18" s="19">
        <f>N5</f>
        <v>13</v>
      </c>
      <c r="O18" s="17">
        <f>O5*$E$14</f>
        <v>200</v>
      </c>
      <c r="P18" s="19">
        <f>P5</f>
        <v>14</v>
      </c>
      <c r="Q18" s="17">
        <f>Q5*$E$14</f>
        <v>216</v>
      </c>
      <c r="R18" s="19">
        <f>R5</f>
        <v>31</v>
      </c>
      <c r="S18" s="17">
        <f>S5*$E$14</f>
        <v>0</v>
      </c>
      <c r="T18" s="19">
        <f>T5</f>
        <v>37</v>
      </c>
      <c r="U18" s="19">
        <f>U5*$E$14</f>
        <v>0</v>
      </c>
      <c r="V18" s="19">
        <f>V5</f>
        <v>38</v>
      </c>
      <c r="W18" s="19">
        <f>W5*$E$14</f>
        <v>0</v>
      </c>
      <c r="X18" s="19">
        <f>X5</f>
        <v>0</v>
      </c>
      <c r="Y18" s="19">
        <f>Y5*$E$14</f>
        <v>0</v>
      </c>
      <c r="Z18" s="19">
        <f>Z5</f>
        <v>4</v>
      </c>
      <c r="AA18" s="19">
        <f>AA5</f>
        <v>1</v>
      </c>
      <c r="AB18" s="15" t="str">
        <f>$G$14</f>
        <v>Fallen Raid Set</v>
      </c>
      <c r="AC18" s="19">
        <f>AC5</f>
        <v>0</v>
      </c>
      <c r="AD18" s="19">
        <f>AD5</f>
        <v>0</v>
      </c>
      <c r="AE18" s="19">
        <f t="shared" ref="AE18:AH18" si="0">AE5</f>
        <v>0</v>
      </c>
      <c r="AF18" s="19">
        <f t="shared" si="0"/>
        <v>0</v>
      </c>
      <c r="AG18" s="19">
        <f t="shared" si="0"/>
        <v>0</v>
      </c>
      <c r="AH18" s="19">
        <f t="shared" si="0"/>
        <v>0</v>
      </c>
    </row>
    <row r="19" spans="1:34">
      <c r="A19" t="s">
        <v>58</v>
      </c>
      <c r="B19" s="15">
        <v>110139</v>
      </c>
      <c r="C19" s="19">
        <f t="shared" ref="C19:C25" si="1">C6</f>
        <v>0</v>
      </c>
      <c r="D19" s="15" t="s">
        <v>80</v>
      </c>
      <c r="E19" s="17">
        <f t="shared" ref="E19:E25" si="2">E6*$E$14</f>
        <v>3024</v>
      </c>
      <c r="F19" s="18">
        <f t="shared" ref="F19:F25" si="3">F6</f>
        <v>7</v>
      </c>
      <c r="G19" s="17">
        <f t="shared" ref="G19:G25" si="4">G6*$E$14</f>
        <v>564</v>
      </c>
      <c r="H19" s="19">
        <f t="shared" ref="H19:H25" si="5">H6</f>
        <v>4</v>
      </c>
      <c r="I19" s="17">
        <f t="shared" ref="I19:I25" si="6">I6*$E$14</f>
        <v>408</v>
      </c>
      <c r="J19" s="19">
        <f t="shared" ref="J19:J25" si="7">J6</f>
        <v>3</v>
      </c>
      <c r="K19" s="17">
        <f t="shared" ref="K19:K25" si="8">K6*$E$14</f>
        <v>0</v>
      </c>
      <c r="L19" s="19">
        <f t="shared" ref="L19:L25" si="9">L6</f>
        <v>12</v>
      </c>
      <c r="M19" s="17">
        <f t="shared" ref="M19:M25" si="10">M6*$E$14</f>
        <v>216</v>
      </c>
      <c r="N19" s="19">
        <f t="shared" ref="N19:N25" si="11">N6</f>
        <v>13</v>
      </c>
      <c r="O19" s="17">
        <f t="shared" ref="O19:O25" si="12">O6*$E$14</f>
        <v>184</v>
      </c>
      <c r="P19" s="19">
        <f t="shared" ref="P19:P25" si="13">P6</f>
        <v>14</v>
      </c>
      <c r="Q19" s="17">
        <f t="shared" ref="Q19:Q25" si="14">Q6*$E$14</f>
        <v>0</v>
      </c>
      <c r="R19" s="19">
        <f t="shared" ref="R19:R25" si="15">R6</f>
        <v>31</v>
      </c>
      <c r="S19" s="17">
        <f t="shared" ref="S19:S25" si="16">S6*$E$14</f>
        <v>0</v>
      </c>
      <c r="T19" s="19">
        <f t="shared" ref="T19:T25" si="17">T6</f>
        <v>37</v>
      </c>
      <c r="U19" s="19">
        <f t="shared" ref="U19:U25" si="18">U6*$E$14</f>
        <v>0</v>
      </c>
      <c r="V19" s="19">
        <f t="shared" ref="V19:V25" si="19">V6</f>
        <v>38</v>
      </c>
      <c r="W19" s="19">
        <f t="shared" ref="W19:W25" si="20">W6*$E$14</f>
        <v>0</v>
      </c>
      <c r="X19" s="19">
        <f t="shared" ref="X19:X25" si="21">X6</f>
        <v>0</v>
      </c>
      <c r="Y19" s="19">
        <f t="shared" ref="Y19:Y25" si="22">Y6*$E$14</f>
        <v>0</v>
      </c>
      <c r="Z19" s="19">
        <f t="shared" ref="Z19:AA22" si="23">Z6</f>
        <v>4</v>
      </c>
      <c r="AA19" s="19">
        <f t="shared" si="23"/>
        <v>1</v>
      </c>
      <c r="AB19" s="15" t="str">
        <f t="shared" ref="AB19:AB25" si="24">$G$14</f>
        <v>Fallen Raid Set</v>
      </c>
      <c r="AC19" s="19">
        <f t="shared" ref="AC19:AH22" si="25">AC6</f>
        <v>0</v>
      </c>
      <c r="AD19" s="19">
        <f t="shared" si="25"/>
        <v>0</v>
      </c>
      <c r="AE19" s="19">
        <f t="shared" si="25"/>
        <v>0</v>
      </c>
      <c r="AF19" s="19">
        <f t="shared" si="25"/>
        <v>0</v>
      </c>
      <c r="AG19" s="19">
        <f t="shared" si="25"/>
        <v>0</v>
      </c>
      <c r="AH19" s="19">
        <f t="shared" si="25"/>
        <v>0</v>
      </c>
    </row>
    <row r="20" spans="1:34" s="2" customFormat="1">
      <c r="A20" t="s">
        <v>59</v>
      </c>
      <c r="B20" s="15">
        <v>110142</v>
      </c>
      <c r="C20" s="19">
        <f t="shared" si="1"/>
        <v>0</v>
      </c>
      <c r="D20" s="15" t="s">
        <v>74</v>
      </c>
      <c r="E20" s="17">
        <f t="shared" si="2"/>
        <v>740</v>
      </c>
      <c r="F20" s="18">
        <f t="shared" si="3"/>
        <v>7</v>
      </c>
      <c r="G20" s="17">
        <f t="shared" si="4"/>
        <v>564</v>
      </c>
      <c r="H20" s="19">
        <f t="shared" si="5"/>
        <v>4</v>
      </c>
      <c r="I20" s="17">
        <f t="shared" si="6"/>
        <v>312</v>
      </c>
      <c r="J20" s="19">
        <f t="shared" si="7"/>
        <v>3</v>
      </c>
      <c r="K20" s="17">
        <f t="shared" si="8"/>
        <v>0</v>
      </c>
      <c r="L20" s="19">
        <f t="shared" si="9"/>
        <v>12</v>
      </c>
      <c r="M20" s="17">
        <f t="shared" si="10"/>
        <v>272</v>
      </c>
      <c r="N20" s="19">
        <f t="shared" si="11"/>
        <v>13</v>
      </c>
      <c r="O20" s="17">
        <f t="shared" si="12"/>
        <v>272</v>
      </c>
      <c r="P20" s="19">
        <f t="shared" si="13"/>
        <v>14</v>
      </c>
      <c r="Q20" s="17">
        <f t="shared" si="14"/>
        <v>0</v>
      </c>
      <c r="R20" s="19">
        <f t="shared" si="15"/>
        <v>31</v>
      </c>
      <c r="S20" s="17">
        <f t="shared" si="16"/>
        <v>176</v>
      </c>
      <c r="T20" s="19">
        <f t="shared" si="17"/>
        <v>37</v>
      </c>
      <c r="U20" s="19">
        <f t="shared" si="18"/>
        <v>0</v>
      </c>
      <c r="V20" s="19">
        <f t="shared" si="19"/>
        <v>38</v>
      </c>
      <c r="W20" s="19">
        <f t="shared" si="20"/>
        <v>0</v>
      </c>
      <c r="X20" s="19">
        <f t="shared" si="21"/>
        <v>0</v>
      </c>
      <c r="Y20" s="19">
        <f t="shared" si="22"/>
        <v>0</v>
      </c>
      <c r="Z20" s="19">
        <f t="shared" si="23"/>
        <v>4</v>
      </c>
      <c r="AA20" s="19">
        <f t="shared" si="23"/>
        <v>1</v>
      </c>
      <c r="AB20" s="15" t="str">
        <f t="shared" si="24"/>
        <v>Fallen Raid Set</v>
      </c>
      <c r="AC20" s="19">
        <f t="shared" si="25"/>
        <v>0</v>
      </c>
      <c r="AD20" s="19">
        <f t="shared" si="25"/>
        <v>0</v>
      </c>
      <c r="AE20" s="19">
        <f t="shared" si="25"/>
        <v>0</v>
      </c>
      <c r="AF20" s="19">
        <f t="shared" si="25"/>
        <v>0</v>
      </c>
      <c r="AG20" s="19">
        <f t="shared" si="25"/>
        <v>0</v>
      </c>
      <c r="AH20" s="19">
        <f t="shared" si="25"/>
        <v>0</v>
      </c>
    </row>
    <row r="21" spans="1:34" s="2" customFormat="1">
      <c r="A21" t="s">
        <v>60</v>
      </c>
      <c r="B21" s="15">
        <v>110146</v>
      </c>
      <c r="C21" s="19">
        <f t="shared" si="1"/>
        <v>0</v>
      </c>
      <c r="D21" s="15" t="s">
        <v>75</v>
      </c>
      <c r="E21" s="17">
        <f t="shared" si="2"/>
        <v>3024</v>
      </c>
      <c r="F21" s="18">
        <f t="shared" si="3"/>
        <v>7</v>
      </c>
      <c r="G21" s="17">
        <f t="shared" si="4"/>
        <v>564</v>
      </c>
      <c r="H21" s="19">
        <f t="shared" si="5"/>
        <v>4</v>
      </c>
      <c r="I21" s="17">
        <f t="shared" si="6"/>
        <v>408</v>
      </c>
      <c r="J21" s="19">
        <f t="shared" si="7"/>
        <v>3</v>
      </c>
      <c r="K21" s="17">
        <f t="shared" si="8"/>
        <v>0</v>
      </c>
      <c r="L21" s="19">
        <f t="shared" si="9"/>
        <v>12</v>
      </c>
      <c r="M21" s="17">
        <f t="shared" si="10"/>
        <v>216</v>
      </c>
      <c r="N21" s="19">
        <f t="shared" si="11"/>
        <v>13</v>
      </c>
      <c r="O21" s="17">
        <f t="shared" si="12"/>
        <v>184</v>
      </c>
      <c r="P21" s="19">
        <f t="shared" si="13"/>
        <v>14</v>
      </c>
      <c r="Q21" s="17">
        <f t="shared" si="14"/>
        <v>0</v>
      </c>
      <c r="R21" s="19">
        <f t="shared" si="15"/>
        <v>31</v>
      </c>
      <c r="S21" s="17">
        <f t="shared" si="16"/>
        <v>0</v>
      </c>
      <c r="T21" s="19">
        <f t="shared" si="17"/>
        <v>37</v>
      </c>
      <c r="U21" s="19">
        <f t="shared" si="18"/>
        <v>0</v>
      </c>
      <c r="V21" s="19">
        <f t="shared" si="19"/>
        <v>38</v>
      </c>
      <c r="W21" s="19">
        <f t="shared" si="20"/>
        <v>0</v>
      </c>
      <c r="X21" s="19">
        <f t="shared" si="21"/>
        <v>0</v>
      </c>
      <c r="Y21" s="19">
        <f t="shared" si="22"/>
        <v>0</v>
      </c>
      <c r="Z21" s="19">
        <f t="shared" si="23"/>
        <v>4</v>
      </c>
      <c r="AA21" s="19">
        <f t="shared" si="23"/>
        <v>1</v>
      </c>
      <c r="AB21" s="15" t="str">
        <f t="shared" si="24"/>
        <v>Fallen Raid Set</v>
      </c>
      <c r="AC21" s="19">
        <f t="shared" si="25"/>
        <v>0</v>
      </c>
      <c r="AD21" s="19">
        <f t="shared" si="25"/>
        <v>0</v>
      </c>
      <c r="AE21" s="19">
        <f t="shared" si="25"/>
        <v>0</v>
      </c>
      <c r="AF21" s="19">
        <f t="shared" si="25"/>
        <v>0</v>
      </c>
      <c r="AG21" s="19">
        <f t="shared" si="25"/>
        <v>0</v>
      </c>
      <c r="AH21" s="19">
        <f t="shared" si="25"/>
        <v>0</v>
      </c>
    </row>
    <row r="22" spans="1:34" s="4" customFormat="1">
      <c r="A22" t="s">
        <v>61</v>
      </c>
      <c r="B22" s="15">
        <v>110147</v>
      </c>
      <c r="C22" s="19">
        <f t="shared" si="1"/>
        <v>0</v>
      </c>
      <c r="D22" s="23" t="s">
        <v>76</v>
      </c>
      <c r="E22" s="17">
        <f t="shared" si="2"/>
        <v>0</v>
      </c>
      <c r="F22" s="18">
        <f t="shared" si="3"/>
        <v>7</v>
      </c>
      <c r="G22" s="17">
        <f t="shared" si="4"/>
        <v>564</v>
      </c>
      <c r="H22" s="19">
        <f t="shared" si="5"/>
        <v>4</v>
      </c>
      <c r="I22" s="17">
        <f t="shared" si="6"/>
        <v>312</v>
      </c>
      <c r="J22" s="19">
        <f t="shared" si="7"/>
        <v>3</v>
      </c>
      <c r="K22" s="17">
        <f t="shared" si="8"/>
        <v>0</v>
      </c>
      <c r="L22" s="19">
        <f t="shared" si="9"/>
        <v>12</v>
      </c>
      <c r="M22" s="17">
        <f t="shared" si="10"/>
        <v>272</v>
      </c>
      <c r="N22" s="19">
        <f t="shared" si="11"/>
        <v>13</v>
      </c>
      <c r="O22" s="17">
        <f t="shared" si="12"/>
        <v>240</v>
      </c>
      <c r="P22" s="19">
        <f t="shared" si="13"/>
        <v>14</v>
      </c>
      <c r="Q22" s="17">
        <f t="shared" si="14"/>
        <v>0</v>
      </c>
      <c r="R22" s="19">
        <f t="shared" si="15"/>
        <v>31</v>
      </c>
      <c r="S22" s="17">
        <f t="shared" si="16"/>
        <v>208</v>
      </c>
      <c r="T22" s="19">
        <f t="shared" si="17"/>
        <v>37</v>
      </c>
      <c r="U22" s="19">
        <f t="shared" si="18"/>
        <v>0</v>
      </c>
      <c r="V22" s="19">
        <f t="shared" si="19"/>
        <v>38</v>
      </c>
      <c r="W22" s="19">
        <f t="shared" si="20"/>
        <v>0</v>
      </c>
      <c r="X22" s="19">
        <f t="shared" si="21"/>
        <v>0</v>
      </c>
      <c r="Y22" s="19">
        <f t="shared" si="22"/>
        <v>0</v>
      </c>
      <c r="Z22" s="19">
        <f t="shared" si="23"/>
        <v>4</v>
      </c>
      <c r="AA22" s="19">
        <f t="shared" si="23"/>
        <v>1</v>
      </c>
      <c r="AB22" s="15" t="str">
        <f t="shared" si="24"/>
        <v>Fallen Raid Set</v>
      </c>
      <c r="AC22" s="19">
        <f t="shared" si="25"/>
        <v>0</v>
      </c>
      <c r="AD22" s="19">
        <f t="shared" si="25"/>
        <v>0</v>
      </c>
      <c r="AE22" s="19">
        <f t="shared" si="25"/>
        <v>0</v>
      </c>
      <c r="AF22" s="19">
        <f t="shared" si="25"/>
        <v>0</v>
      </c>
      <c r="AG22" s="19">
        <f t="shared" si="25"/>
        <v>0</v>
      </c>
      <c r="AH22" s="19">
        <f t="shared" si="25"/>
        <v>0</v>
      </c>
    </row>
    <row r="23" spans="1:34" s="4" customFormat="1">
      <c r="A23" t="s">
        <v>62</v>
      </c>
      <c r="B23" s="15">
        <v>110151</v>
      </c>
      <c r="C23" s="19">
        <f t="shared" si="1"/>
        <v>4</v>
      </c>
      <c r="D23" s="23" t="s">
        <v>77</v>
      </c>
      <c r="E23" s="17">
        <f t="shared" si="2"/>
        <v>7580</v>
      </c>
      <c r="F23" s="18">
        <f t="shared" si="3"/>
        <v>7</v>
      </c>
      <c r="G23" s="17">
        <f t="shared" si="4"/>
        <v>720</v>
      </c>
      <c r="H23" s="19">
        <f t="shared" si="5"/>
        <v>4</v>
      </c>
      <c r="I23" s="17">
        <f t="shared" si="6"/>
        <v>412</v>
      </c>
      <c r="J23" s="19">
        <f t="shared" si="7"/>
        <v>3</v>
      </c>
      <c r="K23" s="17">
        <f t="shared" si="8"/>
        <v>0</v>
      </c>
      <c r="L23" s="19">
        <f t="shared" si="9"/>
        <v>12</v>
      </c>
      <c r="M23" s="17">
        <f t="shared" si="10"/>
        <v>360</v>
      </c>
      <c r="N23" s="19">
        <f t="shared" si="11"/>
        <v>13</v>
      </c>
      <c r="O23" s="17">
        <f t="shared" si="12"/>
        <v>328</v>
      </c>
      <c r="P23" s="19">
        <f t="shared" si="13"/>
        <v>14</v>
      </c>
      <c r="Q23" s="17">
        <f t="shared" si="14"/>
        <v>0</v>
      </c>
      <c r="R23" s="19">
        <f t="shared" si="15"/>
        <v>31</v>
      </c>
      <c r="S23" s="17">
        <f t="shared" si="16"/>
        <v>0</v>
      </c>
      <c r="T23" s="19">
        <f t="shared" si="17"/>
        <v>37</v>
      </c>
      <c r="U23" s="19">
        <f t="shared" si="18"/>
        <v>244</v>
      </c>
      <c r="V23" s="19">
        <f t="shared" si="19"/>
        <v>38</v>
      </c>
      <c r="W23" s="19">
        <f t="shared" si="20"/>
        <v>0</v>
      </c>
      <c r="X23" s="19">
        <f t="shared" si="21"/>
        <v>0</v>
      </c>
      <c r="Y23" s="19">
        <f t="shared" si="22"/>
        <v>0</v>
      </c>
      <c r="Z23" s="19">
        <f t="shared" ref="Z23:AA23" si="26">Z10</f>
        <v>4</v>
      </c>
      <c r="AA23" s="19">
        <f t="shared" si="26"/>
        <v>1</v>
      </c>
      <c r="AB23" s="15" t="str">
        <f t="shared" si="24"/>
        <v>Fallen Raid Set</v>
      </c>
      <c r="AC23" s="19">
        <f t="shared" ref="AC23:AH23" si="27">AC10</f>
        <v>0</v>
      </c>
      <c r="AD23" s="19">
        <f t="shared" si="27"/>
        <v>0</v>
      </c>
      <c r="AE23" s="19">
        <f t="shared" si="27"/>
        <v>0</v>
      </c>
      <c r="AF23" s="19">
        <f t="shared" si="27"/>
        <v>0</v>
      </c>
      <c r="AG23" s="19">
        <f t="shared" si="27"/>
        <v>0</v>
      </c>
      <c r="AH23" s="19">
        <f t="shared" si="27"/>
        <v>0</v>
      </c>
    </row>
    <row r="24" spans="1:34" s="4" customFormat="1">
      <c r="A24" t="s">
        <v>63</v>
      </c>
      <c r="B24" s="15">
        <v>110155</v>
      </c>
      <c r="C24" s="19">
        <f t="shared" si="1"/>
        <v>4</v>
      </c>
      <c r="D24" s="23" t="s">
        <v>78</v>
      </c>
      <c r="E24" s="17">
        <f t="shared" si="2"/>
        <v>4824</v>
      </c>
      <c r="F24" s="18">
        <f t="shared" si="3"/>
        <v>7</v>
      </c>
      <c r="G24" s="17">
        <f t="shared" si="4"/>
        <v>564</v>
      </c>
      <c r="H24" s="19">
        <f t="shared" si="5"/>
        <v>4</v>
      </c>
      <c r="I24" s="17">
        <f t="shared" si="6"/>
        <v>408</v>
      </c>
      <c r="J24" s="19">
        <f t="shared" si="7"/>
        <v>3</v>
      </c>
      <c r="K24" s="17">
        <f t="shared" si="8"/>
        <v>0</v>
      </c>
      <c r="L24" s="19">
        <f t="shared" si="9"/>
        <v>12</v>
      </c>
      <c r="M24" s="17">
        <f t="shared" si="10"/>
        <v>216</v>
      </c>
      <c r="N24" s="19">
        <f t="shared" si="11"/>
        <v>13</v>
      </c>
      <c r="O24" s="17">
        <f t="shared" si="12"/>
        <v>216</v>
      </c>
      <c r="P24" s="19">
        <f t="shared" si="13"/>
        <v>14</v>
      </c>
      <c r="Q24" s="17">
        <f t="shared" si="14"/>
        <v>184</v>
      </c>
      <c r="R24" s="19">
        <f t="shared" si="15"/>
        <v>31</v>
      </c>
      <c r="S24" s="17">
        <f t="shared" si="16"/>
        <v>0</v>
      </c>
      <c r="T24" s="19">
        <f t="shared" si="17"/>
        <v>37</v>
      </c>
      <c r="U24" s="19">
        <f t="shared" si="18"/>
        <v>0</v>
      </c>
      <c r="V24" s="19">
        <f t="shared" si="19"/>
        <v>38</v>
      </c>
      <c r="W24" s="19">
        <f t="shared" si="20"/>
        <v>0</v>
      </c>
      <c r="X24" s="19">
        <f t="shared" si="21"/>
        <v>0</v>
      </c>
      <c r="Y24" s="19">
        <f t="shared" si="22"/>
        <v>0</v>
      </c>
      <c r="Z24" s="19">
        <f t="shared" ref="Z24:AA24" si="28">Z11</f>
        <v>4</v>
      </c>
      <c r="AA24" s="19">
        <f t="shared" si="28"/>
        <v>1</v>
      </c>
      <c r="AB24" s="15" t="str">
        <f t="shared" si="24"/>
        <v>Fallen Raid Set</v>
      </c>
      <c r="AC24" s="19">
        <f t="shared" ref="AC24:AH24" si="29">AC11</f>
        <v>0</v>
      </c>
      <c r="AD24" s="19">
        <f t="shared" si="29"/>
        <v>0</v>
      </c>
      <c r="AE24" s="19">
        <f t="shared" si="29"/>
        <v>0</v>
      </c>
      <c r="AF24" s="19">
        <f t="shared" si="29"/>
        <v>0</v>
      </c>
      <c r="AG24" s="19">
        <f t="shared" si="29"/>
        <v>0</v>
      </c>
      <c r="AH24" s="19">
        <f t="shared" si="29"/>
        <v>0</v>
      </c>
    </row>
    <row r="25" spans="1:34" s="4" customFormat="1">
      <c r="A25" s="2" t="s">
        <v>64</v>
      </c>
      <c r="B25" s="15">
        <v>110156</v>
      </c>
      <c r="C25" s="19">
        <f t="shared" si="1"/>
        <v>4</v>
      </c>
      <c r="D25" s="23" t="s">
        <v>79</v>
      </c>
      <c r="E25" s="17">
        <f t="shared" si="2"/>
        <v>6200</v>
      </c>
      <c r="F25" s="18">
        <f t="shared" si="3"/>
        <v>7</v>
      </c>
      <c r="G25" s="17">
        <f t="shared" si="4"/>
        <v>720</v>
      </c>
      <c r="H25" s="19">
        <f t="shared" si="5"/>
        <v>4</v>
      </c>
      <c r="I25" s="17">
        <f t="shared" si="6"/>
        <v>544</v>
      </c>
      <c r="J25" s="19">
        <f t="shared" si="7"/>
        <v>3</v>
      </c>
      <c r="K25" s="17">
        <f t="shared" si="8"/>
        <v>0</v>
      </c>
      <c r="L25" s="19">
        <f t="shared" si="9"/>
        <v>12</v>
      </c>
      <c r="M25" s="17">
        <f t="shared" si="10"/>
        <v>252</v>
      </c>
      <c r="N25" s="19">
        <f t="shared" si="11"/>
        <v>13</v>
      </c>
      <c r="O25" s="17">
        <f t="shared" si="12"/>
        <v>252</v>
      </c>
      <c r="P25" s="19">
        <f t="shared" si="13"/>
        <v>14</v>
      </c>
      <c r="Q25" s="17">
        <f t="shared" si="14"/>
        <v>284</v>
      </c>
      <c r="R25" s="19">
        <f t="shared" si="15"/>
        <v>31</v>
      </c>
      <c r="S25" s="17">
        <f t="shared" si="16"/>
        <v>0</v>
      </c>
      <c r="T25" s="19">
        <f t="shared" si="17"/>
        <v>37</v>
      </c>
      <c r="U25" s="19">
        <f t="shared" si="18"/>
        <v>0</v>
      </c>
      <c r="V25" s="19">
        <f t="shared" si="19"/>
        <v>38</v>
      </c>
      <c r="W25" s="19">
        <f t="shared" si="20"/>
        <v>0</v>
      </c>
      <c r="X25" s="19">
        <f t="shared" si="21"/>
        <v>0</v>
      </c>
      <c r="Y25" s="19">
        <f t="shared" si="22"/>
        <v>0</v>
      </c>
      <c r="Z25" s="19">
        <f t="shared" ref="Z25:AA25" si="30">Z12</f>
        <v>4</v>
      </c>
      <c r="AA25" s="19">
        <f t="shared" si="30"/>
        <v>1</v>
      </c>
      <c r="AB25" s="15" t="str">
        <f t="shared" si="24"/>
        <v>Fallen Raid Set</v>
      </c>
      <c r="AC25" s="19">
        <f t="shared" ref="AC25:AH25" si="31">AC12</f>
        <v>0</v>
      </c>
      <c r="AD25" s="19">
        <f t="shared" si="31"/>
        <v>0</v>
      </c>
      <c r="AE25" s="19">
        <f t="shared" si="31"/>
        <v>0</v>
      </c>
      <c r="AF25" s="19">
        <f t="shared" si="31"/>
        <v>0</v>
      </c>
      <c r="AG25" s="19">
        <f t="shared" si="31"/>
        <v>0</v>
      </c>
      <c r="AH25" s="19">
        <f t="shared" si="31"/>
        <v>0</v>
      </c>
    </row>
    <row r="28" spans="1:34">
      <c r="B28" t="s">
        <v>57</v>
      </c>
      <c r="E28" s="16" t="str">
        <f>"UPDATE `item_template` SET  `name` = '"&amp;TEXT(D18,"#.###,00")&amp;"', `Quality` = "&amp;Z18&amp;" , `bonding` = "&amp;AA18&amp;" , `description` = '"&amp;AB18&amp;"', `armor` = "&amp;E18&amp;" , `subclass` = "&amp;C18&amp;", `RequiredLevel` = 0, `StatsCount` = 10, `stat_type1` = "&amp;F18&amp;", `stat_value1` = "&amp;G18&amp;", `stat_type2` = "&amp;H18&amp;", `stat_value2` = "&amp;I18&amp;", `stat_type3` = "&amp;J18&amp;", `stat_value3` = "&amp;K18&amp;", `stat_type4` = "&amp;L18&amp;", `stat_value4` = "&amp;M18&amp;", `stat_type5` = "&amp;N18&amp;", `stat_value5` = "&amp;O18&amp;", `stat_type6` = "&amp;P18&amp;", `stat_value6` = "&amp;Q18&amp;", `stat_type7` = "&amp;R18&amp;", `stat_value7` = "&amp;S18&amp;", `stat_type8` = "&amp;T18&amp;", `stat_value8` = "&amp;U18&amp;", `stat_type9` = "&amp;V18&amp;", `stat_value9` = "&amp;W18&amp;", `stat_type10` = "&amp;X18&amp;", `stat_value10` = "&amp;Y18&amp;",`spellid_1` = "&amp;AC18&amp;" , `spelltrigger_1` = "&amp;AD18&amp;" ,`spellid_2` = "&amp;AE18&amp;" , `spelltrigger_2` = "&amp;AF18&amp;" ,`spellid_3` = "&amp;AG18&amp;" , `spelltrigger_3` = "&amp;AH18&amp;"  WHERE `entry` = "&amp;B18&amp;";"</f>
        <v>UPDATE `item_template` SET  `name` = 'Fallen Juggernaut Band', `Quality` = 4 , `bonding` = 1 , `description` = 'Fallen Raid Set', `armor` = 0 , `subclass` = 0, `RequiredLevel` = 0, `StatsCount` = 10, `stat_type1` = 7, `stat_value1` = 564, `stat_type2` = 4, `stat_value2` = 408, `stat_type3` = 3, `stat_value3` = 0, `stat_type4` = 12, `stat_value4` = 188, `stat_type5` = 13, `stat_value5` = 200, `stat_type6` = 14, `stat_value6` = 216, `stat_type7` = 31, `stat_value7` = 0, `stat_type8` = 37, `stat_value8` = 0, `stat_type9` = 38, `stat_value9` = 0, `stat_type10` = 0, `stat_value10` = 0,`spellid_1` = 0 , `spelltrigger_1` = 0 ,`spellid_2` = 0 , `spelltrigger_2` = 0 ,`spellid_3` = 0 , `spelltrigger_3` = 0  WHERE `entry` = 110138;</v>
      </c>
    </row>
    <row r="29" spans="1:34">
      <c r="B29" t="s">
        <v>58</v>
      </c>
      <c r="E29" s="16" t="str">
        <f t="shared" ref="E29:E35" si="32">"UPDATE `item_template` SET  `name` = '"&amp;TEXT(D19,"#.###,00")&amp;"', `Quality` = "&amp;Z19&amp;" , `bonding` = "&amp;AA19&amp;" , `description` = '"&amp;AB19&amp;"', `armor` = "&amp;E19&amp;" , `subclass` = "&amp;C19&amp;", `RequiredLevel` = 0, `StatsCount` = 10, `stat_type1` = "&amp;F19&amp;", `stat_value1` = "&amp;G19&amp;", `stat_type2` = "&amp;H19&amp;", `stat_value2` = "&amp;I19&amp;", `stat_type3` = "&amp;J19&amp;", `stat_value3` = "&amp;K19&amp;", `stat_type4` = "&amp;L19&amp;", `stat_value4` = "&amp;M19&amp;", `stat_type5` = "&amp;N19&amp;", `stat_value5` = "&amp;O19&amp;", `stat_type6` = "&amp;P19&amp;", `stat_value6` = "&amp;Q19&amp;", `stat_type7` = "&amp;R19&amp;", `stat_value7` = "&amp;S19&amp;", `stat_type8` = "&amp;T19&amp;", `stat_value8` = "&amp;U19&amp;", `stat_type9` = "&amp;V19&amp;", `stat_value9` = "&amp;W19&amp;", `stat_type10` = "&amp;X19&amp;", `stat_value10` = "&amp;Y19&amp;",`spellid_1` = "&amp;AC19&amp;" , `spelltrigger_1` = "&amp;AD19&amp;" ,`spellid_2` = "&amp;AE19&amp;" , `spelltrigger_2` = "&amp;AF19&amp;" ,`spellid_3` = "&amp;AG19&amp;" , `spelltrigger_3` = "&amp;AH19&amp;"  WHERE `entry` = "&amp;B19&amp;";"</f>
        <v>UPDATE `item_template` SET  `name` = 'Fallen Deviums Eternally Cold Ring', `Quality` = 4 , `bonding` = 1 , `description` = 'Fallen Raid Set', `armor` = 3024 , `subclass` = 0, `RequiredLevel` = 0, `StatsCount` = 10, `stat_type1` = 7, `stat_value1` = 564, `stat_type2` = 4, `stat_value2` = 408, `stat_type3` = 3, `stat_value3` = 0, `stat_type4` = 12, `stat_value4` = 216, `stat_type5` = 13, `stat_value5` = 184, `stat_type6` = 14, `stat_value6` = 0, `stat_type7` = 31, `stat_value7` = 0, `stat_type8` = 37, `stat_value8` = 0, `stat_type9` = 38, `stat_value9` = 0, `stat_type10` = 0, `stat_value10` = 0,`spellid_1` = 0 , `spelltrigger_1` = 0 ,`spellid_2` = 0 , `spelltrigger_2` = 0 ,`spellid_3` = 0 , `spelltrigger_3` = 0  WHERE `entry` = 110139;</v>
      </c>
    </row>
    <row r="30" spans="1:34">
      <c r="B30" t="s">
        <v>59</v>
      </c>
      <c r="C30" s="2"/>
      <c r="E30" s="16" t="str">
        <f t="shared" si="32"/>
        <v>UPDATE `item_template` SET  `name` = 'Fallen Royal Crimson Cloak', `Quality` = 4 , `bonding` = 1 , `description` = 'Fallen Raid Set', `armor` = 740 , `subclass` = 0, `RequiredLevel` = 0, `StatsCount` = 10, `stat_type1` = 7, `stat_value1` = 564, `stat_type2` = 4, `stat_value2` = 312, `stat_type3` = 3, `stat_value3` = 0, `stat_type4` = 12, `stat_value4` = 272, `stat_type5` = 13, `stat_value5` = 272, `stat_type6` = 14, `stat_value6` = 0, `stat_type7` = 31, `stat_value7` = 176, `stat_type8` = 37, `stat_value8` = 0, `stat_type9` = 38, `stat_value9` = 0, `stat_type10` = 0, `stat_value10` = 0,`spellid_1` = 0 , `spelltrigger_1` = 0 ,`spellid_2` = 0 , `spelltrigger_2` = 0 ,`spellid_3` = 0 , `spelltrigger_3` = 0  WHERE `entry` = 110142;</v>
      </c>
    </row>
    <row r="31" spans="1:34">
      <c r="B31" t="s">
        <v>60</v>
      </c>
      <c r="C31" s="2"/>
      <c r="D31" s="3"/>
      <c r="E31" s="16" t="str">
        <f t="shared" si="32"/>
        <v>UPDATE `item_template` SET  `name` = 'Fallen Bile-Encrusted Medallion', `Quality` = 4 , `bonding` = 1 , `description` = 'Fallen Raid Set', `armor` = 3024 , `subclass` = 0, `RequiredLevel` = 0, `StatsCount` = 10, `stat_type1` = 7, `stat_value1` = 564, `stat_type2` = 4, `stat_value2` = 408, `stat_type3` = 3, `stat_value3` = 0, `stat_type4` = 12, `stat_value4` = 216, `stat_type5` = 13, `stat_value5` = 184, `stat_type6` = 14, `stat_value6` = 0, `stat_type7` = 31, `stat_value7` = 0, `stat_type8` = 37, `stat_value8` = 0, `stat_type9` = 38, `stat_value9` = 0, `stat_type10` = 0, `stat_value10` = 0,`spellid_1` = 0 , `spelltrigger_1` = 0 ,`spellid_2` = 0 , `spelltrigger_2` = 0 ,`spellid_3` = 0 , `spelltrigger_3` = 0  WHERE `entry` = 110146;</v>
      </c>
      <c r="F31" s="3"/>
      <c r="G31" s="3"/>
      <c r="H31" s="3"/>
      <c r="I31" s="3"/>
      <c r="J31" s="3"/>
      <c r="K31" s="3"/>
      <c r="L31" s="3"/>
      <c r="M31" s="3"/>
    </row>
    <row r="32" spans="1:34">
      <c r="B32" t="s">
        <v>61</v>
      </c>
      <c r="C32" s="4"/>
      <c r="E32" s="16" t="str">
        <f t="shared" si="32"/>
        <v>UPDATE `item_template` SET  `name` = 'Fallen Noose of Malachite', `Quality` = 4 , `bonding` = 1 , `description` = 'Fallen Raid Set', `armor` = 0 , `subclass` = 0, `RequiredLevel` = 0, `StatsCount` = 10, `stat_type1` = 7, `stat_value1` = 564, `stat_type2` = 4, `stat_value2` = 312, `stat_type3` = 3, `stat_value3` = 0, `stat_type4` = 12, `stat_value4` = 272, `stat_type5` = 13, `stat_value5` = 240, `stat_type6` = 14, `stat_value6` = 0, `stat_type7` = 31, `stat_value7` = 208, `stat_type8` = 37, `stat_value8` = 0, `stat_type9` = 38, `stat_value9` = 0, `stat_type10` = 0, `stat_value10` = 0,`spellid_1` = 0 , `spelltrigger_1` = 0 ,`spellid_2` = 0 , `spelltrigger_2` = 0 ,`spellid_3` = 0 , `spelltrigger_3` = 0  WHERE `entry` = 110147;</v>
      </c>
    </row>
    <row r="33" spans="2:5">
      <c r="B33" t="s">
        <v>62</v>
      </c>
      <c r="C33" s="2"/>
      <c r="E33" s="16" t="str">
        <f t="shared" si="32"/>
        <v>UPDATE `item_template` SET  `name` = 'Fallen Grinning Skull Greatboots', `Quality` = 4 , `bonding` = 1 , `description` = 'Fallen Raid Set', `armor` = 7580 , `subclass` = 4, `RequiredLevel` = 0, `StatsCount` = 10, `stat_type1` = 7, `stat_value1` = 720, `stat_type2` = 4, `stat_value2` = 412, `stat_type3` = 3, `stat_value3` = 0, `stat_type4` = 12, `stat_value4` = 360, `stat_type5` = 13, `stat_value5` = 328, `stat_type6` = 14, `stat_value6` = 0, `stat_type7` = 31, `stat_value7` = 0, `stat_type8` = 37, `stat_value8` = 244, `stat_type9` = 38, `stat_value9` = 0, `stat_type10` = 0, `stat_value10` = 0,`spellid_1` = 0 , `spelltrigger_1` = 0 ,`spellid_2` = 0 , `spelltrigger_2` = 0 ,`spellid_3` = 0 , `spelltrigger_3` = 0  WHERE `entry` = 110151;</v>
      </c>
    </row>
    <row r="34" spans="2:5">
      <c r="B34" t="s">
        <v>63</v>
      </c>
      <c r="C34" s="2"/>
      <c r="E34" s="16" t="str">
        <f t="shared" si="32"/>
        <v>UPDATE `item_template` SET  `name` = 'Fallen Bracers of Dark Reckoning', `Quality` = 4 , `bonding` = 1 , `description` = 'Fallen Raid Set', `armor` = 4824 , `subclass` = 4, `RequiredLevel` = 0, `StatsCount` = 10, `stat_type1` = 7, `stat_value1` = 564, `stat_type2` = 4, `stat_value2` = 408, `stat_type3` = 3, `stat_value3` = 0, `stat_type4` = 12, `stat_value4` = 216, `stat_type5` = 13, `stat_value5` = 216, `stat_type6` = 14, `stat_value6` = 184, `stat_type7` = 31, `stat_value7` = 0, `stat_type8` = 37, `stat_value8` = 0, `stat_type9` = 38, `stat_value9` = 0, `stat_type10` = 0, `stat_value10` = 0,`spellid_1` = 0 , `spelltrigger_1` = 0 ,`spellid_2` = 0 , `spelltrigger_2` = 0 ,`spellid_3` = 0 , `spelltrigger_3` = 0  WHERE `entry` = 110155;</v>
      </c>
    </row>
    <row r="35" spans="2:5">
      <c r="B35" s="2" t="s">
        <v>64</v>
      </c>
      <c r="E35" s="16" t="str">
        <f t="shared" si="32"/>
        <v>UPDATE `item_template` SET  `name` = 'Fallen Belt of Broken Bones', `Quality` = 4 , `bonding` = 1 , `description` = 'Fallen Raid Set', `armor` = 6200 , `subclass` = 4, `RequiredLevel` = 0, `StatsCount` = 10, `stat_type1` = 7, `stat_value1` = 720, `stat_type2` = 4, `stat_value2` = 544, `stat_type3` = 3, `stat_value3` = 0, `stat_type4` = 12, `stat_value4` = 252, `stat_type5` = 13, `stat_value5` = 252, `stat_type6` = 14, `stat_value6` = 284, `stat_type7` = 31, `stat_value7` = 0, `stat_type8` = 37, `stat_value8` = 0, `stat_type9` = 38, `stat_value9` = 0, `stat_type10` = 0, `stat_value10` = 0,`spellid_1` = 0 , `spelltrigger_1` = 0 ,`spellid_2` = 0 , `spelltrigger_2` = 0 ,`spellid_3` = 0 , `spelltrigger_3` = 0  WHERE `entry` = 110156;</v>
      </c>
    </row>
    <row r="36" spans="2:5">
      <c r="E36" s="2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2014-12-18T16:46:53Z</dcterms:created>
  <dcterms:modified xsi:type="dcterms:W3CDTF">2014-12-23T11:17:53Z</dcterms:modified>
</cp:coreProperties>
</file>