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n8566\Documents\Projects\ecosystem\docs\"/>
    </mc:Choice>
  </mc:AlternateContent>
  <xr:revisionPtr revIDLastSave="0" documentId="8_{90F7252A-63DC-4214-9B68-937DC6454727}" xr6:coauthVersionLast="47" xr6:coauthVersionMax="47" xr10:uidLastSave="{00000000-0000-0000-0000-000000000000}"/>
  <bookViews>
    <workbookView xWindow="38280" yWindow="-120" windowWidth="38640" windowHeight="21240" xr2:uid="{DB1ADC9B-B64C-4506-B1E0-CB06FFF68663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E49" i="3" s="1"/>
  <c r="C48" i="3"/>
  <c r="E17" i="3"/>
  <c r="E15" i="3"/>
  <c r="E4" i="3"/>
  <c r="E2" i="3"/>
  <c r="E3" i="3"/>
  <c r="E5" i="3"/>
  <c r="E8" i="3"/>
  <c r="E13" i="3"/>
  <c r="E31" i="3"/>
  <c r="E14" i="3"/>
  <c r="E12" i="3"/>
  <c r="E19" i="3"/>
  <c r="E7" i="3"/>
  <c r="E6" i="3"/>
  <c r="E10" i="3"/>
  <c r="E11" i="3"/>
  <c r="E43" i="3"/>
  <c r="E9" i="3"/>
  <c r="E16" i="3"/>
  <c r="E30" i="3"/>
  <c r="E18" i="3"/>
  <c r="E24" i="3"/>
  <c r="E25" i="3"/>
  <c r="E23" i="3"/>
  <c r="E45" i="3"/>
  <c r="E35" i="3"/>
  <c r="E38" i="3"/>
  <c r="E41" i="3"/>
  <c r="E42" i="3"/>
  <c r="E20" i="3"/>
  <c r="E27" i="3"/>
  <c r="E34" i="3"/>
  <c r="E21" i="3"/>
  <c r="E44" i="3"/>
  <c r="E33" i="3"/>
  <c r="E37" i="3"/>
  <c r="E40" i="3"/>
  <c r="E39" i="3"/>
  <c r="E22" i="3"/>
  <c r="E32" i="3"/>
  <c r="E28" i="3"/>
  <c r="E26" i="3"/>
  <c r="E29" i="3"/>
  <c r="E46" i="3"/>
  <c r="E36" i="3"/>
</calcChain>
</file>

<file path=xl/sharedStrings.xml><?xml version="1.0" encoding="utf-8"?>
<sst xmlns="http://schemas.openxmlformats.org/spreadsheetml/2006/main" count="329" uniqueCount="119">
  <si>
    <t>T1.1</t>
  </si>
  <si>
    <t>T1.2</t>
  </si>
  <si>
    <t>T1.3</t>
  </si>
  <si>
    <t>T2.1</t>
  </si>
  <si>
    <t>T2.4</t>
  </si>
  <si>
    <t>T4.2</t>
  </si>
  <si>
    <t>T6.1</t>
  </si>
  <si>
    <t>T6.2</t>
  </si>
  <si>
    <t>T6.4</t>
  </si>
  <si>
    <t>TF1.1</t>
  </si>
  <si>
    <t>TF1.4</t>
  </si>
  <si>
    <t>F2.4</t>
  </si>
  <si>
    <t>S1.1</t>
  </si>
  <si>
    <t>MFT1.2</t>
  </si>
  <si>
    <t>MT1.2</t>
  </si>
  <si>
    <t>MT1.3</t>
  </si>
  <si>
    <t>OID</t>
  </si>
  <si>
    <t>Value</t>
  </si>
  <si>
    <t>Count</t>
  </si>
  <si>
    <t>MT1.2G</t>
  </si>
  <si>
    <t>MFT1.2G</t>
  </si>
  <si>
    <t>Sum</t>
  </si>
  <si>
    <t>TCT</t>
  </si>
  <si>
    <t>%</t>
  </si>
  <si>
    <t>Total Overlap</t>
  </si>
  <si>
    <t>No Data within Rectangular extent</t>
  </si>
  <si>
    <r>
      <t xml:space="preserve">Global Intertidal Forests and Shrublands with Global Muddy Shores with </t>
    </r>
    <r>
      <rPr>
        <sz val="11"/>
        <color theme="5" tint="-0.249977111117893"/>
        <rFont val="Calibri"/>
        <family val="2"/>
        <scheme val="minor"/>
      </rPr>
      <t>Myanmar Dry Forests and Thickets</t>
    </r>
  </si>
  <si>
    <r>
      <t xml:space="preserve">Global Intertidal Forests and Shrublands with Global Muddy Shores with </t>
    </r>
    <r>
      <rPr>
        <sz val="11"/>
        <color theme="5" tint="-0.249977111117893"/>
        <rFont val="Calibri"/>
        <family val="2"/>
        <scheme val="minor"/>
      </rPr>
      <t>Myanmar lowland rainforests</t>
    </r>
  </si>
  <si>
    <r>
      <t xml:space="preserve">Global Intertidal Forests and Shrublands with Global Muddy Shores with </t>
    </r>
    <r>
      <rPr>
        <sz val="11"/>
        <color theme="5" tint="-0.249977111117893"/>
        <rFont val="Calibri"/>
        <family val="2"/>
        <scheme val="minor"/>
      </rPr>
      <t>Myanmar lowland Pyric tussock</t>
    </r>
  </si>
  <si>
    <r>
      <t xml:space="preserve">Global Intertidal Forests and Shrublands with Global Muddy Shores with </t>
    </r>
    <r>
      <rPr>
        <sz val="11"/>
        <color theme="5" tint="-0.249977111117893"/>
        <rFont val="Calibri"/>
        <family val="2"/>
        <scheme val="minor"/>
      </rPr>
      <t>Myanmar Trop. Flooded forests and peat forests</t>
    </r>
  </si>
  <si>
    <r>
      <t xml:space="preserve">Global Intertidal Forests and Shrublands with Global Muddy Shores with </t>
    </r>
    <r>
      <rPr>
        <sz val="11"/>
        <color theme="5" tint="-0.249977111117893"/>
        <rFont val="Calibri"/>
        <family val="2"/>
        <scheme val="minor"/>
      </rPr>
      <t>Myanmar Sandy shorelines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</si>
  <si>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 xml:space="preserve">Global Muddy Shores </t>
    </r>
    <r>
      <rPr>
        <sz val="11"/>
        <color theme="1"/>
        <rFont val="Calibri"/>
        <family val="2"/>
        <scheme val="minor"/>
      </rPr>
      <t xml:space="preserve">with </t>
    </r>
    <r>
      <rPr>
        <sz val="11"/>
        <color theme="5" tint="-0.249977111117893"/>
        <rFont val="Calibri"/>
        <family val="2"/>
        <scheme val="minor"/>
      </rPr>
      <t>Myanmar Intertidal forests and Shrublands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</si>
  <si>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Global Muddy Shores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theme="5" tint="-0.249977111117893"/>
        <rFont val="Calibri"/>
        <family val="2"/>
        <scheme val="minor"/>
      </rPr>
      <t>Myanmar Muddy shorelines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</si>
  <si>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 xml:space="preserve">Myanmar seasonal flood plains and marshes 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</si>
  <si>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 xml:space="preserve">Myanmar Dry Forests and Thickets 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</si>
  <si>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>Myanmar Pyric tussock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</si>
  <si>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 xml:space="preserve">Myanmar lowland rainforests 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</si>
  <si>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 xml:space="preserve">Myanmar Tropical flooded forests and peat forest </t>
    </r>
  </si>
  <si>
    <t>Global Muddy Shores with Myanmar Muddy Shores</t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</si>
  <si>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Tropical Heath Forests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</si>
  <si>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 xml:space="preserve">Myanmar Ice Sheets 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</si>
  <si>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 xml:space="preserve">Myanmar boreal and temperate high montane forests and woodlands 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</si>
  <si>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Dry Forests and Thickets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</si>
  <si>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lowland rainforests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</si>
  <si>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Pyric tussock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</si>
  <si>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 xml:space="preserve">Myanmar Tropical flooded forests and peat forest 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</si>
  <si>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Sandy Shorelines</t>
    </r>
  </si>
  <si>
    <r>
      <rPr>
        <sz val="11"/>
        <rFont val="Calibri"/>
        <family val="2"/>
        <scheme val="minor"/>
      </rPr>
      <t>Global Muddy Shores with</t>
    </r>
    <r>
      <rPr>
        <sz val="11"/>
        <color theme="9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Myanmar Sandy Shorelines</t>
    </r>
  </si>
  <si>
    <r>
      <t xml:space="preserve">Global Intertidal Forests and Shrublands with </t>
    </r>
    <r>
      <rPr>
        <sz val="11"/>
        <color theme="5" tint="-0.249977111117893"/>
        <rFont val="Calibri"/>
        <family val="2"/>
        <scheme val="minor"/>
      </rPr>
      <t>Myanmar Muddy Shorlines</t>
    </r>
  </si>
  <si>
    <t>Global Intertidal Forests and Shrublands with Myanmar Intertidal Forests and Shrublands</t>
  </si>
  <si>
    <t>Total EFG Cell Count</t>
  </si>
  <si>
    <t>Overlap Combinations</t>
  </si>
  <si>
    <r>
      <t xml:space="preserve">Global Muddy Shores with </t>
    </r>
    <r>
      <rPr>
        <sz val="11"/>
        <color rgb="FFFF0000"/>
        <rFont val="Calibri"/>
        <family val="2"/>
        <scheme val="minor"/>
      </rPr>
      <t xml:space="preserve">Myanmar Ice Sheets </t>
    </r>
  </si>
  <si>
    <r>
      <t xml:space="preserve">Global Muddy Shores with </t>
    </r>
    <r>
      <rPr>
        <sz val="11"/>
        <color theme="5" tint="-0.249977111117893"/>
        <rFont val="Calibri"/>
        <family val="2"/>
        <scheme val="minor"/>
      </rPr>
      <t>Myanmar Intertidal forests and Shrublands</t>
    </r>
  </si>
  <si>
    <t>Global Intertidal Forests and Shrublands with Global Muddy Shorelines (outside of any Myanmar, but within analysis extent)</t>
  </si>
  <si>
    <t>Warm temperate laurophyll forests</t>
  </si>
  <si>
    <t>T</t>
  </si>
  <si>
    <t>Temperate-boreal forests and woodlands</t>
  </si>
  <si>
    <t>Terrestrial</t>
  </si>
  <si>
    <t>https://global-ecosystems.org/explore/groups/T2.4</t>
  </si>
  <si>
    <t>Tropical/Subtropical lowland rainforests</t>
  </si>
  <si>
    <t>Tropical-subtropical forests</t>
  </si>
  <si>
    <t>https://global-ecosystems.org/explore/groups/T1.1</t>
  </si>
  <si>
    <t>Tropical/Subtropical dry forests and thickets</t>
  </si>
  <si>
    <t>https://global-ecosystems.org/explore/groups/T1.2</t>
  </si>
  <si>
    <t>Pyric tussock savannas</t>
  </si>
  <si>
    <t>Savannas and grasslands</t>
  </si>
  <si>
    <t>https://global-ecosystems.org/explore/groups/T4.2</t>
  </si>
  <si>
    <t>Temperate alpine grasslands and shrublands</t>
  </si>
  <si>
    <t>Polar/alpine (cryogenic)</t>
  </si>
  <si>
    <t>https://global-ecosystems.org/explore/groups/T6.4</t>
  </si>
  <si>
    <t>Boreal and temperate high montane forests and woodlands</t>
  </si>
  <si>
    <t>https://global-ecosystems.org/explore/groups/T2.1</t>
  </si>
  <si>
    <t>Ice sheets, glaciers and perennial snowfields</t>
  </si>
  <si>
    <t>https://global-ecosystems.org/explore/groups/T6.1</t>
  </si>
  <si>
    <t>Aerobic caves</t>
  </si>
  <si>
    <t>S</t>
  </si>
  <si>
    <t>Subterranean lithic</t>
  </si>
  <si>
    <t>Subterranean</t>
  </si>
  <si>
    <t>https://global-ecosystems.org/explore/groups/S1.1</t>
  </si>
  <si>
    <t>Polar/alpine cliffs, screes, outcrops and lava flows</t>
  </si>
  <si>
    <t>https://global-ecosystems.org/explore/groups/T6.2</t>
  </si>
  <si>
    <t>Freeze-thaw freshwater lakes</t>
  </si>
  <si>
    <t>F</t>
  </si>
  <si>
    <t>Lakes</t>
  </si>
  <si>
    <t>Freshwater</t>
  </si>
  <si>
    <t>https://global-ecosystems.org/explore/groups/F2.4</t>
  </si>
  <si>
    <t>Tropical flooded forests and peat forests</t>
  </si>
  <si>
    <t>TF</t>
  </si>
  <si>
    <t>Palustrine Wetlands</t>
  </si>
  <si>
    <t>Terrestrial-Freshwater</t>
  </si>
  <si>
    <t>https://global-ecosystems.org/explore/groups/TF1.1</t>
  </si>
  <si>
    <t>Seasonal floodplain marshes</t>
  </si>
  <si>
    <t>https://global-ecosystems.org/explore/groups/TF1.4</t>
  </si>
  <si>
    <t>Sandy shorelines</t>
  </si>
  <si>
    <t>MT</t>
  </si>
  <si>
    <t>Shorelines</t>
  </si>
  <si>
    <t>Marine-Terrestrial</t>
  </si>
  <si>
    <t>https://global-ecosystems.org/explore/groups/MT1.3</t>
  </si>
  <si>
    <t>Muddy shorelines</t>
  </si>
  <si>
    <t>https://global-ecosystems.org/explore/groups/MT1.2</t>
  </si>
  <si>
    <t>Intertidal forests and shrublands</t>
  </si>
  <si>
    <t>MFT</t>
  </si>
  <si>
    <t>Brackish Tidal</t>
  </si>
  <si>
    <t>Marine-Freshwater-Terrestrial</t>
  </si>
  <si>
    <t>https://global-ecosystems.org/explore/groups/MFT1.2</t>
  </si>
  <si>
    <t>Tropical/Subtropical montane rainforests</t>
  </si>
  <si>
    <t>https://global-ecosystems.org/explore/groups/T1.3</t>
  </si>
  <si>
    <t>MT1.4</t>
  </si>
  <si>
    <t>Boulder and cobble shores</t>
  </si>
  <si>
    <t>https://global-ecosystems.org/explore/groups/MT1.4</t>
  </si>
  <si>
    <t>EFG Code</t>
  </si>
  <si>
    <t>EFG ID</t>
  </si>
  <si>
    <t>EFG Name</t>
  </si>
  <si>
    <t>Biome Code</t>
  </si>
  <si>
    <t>Biom Name</t>
  </si>
  <si>
    <t>Realm Code</t>
  </si>
  <si>
    <t>Realm Name</t>
  </si>
  <si>
    <t>GET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</si>
</sst>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56B6-C583-4077-9464-D70B5FCD52E9}">
  <dimension ref="A1:AG49"/>
  <sheetViews>
    <sheetView tabSelected="1" topLeftCell="B1" workbookViewId="0">
      <selection activeCell="AA2" sqref="AA2"/>
    </sheetView>
  </sheetViews>
  <sheetFormatPr defaultRowHeight="15" x14ac:dyDescent="0.25"/>
  <cols>
    <col min="1" max="1" width="10.5703125" hidden="1" customWidth="1"/>
    <col min="2" max="2" width="8.7109375" customWidth="1"/>
    <col min="3" max="3" width="12.7109375" style="9" customWidth="1"/>
    <col min="4" max="4" width="0.28515625" hidden="1" customWidth="1"/>
    <col min="5" max="5" width="10.5703125" customWidth="1"/>
    <col min="6" max="18" width="5.42578125" customWidth="1"/>
    <col min="19" max="21" width="7" customWidth="1"/>
    <col min="22" max="23" width="8.140625" customWidth="1"/>
    <col min="24" max="24" width="5.140625" customWidth="1"/>
    <col min="25" max="25" width="116.140625" customWidth="1"/>
    <col min="28" max="28" width="55.140625" customWidth="1"/>
    <col min="29" max="29" width="14.7109375" customWidth="1"/>
    <col min="30" max="30" width="41.5703125" customWidth="1"/>
    <col min="31" max="31" width="12.7109375" customWidth="1"/>
    <col min="32" max="32" width="32.28515625" customWidth="1"/>
    <col min="33" max="33" width="65.140625" customWidth="1"/>
  </cols>
  <sheetData>
    <row r="1" spans="1:33" s="2" customFormat="1" x14ac:dyDescent="0.25">
      <c r="A1" s="11" t="s">
        <v>16</v>
      </c>
      <c r="B1" s="11" t="s">
        <v>17</v>
      </c>
      <c r="C1" s="12" t="s">
        <v>18</v>
      </c>
      <c r="D1" s="11" t="s">
        <v>22</v>
      </c>
      <c r="E1" s="11" t="s">
        <v>23</v>
      </c>
      <c r="F1" s="11" t="s">
        <v>11</v>
      </c>
      <c r="G1" s="11" t="s">
        <v>10</v>
      </c>
      <c r="H1" s="11" t="s">
        <v>9</v>
      </c>
      <c r="I1" s="11" t="s">
        <v>8</v>
      </c>
      <c r="J1" s="11" t="s">
        <v>7</v>
      </c>
      <c r="K1" s="11" t="s">
        <v>6</v>
      </c>
      <c r="L1" s="11" t="s">
        <v>5</v>
      </c>
      <c r="M1" s="11" t="s">
        <v>4</v>
      </c>
      <c r="N1" s="11" t="s">
        <v>3</v>
      </c>
      <c r="O1" s="11" t="s">
        <v>2</v>
      </c>
      <c r="P1" s="11" t="s">
        <v>1</v>
      </c>
      <c r="Q1" s="11" t="s">
        <v>0</v>
      </c>
      <c r="R1" s="11" t="s">
        <v>12</v>
      </c>
      <c r="S1" s="11" t="s">
        <v>15</v>
      </c>
      <c r="T1" s="11" t="s">
        <v>14</v>
      </c>
      <c r="U1" s="11" t="s">
        <v>13</v>
      </c>
      <c r="V1" s="11" t="s">
        <v>19</v>
      </c>
      <c r="W1" s="11" t="s">
        <v>20</v>
      </c>
      <c r="X1" s="11" t="s">
        <v>21</v>
      </c>
      <c r="Y1" s="11" t="s">
        <v>51</v>
      </c>
      <c r="Z1" s="13" t="s">
        <v>112</v>
      </c>
      <c r="AA1" s="13" t="s">
        <v>111</v>
      </c>
      <c r="AB1" s="13" t="s">
        <v>113</v>
      </c>
      <c r="AC1" s="13" t="s">
        <v>114</v>
      </c>
      <c r="AD1" s="13" t="s">
        <v>115</v>
      </c>
      <c r="AE1" s="13" t="s">
        <v>116</v>
      </c>
      <c r="AF1" s="13" t="s">
        <v>117</v>
      </c>
      <c r="AG1" s="13" t="s">
        <v>118</v>
      </c>
    </row>
    <row r="2" spans="1:33" x14ac:dyDescent="0.25">
      <c r="A2">
        <v>35</v>
      </c>
      <c r="B2">
        <v>2</v>
      </c>
      <c r="C2" s="9">
        <v>5158727</v>
      </c>
      <c r="D2">
        <v>46537438</v>
      </c>
      <c r="E2" s="3">
        <f t="shared" ref="E2:E46" si="0">C2/D2</f>
        <v>0.1108511173305243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Z2">
        <v>10</v>
      </c>
      <c r="AA2" t="s">
        <v>4</v>
      </c>
      <c r="AB2" t="s">
        <v>55</v>
      </c>
      <c r="AC2" t="s">
        <v>56</v>
      </c>
      <c r="AD2" t="s">
        <v>57</v>
      </c>
      <c r="AE2" t="s">
        <v>56</v>
      </c>
      <c r="AF2" t="s">
        <v>58</v>
      </c>
      <c r="AG2" t="s">
        <v>59</v>
      </c>
    </row>
    <row r="3" spans="1:33" x14ac:dyDescent="0.25">
      <c r="A3">
        <v>45</v>
      </c>
      <c r="B3">
        <v>3</v>
      </c>
      <c r="C3" s="9">
        <v>4469871</v>
      </c>
      <c r="D3">
        <v>46537438</v>
      </c>
      <c r="E3" s="3">
        <f t="shared" si="0"/>
        <v>9.6048927317399807E-2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Z3">
        <v>1</v>
      </c>
      <c r="AA3" t="s">
        <v>0</v>
      </c>
      <c r="AB3" t="s">
        <v>60</v>
      </c>
      <c r="AC3" t="s">
        <v>56</v>
      </c>
      <c r="AD3" t="s">
        <v>61</v>
      </c>
      <c r="AE3" t="s">
        <v>56</v>
      </c>
      <c r="AF3" t="s">
        <v>58</v>
      </c>
      <c r="AG3" t="s">
        <v>62</v>
      </c>
    </row>
    <row r="4" spans="1:33" x14ac:dyDescent="0.25">
      <c r="A4">
        <v>28</v>
      </c>
      <c r="B4">
        <v>4</v>
      </c>
      <c r="C4" s="9">
        <v>31375442</v>
      </c>
      <c r="D4">
        <v>46537438</v>
      </c>
      <c r="E4" s="3">
        <f t="shared" si="0"/>
        <v>0.67419787913550377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Z4">
        <v>2</v>
      </c>
      <c r="AA4" t="s">
        <v>1</v>
      </c>
      <c r="AB4" t="s">
        <v>63</v>
      </c>
      <c r="AC4" t="s">
        <v>56</v>
      </c>
      <c r="AD4" t="s">
        <v>61</v>
      </c>
      <c r="AE4" t="s">
        <v>56</v>
      </c>
      <c r="AF4" t="s">
        <v>58</v>
      </c>
      <c r="AG4" t="s">
        <v>64</v>
      </c>
    </row>
    <row r="5" spans="1:33" x14ac:dyDescent="0.25">
      <c r="A5">
        <v>25</v>
      </c>
      <c r="B5">
        <v>5</v>
      </c>
      <c r="C5" s="9">
        <v>3143994</v>
      </c>
      <c r="D5">
        <v>46537438</v>
      </c>
      <c r="E5" s="3">
        <f t="shared" si="0"/>
        <v>6.7558381705499132E-2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Z5">
        <v>23</v>
      </c>
      <c r="AA5" t="s">
        <v>5</v>
      </c>
      <c r="AB5" t="s">
        <v>65</v>
      </c>
      <c r="AC5" t="s">
        <v>56</v>
      </c>
      <c r="AD5" t="s">
        <v>66</v>
      </c>
      <c r="AE5" t="s">
        <v>56</v>
      </c>
      <c r="AF5" t="s">
        <v>58</v>
      </c>
      <c r="AG5" t="s">
        <v>67</v>
      </c>
    </row>
    <row r="6" spans="1:33" x14ac:dyDescent="0.25">
      <c r="A6">
        <v>27</v>
      </c>
      <c r="B6">
        <v>6</v>
      </c>
      <c r="C6" s="9">
        <v>42110</v>
      </c>
      <c r="D6">
        <v>46537438</v>
      </c>
      <c r="E6" s="3">
        <f t="shared" si="0"/>
        <v>9.0486287620732369E-4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Z6">
        <v>41</v>
      </c>
      <c r="AA6" t="s">
        <v>8</v>
      </c>
      <c r="AB6" t="s">
        <v>68</v>
      </c>
      <c r="AC6" t="s">
        <v>56</v>
      </c>
      <c r="AD6" t="s">
        <v>69</v>
      </c>
      <c r="AE6" t="s">
        <v>56</v>
      </c>
      <c r="AF6" t="s">
        <v>58</v>
      </c>
      <c r="AG6" t="s">
        <v>70</v>
      </c>
    </row>
    <row r="7" spans="1:33" x14ac:dyDescent="0.25">
      <c r="A7">
        <v>31</v>
      </c>
      <c r="B7">
        <v>7</v>
      </c>
      <c r="C7" s="9">
        <v>55694</v>
      </c>
      <c r="D7">
        <v>46537438</v>
      </c>
      <c r="E7" s="3">
        <f t="shared" si="0"/>
        <v>1.196756899251738E-3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Z7">
        <v>7</v>
      </c>
      <c r="AA7" t="s">
        <v>3</v>
      </c>
      <c r="AB7" t="s">
        <v>71</v>
      </c>
      <c r="AC7" t="s">
        <v>56</v>
      </c>
      <c r="AD7" t="s">
        <v>57</v>
      </c>
      <c r="AE7" t="s">
        <v>56</v>
      </c>
      <c r="AF7" t="s">
        <v>58</v>
      </c>
      <c r="AG7" t="s">
        <v>72</v>
      </c>
    </row>
    <row r="8" spans="1:33" x14ac:dyDescent="0.25">
      <c r="A8" s="4">
        <v>21</v>
      </c>
      <c r="B8" s="4">
        <v>8</v>
      </c>
      <c r="C8" s="10">
        <v>359894</v>
      </c>
      <c r="D8" s="4">
        <v>46537438</v>
      </c>
      <c r="E8" s="5">
        <f t="shared" si="0"/>
        <v>7.7334295884530641E-3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1</v>
      </c>
      <c r="Y8" s="4"/>
      <c r="Z8">
        <v>38</v>
      </c>
      <c r="AA8" t="s">
        <v>6</v>
      </c>
      <c r="AB8" t="s">
        <v>73</v>
      </c>
      <c r="AC8" t="s">
        <v>56</v>
      </c>
      <c r="AD8" t="s">
        <v>69</v>
      </c>
      <c r="AE8" t="s">
        <v>56</v>
      </c>
      <c r="AF8" t="s">
        <v>58</v>
      </c>
      <c r="AG8" t="s">
        <v>74</v>
      </c>
    </row>
    <row r="9" spans="1:33" x14ac:dyDescent="0.25">
      <c r="A9">
        <v>38</v>
      </c>
      <c r="B9">
        <v>9</v>
      </c>
      <c r="C9" s="9">
        <v>44</v>
      </c>
      <c r="D9">
        <v>46537438</v>
      </c>
      <c r="E9" s="3">
        <f t="shared" si="0"/>
        <v>9.454753396609414E-7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Z9">
        <v>54</v>
      </c>
      <c r="AA9" t="s">
        <v>12</v>
      </c>
      <c r="AB9" t="s">
        <v>75</v>
      </c>
      <c r="AC9" t="s">
        <v>76</v>
      </c>
      <c r="AD9" t="s">
        <v>77</v>
      </c>
      <c r="AE9" t="s">
        <v>76</v>
      </c>
      <c r="AF9" t="s">
        <v>78</v>
      </c>
      <c r="AG9" t="s">
        <v>79</v>
      </c>
    </row>
    <row r="10" spans="1:33" x14ac:dyDescent="0.25">
      <c r="A10">
        <v>39</v>
      </c>
      <c r="B10">
        <v>10</v>
      </c>
      <c r="C10" s="9">
        <v>33924</v>
      </c>
      <c r="D10">
        <v>46537438</v>
      </c>
      <c r="E10" s="3">
        <f t="shared" si="0"/>
        <v>7.2896148687858582E-4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Z10">
        <v>39</v>
      </c>
      <c r="AA10" t="s">
        <v>7</v>
      </c>
      <c r="AB10" t="s">
        <v>80</v>
      </c>
      <c r="AC10" t="s">
        <v>56</v>
      </c>
      <c r="AD10" t="s">
        <v>69</v>
      </c>
      <c r="AE10" t="s">
        <v>56</v>
      </c>
      <c r="AF10" t="s">
        <v>58</v>
      </c>
      <c r="AG10" t="s">
        <v>81</v>
      </c>
    </row>
    <row r="11" spans="1:33" x14ac:dyDescent="0.25">
      <c r="A11">
        <v>36</v>
      </c>
      <c r="B11">
        <v>11</v>
      </c>
      <c r="C11" s="9">
        <v>2475</v>
      </c>
      <c r="D11">
        <v>46537438</v>
      </c>
      <c r="E11" s="3">
        <f t="shared" si="0"/>
        <v>5.3182987855927952E-5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Z11">
        <v>95</v>
      </c>
      <c r="AA11" t="s">
        <v>11</v>
      </c>
      <c r="AB11" t="s">
        <v>82</v>
      </c>
      <c r="AC11" t="s">
        <v>83</v>
      </c>
      <c r="AD11" t="s">
        <v>84</v>
      </c>
      <c r="AE11" t="s">
        <v>83</v>
      </c>
      <c r="AF11" t="s">
        <v>85</v>
      </c>
      <c r="AG11" t="s">
        <v>86</v>
      </c>
    </row>
    <row r="12" spans="1:33" x14ac:dyDescent="0.25">
      <c r="A12">
        <v>32</v>
      </c>
      <c r="B12">
        <v>12</v>
      </c>
      <c r="C12" s="9">
        <v>92520</v>
      </c>
      <c r="D12">
        <v>46537438</v>
      </c>
      <c r="E12" s="3">
        <f t="shared" si="0"/>
        <v>1.9880767823961432E-3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Z12">
        <v>70</v>
      </c>
      <c r="AA12" t="s">
        <v>9</v>
      </c>
      <c r="AB12" t="s">
        <v>87</v>
      </c>
      <c r="AC12" t="s">
        <v>88</v>
      </c>
      <c r="AD12" t="s">
        <v>89</v>
      </c>
      <c r="AE12" t="s">
        <v>88</v>
      </c>
      <c r="AF12" t="s">
        <v>90</v>
      </c>
      <c r="AG12" t="s">
        <v>91</v>
      </c>
    </row>
    <row r="13" spans="1:33" x14ac:dyDescent="0.25">
      <c r="A13">
        <v>43</v>
      </c>
      <c r="B13">
        <v>13</v>
      </c>
      <c r="C13" s="9">
        <v>335488</v>
      </c>
      <c r="D13">
        <v>46537438</v>
      </c>
      <c r="E13" s="3">
        <f t="shared" si="0"/>
        <v>7.2089916080038613E-3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Z13">
        <v>73</v>
      </c>
      <c r="AA13" t="s">
        <v>10</v>
      </c>
      <c r="AB13" t="s">
        <v>92</v>
      </c>
      <c r="AC13" t="s">
        <v>88</v>
      </c>
      <c r="AD13" t="s">
        <v>89</v>
      </c>
      <c r="AE13" t="s">
        <v>88</v>
      </c>
      <c r="AF13" t="s">
        <v>90</v>
      </c>
      <c r="AG13" t="s">
        <v>93</v>
      </c>
    </row>
    <row r="14" spans="1:33" x14ac:dyDescent="0.25">
      <c r="A14">
        <v>20</v>
      </c>
      <c r="B14">
        <v>14</v>
      </c>
      <c r="C14" s="9">
        <v>120965</v>
      </c>
      <c r="D14">
        <v>46537438</v>
      </c>
      <c r="E14" s="3">
        <f t="shared" si="0"/>
        <v>2.5993051014110403E-3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Z14">
        <v>159</v>
      </c>
      <c r="AA14" t="s">
        <v>15</v>
      </c>
      <c r="AB14" t="s">
        <v>94</v>
      </c>
      <c r="AC14" t="s">
        <v>95</v>
      </c>
      <c r="AD14" t="s">
        <v>96</v>
      </c>
      <c r="AE14" t="s">
        <v>95</v>
      </c>
      <c r="AF14" t="s">
        <v>97</v>
      </c>
      <c r="AG14" t="s">
        <v>98</v>
      </c>
    </row>
    <row r="15" spans="1:33" x14ac:dyDescent="0.25">
      <c r="A15">
        <v>33</v>
      </c>
      <c r="B15">
        <v>15</v>
      </c>
      <c r="C15" s="9">
        <v>179836</v>
      </c>
      <c r="D15">
        <v>46537438</v>
      </c>
      <c r="E15" s="3">
        <f t="shared" si="0"/>
        <v>3.8643296178014785E-3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Z15">
        <v>158</v>
      </c>
      <c r="AA15" t="s">
        <v>14</v>
      </c>
      <c r="AB15" t="s">
        <v>99</v>
      </c>
      <c r="AC15" t="s">
        <v>95</v>
      </c>
      <c r="AD15" t="s">
        <v>96</v>
      </c>
      <c r="AE15" t="s">
        <v>95</v>
      </c>
      <c r="AF15" t="s">
        <v>97</v>
      </c>
      <c r="AG15" t="s">
        <v>100</v>
      </c>
    </row>
    <row r="16" spans="1:33" x14ac:dyDescent="0.25">
      <c r="A16">
        <v>26</v>
      </c>
      <c r="B16">
        <v>16</v>
      </c>
      <c r="C16" s="9">
        <v>9659</v>
      </c>
      <c r="D16">
        <v>46537438</v>
      </c>
      <c r="E16" s="3">
        <f t="shared" si="0"/>
        <v>2.0755332513147802E-4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6">
        <v>1</v>
      </c>
      <c r="W16">
        <v>1</v>
      </c>
      <c r="X16">
        <v>2</v>
      </c>
      <c r="Y16" t="s">
        <v>54</v>
      </c>
      <c r="Z16">
        <v>169</v>
      </c>
      <c r="AA16" t="s">
        <v>13</v>
      </c>
      <c r="AB16" t="s">
        <v>101</v>
      </c>
      <c r="AC16" t="s">
        <v>102</v>
      </c>
      <c r="AD16" t="s">
        <v>103</v>
      </c>
      <c r="AE16" t="s">
        <v>102</v>
      </c>
      <c r="AF16" t="s">
        <v>104</v>
      </c>
      <c r="AG16" t="s">
        <v>105</v>
      </c>
    </row>
    <row r="17" spans="1:33" x14ac:dyDescent="0.25">
      <c r="A17" s="4">
        <v>19</v>
      </c>
      <c r="B17" s="4">
        <v>17</v>
      </c>
      <c r="C17" s="10">
        <v>144352</v>
      </c>
      <c r="D17" s="4">
        <v>46537438</v>
      </c>
      <c r="E17" s="5">
        <f t="shared" si="0"/>
        <v>3.1018467325167319E-3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1</v>
      </c>
      <c r="Y17" s="4"/>
      <c r="Z17">
        <v>158</v>
      </c>
      <c r="AA17" t="s">
        <v>14</v>
      </c>
      <c r="AB17" t="s">
        <v>99</v>
      </c>
      <c r="AC17" t="s">
        <v>95</v>
      </c>
      <c r="AD17" t="s">
        <v>96</v>
      </c>
      <c r="AE17" t="s">
        <v>95</v>
      </c>
      <c r="AF17" t="s">
        <v>97</v>
      </c>
      <c r="AG17" t="s">
        <v>100</v>
      </c>
    </row>
    <row r="18" spans="1:33" x14ac:dyDescent="0.25">
      <c r="A18">
        <v>41</v>
      </c>
      <c r="B18">
        <v>18</v>
      </c>
      <c r="C18" s="9">
        <v>10149</v>
      </c>
      <c r="D18">
        <v>46537438</v>
      </c>
      <c r="E18" s="3">
        <f t="shared" si="0"/>
        <v>2.1808248232315668E-4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</v>
      </c>
      <c r="U18">
        <v>0</v>
      </c>
      <c r="V18">
        <v>0</v>
      </c>
      <c r="W18">
        <v>1</v>
      </c>
      <c r="X18">
        <v>2</v>
      </c>
      <c r="Y18" t="s">
        <v>48</v>
      </c>
      <c r="Z18">
        <v>169</v>
      </c>
      <c r="AA18" t="s">
        <v>13</v>
      </c>
      <c r="AB18" t="s">
        <v>101</v>
      </c>
      <c r="AC18" t="s">
        <v>102</v>
      </c>
      <c r="AD18" t="s">
        <v>103</v>
      </c>
      <c r="AE18" t="s">
        <v>102</v>
      </c>
      <c r="AF18" t="s">
        <v>104</v>
      </c>
      <c r="AG18" t="s">
        <v>105</v>
      </c>
    </row>
    <row r="19" spans="1:33" x14ac:dyDescent="0.25">
      <c r="A19">
        <v>40</v>
      </c>
      <c r="B19">
        <v>19</v>
      </c>
      <c r="C19" s="9">
        <v>88728</v>
      </c>
      <c r="D19">
        <v>46537438</v>
      </c>
      <c r="E19" s="3">
        <f t="shared" si="0"/>
        <v>1.9065939985780911E-3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Z19">
        <v>3</v>
      </c>
      <c r="AA19" t="s">
        <v>2</v>
      </c>
      <c r="AB19" t="s">
        <v>106</v>
      </c>
      <c r="AC19" t="s">
        <v>56</v>
      </c>
      <c r="AD19" t="s">
        <v>61</v>
      </c>
      <c r="AE19" t="s">
        <v>56</v>
      </c>
      <c r="AF19" t="s">
        <v>58</v>
      </c>
      <c r="AG19" t="s">
        <v>107</v>
      </c>
    </row>
    <row r="20" spans="1:33" x14ac:dyDescent="0.25">
      <c r="A20">
        <v>37</v>
      </c>
      <c r="B20">
        <v>20</v>
      </c>
      <c r="C20" s="9">
        <v>198482</v>
      </c>
      <c r="D20">
        <v>46537438</v>
      </c>
      <c r="E20" s="3">
        <f t="shared" si="0"/>
        <v>4.2649962810587042E-3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</v>
      </c>
      <c r="U20">
        <v>0</v>
      </c>
      <c r="V20">
        <v>1</v>
      </c>
      <c r="W20">
        <v>0</v>
      </c>
      <c r="X20">
        <v>2</v>
      </c>
      <c r="Y20" s="8" t="s">
        <v>38</v>
      </c>
      <c r="Z20">
        <v>-2</v>
      </c>
    </row>
    <row r="21" spans="1:33" x14ac:dyDescent="0.25">
      <c r="A21">
        <v>34</v>
      </c>
      <c r="B21">
        <v>21</v>
      </c>
      <c r="C21" s="9">
        <v>526</v>
      </c>
      <c r="D21">
        <v>46537438</v>
      </c>
      <c r="E21" s="3">
        <f t="shared" si="0"/>
        <v>1.1302727924128526E-5</v>
      </c>
      <c r="F21">
        <v>0</v>
      </c>
      <c r="G21">
        <v>0</v>
      </c>
      <c r="H21" s="6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</v>
      </c>
      <c r="Y21" t="s">
        <v>37</v>
      </c>
      <c r="Z21">
        <v>169</v>
      </c>
      <c r="AA21" t="s">
        <v>13</v>
      </c>
      <c r="AB21" t="s">
        <v>101</v>
      </c>
      <c r="AC21" t="s">
        <v>102</v>
      </c>
      <c r="AD21" t="s">
        <v>103</v>
      </c>
      <c r="AE21" t="s">
        <v>102</v>
      </c>
      <c r="AF21" t="s">
        <v>104</v>
      </c>
      <c r="AG21" t="s">
        <v>105</v>
      </c>
    </row>
    <row r="22" spans="1:33" x14ac:dyDescent="0.25">
      <c r="A22">
        <v>44</v>
      </c>
      <c r="B22">
        <v>22</v>
      </c>
      <c r="C22" s="9">
        <v>18563</v>
      </c>
      <c r="D22">
        <v>46537438</v>
      </c>
      <c r="E22" s="3">
        <f t="shared" si="0"/>
        <v>3.9888315295741035E-4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</v>
      </c>
      <c r="U22">
        <v>0</v>
      </c>
      <c r="V22">
        <v>1</v>
      </c>
      <c r="W22">
        <v>1</v>
      </c>
      <c r="X22">
        <v>3</v>
      </c>
      <c r="Y22" t="s">
        <v>31</v>
      </c>
      <c r="Z22">
        <v>158</v>
      </c>
      <c r="AA22" t="s">
        <v>14</v>
      </c>
      <c r="AB22" t="s">
        <v>99</v>
      </c>
      <c r="AC22" t="s">
        <v>95</v>
      </c>
      <c r="AD22" t="s">
        <v>96</v>
      </c>
      <c r="AE22" t="s">
        <v>95</v>
      </c>
      <c r="AF22" t="s">
        <v>97</v>
      </c>
      <c r="AG22" t="s">
        <v>100</v>
      </c>
    </row>
    <row r="23" spans="1:33" x14ac:dyDescent="0.25">
      <c r="A23">
        <v>22</v>
      </c>
      <c r="B23">
        <v>23</v>
      </c>
      <c r="C23" s="9">
        <v>1501</v>
      </c>
      <c r="D23">
        <v>46537438</v>
      </c>
      <c r="E23" s="3">
        <f t="shared" si="0"/>
        <v>3.2253601927978934E-5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6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</v>
      </c>
      <c r="Y23" t="s">
        <v>44</v>
      </c>
      <c r="Z23">
        <v>158</v>
      </c>
      <c r="AA23" t="s">
        <v>14</v>
      </c>
      <c r="AB23" t="s">
        <v>99</v>
      </c>
      <c r="AC23" t="s">
        <v>95</v>
      </c>
      <c r="AD23" t="s">
        <v>96</v>
      </c>
      <c r="AE23" t="s">
        <v>95</v>
      </c>
      <c r="AF23" t="s">
        <v>97</v>
      </c>
      <c r="AG23" t="s">
        <v>100</v>
      </c>
    </row>
    <row r="24" spans="1:33" x14ac:dyDescent="0.25">
      <c r="A24">
        <v>24</v>
      </c>
      <c r="B24">
        <v>24</v>
      </c>
      <c r="C24" s="9">
        <v>2779</v>
      </c>
      <c r="D24">
        <v>46537438</v>
      </c>
      <c r="E24" s="3">
        <f t="shared" si="0"/>
        <v>5.9715362929948999E-5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6">
        <v>1</v>
      </c>
      <c r="T24">
        <v>0</v>
      </c>
      <c r="U24">
        <v>0</v>
      </c>
      <c r="V24">
        <v>0</v>
      </c>
      <c r="W24">
        <v>1</v>
      </c>
      <c r="X24">
        <v>2</v>
      </c>
      <c r="Y24" t="s">
        <v>46</v>
      </c>
      <c r="Z24">
        <v>169</v>
      </c>
      <c r="AA24" t="s">
        <v>13</v>
      </c>
      <c r="AB24" t="s">
        <v>101</v>
      </c>
      <c r="AC24" t="s">
        <v>102</v>
      </c>
      <c r="AD24" t="s">
        <v>103</v>
      </c>
      <c r="AE24" t="s">
        <v>102</v>
      </c>
      <c r="AF24" t="s">
        <v>104</v>
      </c>
      <c r="AG24" t="s">
        <v>105</v>
      </c>
    </row>
    <row r="25" spans="1:33" x14ac:dyDescent="0.25">
      <c r="A25">
        <v>23</v>
      </c>
      <c r="B25">
        <v>25</v>
      </c>
      <c r="C25" s="9">
        <v>2476</v>
      </c>
      <c r="D25">
        <v>46537438</v>
      </c>
      <c r="E25" s="3">
        <f t="shared" si="0"/>
        <v>5.3204475931829334E-5</v>
      </c>
      <c r="F25">
        <v>0</v>
      </c>
      <c r="G25">
        <v>0</v>
      </c>
      <c r="H25" s="6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2</v>
      </c>
      <c r="Y25" t="s">
        <v>45</v>
      </c>
      <c r="Z25">
        <v>169</v>
      </c>
      <c r="AA25" t="s">
        <v>13</v>
      </c>
      <c r="AB25" t="s">
        <v>101</v>
      </c>
      <c r="AC25" t="s">
        <v>102</v>
      </c>
      <c r="AD25" t="s">
        <v>103</v>
      </c>
      <c r="AE25" t="s">
        <v>102</v>
      </c>
      <c r="AF25" t="s">
        <v>104</v>
      </c>
      <c r="AG25" t="s">
        <v>105</v>
      </c>
    </row>
    <row r="26" spans="1:33" x14ac:dyDescent="0.25">
      <c r="A26">
        <v>17</v>
      </c>
      <c r="B26">
        <v>26</v>
      </c>
      <c r="C26" s="9">
        <v>68</v>
      </c>
      <c r="D26">
        <v>46537438</v>
      </c>
      <c r="E26" s="3">
        <f t="shared" si="0"/>
        <v>1.4611891612941822E-6</v>
      </c>
      <c r="F26">
        <v>0</v>
      </c>
      <c r="G26">
        <v>0</v>
      </c>
      <c r="H26" s="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3</v>
      </c>
      <c r="Y26" t="s">
        <v>29</v>
      </c>
      <c r="Z26">
        <v>169</v>
      </c>
      <c r="AA26" t="s">
        <v>13</v>
      </c>
      <c r="AB26" t="s">
        <v>101</v>
      </c>
      <c r="AC26" t="s">
        <v>102</v>
      </c>
      <c r="AD26" t="s">
        <v>103</v>
      </c>
      <c r="AE26" t="s">
        <v>102</v>
      </c>
      <c r="AF26" t="s">
        <v>104</v>
      </c>
      <c r="AG26" t="s">
        <v>105</v>
      </c>
    </row>
    <row r="27" spans="1:33" x14ac:dyDescent="0.25">
      <c r="A27">
        <v>29</v>
      </c>
      <c r="B27">
        <v>27</v>
      </c>
      <c r="C27" s="9">
        <v>28845</v>
      </c>
      <c r="D27">
        <v>46537438</v>
      </c>
      <c r="E27" s="3">
        <f t="shared" si="0"/>
        <v>6.198235493754512E-4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6">
        <v>1</v>
      </c>
      <c r="T27">
        <v>0</v>
      </c>
      <c r="U27">
        <v>0</v>
      </c>
      <c r="V27">
        <v>1</v>
      </c>
      <c r="W27">
        <v>0</v>
      </c>
      <c r="X27">
        <v>2</v>
      </c>
      <c r="Y27" s="8" t="s">
        <v>47</v>
      </c>
      <c r="Z27">
        <v>158</v>
      </c>
      <c r="AA27" t="s">
        <v>14</v>
      </c>
      <c r="AB27" t="s">
        <v>99</v>
      </c>
      <c r="AC27" t="s">
        <v>95</v>
      </c>
      <c r="AD27" t="s">
        <v>96</v>
      </c>
      <c r="AE27" t="s">
        <v>95</v>
      </c>
      <c r="AF27" t="s">
        <v>97</v>
      </c>
      <c r="AG27" t="s">
        <v>100</v>
      </c>
    </row>
    <row r="28" spans="1:33" x14ac:dyDescent="0.25">
      <c r="A28" s="4">
        <v>15</v>
      </c>
      <c r="B28" s="4">
        <v>28</v>
      </c>
      <c r="C28" s="10">
        <v>926</v>
      </c>
      <c r="D28" s="4">
        <v>46537438</v>
      </c>
      <c r="E28" s="5">
        <f t="shared" si="0"/>
        <v>1.9897958284682539E-5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7">
        <v>1</v>
      </c>
      <c r="T28" s="4">
        <v>0</v>
      </c>
      <c r="U28" s="4">
        <v>0</v>
      </c>
      <c r="V28" s="4">
        <v>1</v>
      </c>
      <c r="W28" s="4">
        <v>1</v>
      </c>
      <c r="X28" s="4">
        <v>3</v>
      </c>
      <c r="Y28" s="4" t="s">
        <v>30</v>
      </c>
      <c r="Z28">
        <v>160</v>
      </c>
      <c r="AA28" t="s">
        <v>108</v>
      </c>
      <c r="AB28" t="s">
        <v>109</v>
      </c>
      <c r="AC28" t="s">
        <v>95</v>
      </c>
      <c r="AD28" t="s">
        <v>96</v>
      </c>
      <c r="AE28" t="s">
        <v>95</v>
      </c>
      <c r="AF28" t="s">
        <v>97</v>
      </c>
      <c r="AG28" t="s">
        <v>110</v>
      </c>
    </row>
    <row r="29" spans="1:33" x14ac:dyDescent="0.25">
      <c r="A29">
        <v>8</v>
      </c>
      <c r="B29">
        <v>29</v>
      </c>
      <c r="C29" s="9">
        <v>62</v>
      </c>
      <c r="D29">
        <v>46537438</v>
      </c>
      <c r="E29" s="3">
        <f t="shared" si="0"/>
        <v>1.332260705885872E-6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6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3</v>
      </c>
      <c r="Y29" t="s">
        <v>28</v>
      </c>
      <c r="Z29">
        <v>158</v>
      </c>
      <c r="AA29" t="s">
        <v>14</v>
      </c>
      <c r="AB29" t="s">
        <v>99</v>
      </c>
      <c r="AC29" t="s">
        <v>95</v>
      </c>
      <c r="AD29" t="s">
        <v>96</v>
      </c>
      <c r="AE29" t="s">
        <v>95</v>
      </c>
      <c r="AF29" t="s">
        <v>97</v>
      </c>
      <c r="AG29" t="s">
        <v>100</v>
      </c>
    </row>
    <row r="30" spans="1:33" x14ac:dyDescent="0.25">
      <c r="A30">
        <v>42</v>
      </c>
      <c r="B30">
        <v>30</v>
      </c>
      <c r="C30" s="9">
        <v>461356</v>
      </c>
      <c r="D30">
        <v>46537438</v>
      </c>
      <c r="E30" s="3">
        <f t="shared" si="0"/>
        <v>9.9136527455593922E-3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6">
        <v>1</v>
      </c>
      <c r="V30">
        <v>0</v>
      </c>
      <c r="W30">
        <v>1</v>
      </c>
      <c r="X30">
        <v>2</v>
      </c>
      <c r="Y30" s="8" t="s">
        <v>49</v>
      </c>
      <c r="Z30">
        <v>158</v>
      </c>
      <c r="AA30" t="s">
        <v>14</v>
      </c>
      <c r="AB30" t="s">
        <v>99</v>
      </c>
      <c r="AC30" t="s">
        <v>95</v>
      </c>
      <c r="AD30" t="s">
        <v>96</v>
      </c>
      <c r="AE30" t="s">
        <v>95</v>
      </c>
      <c r="AF30" t="s">
        <v>97</v>
      </c>
      <c r="AG30" t="s">
        <v>100</v>
      </c>
    </row>
    <row r="31" spans="1:33" x14ac:dyDescent="0.25">
      <c r="A31">
        <v>10</v>
      </c>
      <c r="B31">
        <v>31</v>
      </c>
      <c r="C31" s="9">
        <v>185975</v>
      </c>
      <c r="D31">
        <v>46537438</v>
      </c>
      <c r="E31" s="3">
        <f t="shared" si="0"/>
        <v>3.996244915760081E-3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Z31">
        <v>169</v>
      </c>
      <c r="AA31" t="s">
        <v>13</v>
      </c>
      <c r="AB31" t="s">
        <v>101</v>
      </c>
      <c r="AC31" t="s">
        <v>102</v>
      </c>
      <c r="AD31" t="s">
        <v>103</v>
      </c>
      <c r="AE31" t="s">
        <v>102</v>
      </c>
      <c r="AF31" t="s">
        <v>104</v>
      </c>
      <c r="AG31" t="s">
        <v>105</v>
      </c>
    </row>
    <row r="32" spans="1:33" x14ac:dyDescent="0.25">
      <c r="A32">
        <v>9</v>
      </c>
      <c r="B32">
        <v>32</v>
      </c>
      <c r="C32" s="9">
        <v>4668</v>
      </c>
      <c r="D32">
        <v>46537438</v>
      </c>
      <c r="E32" s="3">
        <f t="shared" si="0"/>
        <v>1.0030633830766533E-4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6">
        <v>1</v>
      </c>
      <c r="V32">
        <v>1</v>
      </c>
      <c r="W32">
        <v>1</v>
      </c>
      <c r="X32">
        <v>3</v>
      </c>
      <c r="Y32" t="s">
        <v>32</v>
      </c>
      <c r="Z32">
        <v>158</v>
      </c>
      <c r="AA32" t="s">
        <v>14</v>
      </c>
      <c r="AB32" t="s">
        <v>99</v>
      </c>
      <c r="AC32" t="s">
        <v>95</v>
      </c>
      <c r="AD32" t="s">
        <v>96</v>
      </c>
      <c r="AE32" t="s">
        <v>95</v>
      </c>
      <c r="AF32" t="s">
        <v>97</v>
      </c>
      <c r="AG32" t="s">
        <v>100</v>
      </c>
    </row>
    <row r="33" spans="1:33" x14ac:dyDescent="0.25">
      <c r="A33">
        <v>5</v>
      </c>
      <c r="B33">
        <v>33</v>
      </c>
      <c r="C33" s="9">
        <v>165</v>
      </c>
      <c r="D33">
        <v>46537438</v>
      </c>
      <c r="E33" s="3">
        <f t="shared" si="0"/>
        <v>3.5455325237285302E-6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6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2</v>
      </c>
      <c r="Y33" t="s">
        <v>35</v>
      </c>
      <c r="Z33">
        <v>169</v>
      </c>
      <c r="AA33" t="s">
        <v>13</v>
      </c>
      <c r="AB33" t="s">
        <v>101</v>
      </c>
      <c r="AC33" t="s">
        <v>102</v>
      </c>
      <c r="AD33" t="s">
        <v>103</v>
      </c>
      <c r="AE33" t="s">
        <v>102</v>
      </c>
      <c r="AF33" t="s">
        <v>104</v>
      </c>
      <c r="AG33" t="s">
        <v>105</v>
      </c>
    </row>
    <row r="34" spans="1:33" x14ac:dyDescent="0.25">
      <c r="A34">
        <v>6</v>
      </c>
      <c r="B34">
        <v>34</v>
      </c>
      <c r="C34" s="9">
        <v>5671</v>
      </c>
      <c r="D34">
        <v>46537438</v>
      </c>
      <c r="E34" s="3">
        <f t="shared" si="0"/>
        <v>1.2185887843675451E-4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6">
        <v>1</v>
      </c>
      <c r="V34">
        <v>1</v>
      </c>
      <c r="W34">
        <v>0</v>
      </c>
      <c r="X34">
        <v>2</v>
      </c>
      <c r="Y34" t="s">
        <v>53</v>
      </c>
      <c r="Z34">
        <v>158</v>
      </c>
      <c r="AA34" t="s">
        <v>14</v>
      </c>
      <c r="AB34" t="s">
        <v>99</v>
      </c>
      <c r="AC34" t="s">
        <v>95</v>
      </c>
      <c r="AD34" t="s">
        <v>96</v>
      </c>
      <c r="AE34" t="s">
        <v>95</v>
      </c>
      <c r="AF34" t="s">
        <v>97</v>
      </c>
      <c r="AG34" t="s">
        <v>100</v>
      </c>
    </row>
    <row r="35" spans="1:33" x14ac:dyDescent="0.25">
      <c r="A35">
        <v>18</v>
      </c>
      <c r="B35">
        <v>35</v>
      </c>
      <c r="C35" s="9">
        <v>209</v>
      </c>
      <c r="D35">
        <v>46537438</v>
      </c>
      <c r="E35" s="3">
        <f t="shared" si="0"/>
        <v>4.4910078633894718E-6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6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2</v>
      </c>
      <c r="Y35" t="s">
        <v>42</v>
      </c>
      <c r="Z35">
        <v>158</v>
      </c>
      <c r="AA35" t="s">
        <v>14</v>
      </c>
      <c r="AB35" t="s">
        <v>99</v>
      </c>
      <c r="AC35" t="s">
        <v>95</v>
      </c>
      <c r="AD35" t="s">
        <v>96</v>
      </c>
      <c r="AE35" t="s">
        <v>95</v>
      </c>
      <c r="AF35" t="s">
        <v>97</v>
      </c>
      <c r="AG35" t="s">
        <v>100</v>
      </c>
    </row>
    <row r="36" spans="1:33" x14ac:dyDescent="0.25">
      <c r="A36">
        <v>11</v>
      </c>
      <c r="B36">
        <v>36</v>
      </c>
      <c r="C36" s="9">
        <v>2</v>
      </c>
      <c r="D36">
        <v>46537438</v>
      </c>
      <c r="E36" s="3">
        <f t="shared" si="0"/>
        <v>4.2976151802770062E-8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3</v>
      </c>
      <c r="Y36" t="s">
        <v>26</v>
      </c>
      <c r="Z36">
        <v>160</v>
      </c>
      <c r="AA36" t="s">
        <v>108</v>
      </c>
      <c r="AB36" t="s">
        <v>109</v>
      </c>
      <c r="AC36" t="s">
        <v>95</v>
      </c>
      <c r="AD36" t="s">
        <v>96</v>
      </c>
      <c r="AE36" t="s">
        <v>95</v>
      </c>
      <c r="AF36" t="s">
        <v>97</v>
      </c>
      <c r="AG36" t="s">
        <v>110</v>
      </c>
    </row>
    <row r="37" spans="1:33" x14ac:dyDescent="0.25">
      <c r="A37">
        <v>13</v>
      </c>
      <c r="B37">
        <v>37</v>
      </c>
      <c r="C37" s="9">
        <v>22</v>
      </c>
      <c r="D37">
        <v>46537438</v>
      </c>
      <c r="E37" s="3">
        <f t="shared" si="0"/>
        <v>4.727376698304707E-7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2</v>
      </c>
      <c r="Y37" t="s">
        <v>34</v>
      </c>
      <c r="Z37">
        <v>160</v>
      </c>
      <c r="AA37" t="s">
        <v>108</v>
      </c>
      <c r="AB37" t="s">
        <v>109</v>
      </c>
      <c r="AC37" t="s">
        <v>95</v>
      </c>
      <c r="AD37" t="s">
        <v>96</v>
      </c>
      <c r="AE37" t="s">
        <v>95</v>
      </c>
      <c r="AF37" t="s">
        <v>97</v>
      </c>
      <c r="AG37" t="s">
        <v>110</v>
      </c>
    </row>
    <row r="38" spans="1:33" x14ac:dyDescent="0.25">
      <c r="A38">
        <v>30</v>
      </c>
      <c r="B38">
        <v>38</v>
      </c>
      <c r="C38" s="9">
        <v>16</v>
      </c>
      <c r="D38">
        <v>46537438</v>
      </c>
      <c r="E38" s="3">
        <f t="shared" si="0"/>
        <v>3.4380921442216049E-7</v>
      </c>
      <c r="F38">
        <v>0</v>
      </c>
      <c r="G38">
        <v>0</v>
      </c>
      <c r="H38">
        <v>0</v>
      </c>
      <c r="I38">
        <v>0</v>
      </c>
      <c r="J38">
        <v>0</v>
      </c>
      <c r="K38" s="6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2</v>
      </c>
      <c r="Y38" t="s">
        <v>40</v>
      </c>
      <c r="Z38">
        <v>158</v>
      </c>
      <c r="AA38" t="s">
        <v>14</v>
      </c>
      <c r="AB38" t="s">
        <v>99</v>
      </c>
      <c r="AC38" t="s">
        <v>95</v>
      </c>
      <c r="AD38" t="s">
        <v>96</v>
      </c>
      <c r="AE38" t="s">
        <v>95</v>
      </c>
      <c r="AF38" t="s">
        <v>97</v>
      </c>
      <c r="AG38" t="s">
        <v>100</v>
      </c>
    </row>
    <row r="39" spans="1:33" x14ac:dyDescent="0.25">
      <c r="A39">
        <v>12</v>
      </c>
      <c r="B39">
        <v>39</v>
      </c>
      <c r="C39" s="9">
        <v>3</v>
      </c>
      <c r="D39">
        <v>46537438</v>
      </c>
      <c r="E39" s="3">
        <f t="shared" si="0"/>
        <v>6.4464227704155089E-8</v>
      </c>
      <c r="F39">
        <v>0</v>
      </c>
      <c r="G39">
        <v>0</v>
      </c>
      <c r="H39">
        <v>0</v>
      </c>
      <c r="I39">
        <v>0</v>
      </c>
      <c r="J39">
        <v>0</v>
      </c>
      <c r="K39" s="6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2</v>
      </c>
      <c r="Y39" t="s">
        <v>52</v>
      </c>
      <c r="Z39">
        <v>160</v>
      </c>
      <c r="AA39" t="s">
        <v>108</v>
      </c>
      <c r="AB39" t="s">
        <v>109</v>
      </c>
      <c r="AC39" t="s">
        <v>95</v>
      </c>
      <c r="AD39" t="s">
        <v>96</v>
      </c>
      <c r="AE39" t="s">
        <v>95</v>
      </c>
      <c r="AF39" t="s">
        <v>97</v>
      </c>
      <c r="AG39" t="s">
        <v>110</v>
      </c>
    </row>
    <row r="40" spans="1:33" x14ac:dyDescent="0.25">
      <c r="A40">
        <v>7</v>
      </c>
      <c r="B40">
        <v>40</v>
      </c>
      <c r="C40" s="9">
        <v>4</v>
      </c>
      <c r="D40">
        <v>46537438</v>
      </c>
      <c r="E40" s="3">
        <f t="shared" si="0"/>
        <v>8.5952303605540123E-8</v>
      </c>
      <c r="F40">
        <v>0</v>
      </c>
      <c r="G40" s="6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2</v>
      </c>
      <c r="Y40" t="s">
        <v>33</v>
      </c>
      <c r="Z40">
        <v>158</v>
      </c>
      <c r="AA40" t="s">
        <v>14</v>
      </c>
      <c r="AB40" t="s">
        <v>99</v>
      </c>
      <c r="AC40" t="s">
        <v>95</v>
      </c>
      <c r="AD40" t="s">
        <v>96</v>
      </c>
      <c r="AE40" t="s">
        <v>95</v>
      </c>
      <c r="AF40" t="s">
        <v>97</v>
      </c>
      <c r="AG40" t="s">
        <v>100</v>
      </c>
    </row>
    <row r="41" spans="1:33" x14ac:dyDescent="0.25">
      <c r="A41">
        <v>4</v>
      </c>
      <c r="B41">
        <v>41</v>
      </c>
      <c r="C41" s="9">
        <v>2</v>
      </c>
      <c r="D41">
        <v>46537438</v>
      </c>
      <c r="E41" s="3">
        <f t="shared" si="0"/>
        <v>4.2976151802770062E-8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6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2</v>
      </c>
      <c r="Y41" t="s">
        <v>41</v>
      </c>
      <c r="Z41">
        <v>-3</v>
      </c>
    </row>
    <row r="42" spans="1:33" x14ac:dyDescent="0.25">
      <c r="A42">
        <v>2</v>
      </c>
      <c r="B42">
        <v>42</v>
      </c>
      <c r="C42" s="9">
        <v>1</v>
      </c>
      <c r="D42">
        <v>46537438</v>
      </c>
      <c r="E42" s="3">
        <f t="shared" si="0"/>
        <v>2.1488075901385031E-8</v>
      </c>
      <c r="F42">
        <v>0</v>
      </c>
      <c r="G42" s="6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2</v>
      </c>
      <c r="Y42" t="s">
        <v>39</v>
      </c>
      <c r="Z42">
        <v>-3</v>
      </c>
    </row>
    <row r="43" spans="1:33" x14ac:dyDescent="0.25">
      <c r="A43">
        <v>1</v>
      </c>
      <c r="B43">
        <v>43</v>
      </c>
      <c r="C43" s="9">
        <v>73</v>
      </c>
      <c r="D43">
        <v>46537438</v>
      </c>
      <c r="E43" s="3">
        <f t="shared" si="0"/>
        <v>1.5686295408011074E-6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Z43">
        <v>-3</v>
      </c>
    </row>
    <row r="44" spans="1:33" x14ac:dyDescent="0.25">
      <c r="A44">
        <v>3</v>
      </c>
      <c r="B44">
        <v>44</v>
      </c>
      <c r="C44" s="9">
        <v>232</v>
      </c>
      <c r="D44">
        <v>46537438</v>
      </c>
      <c r="E44" s="3">
        <f t="shared" si="0"/>
        <v>4.9852336091213269E-6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6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2</v>
      </c>
      <c r="Y44" t="s">
        <v>36</v>
      </c>
      <c r="Z44">
        <v>-3</v>
      </c>
    </row>
    <row r="45" spans="1:33" x14ac:dyDescent="0.25">
      <c r="A45">
        <v>14</v>
      </c>
      <c r="B45">
        <v>45</v>
      </c>
      <c r="C45" s="9">
        <v>934</v>
      </c>
      <c r="D45">
        <v>46537438</v>
      </c>
      <c r="E45" s="3">
        <f t="shared" si="0"/>
        <v>2.006986289189362E-5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6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2</v>
      </c>
      <c r="Y45" t="s">
        <v>43</v>
      </c>
      <c r="Z45">
        <v>-3</v>
      </c>
    </row>
    <row r="46" spans="1:33" x14ac:dyDescent="0.25">
      <c r="A46" s="4">
        <v>16</v>
      </c>
      <c r="B46" s="4">
        <v>46</v>
      </c>
      <c r="C46" s="10">
        <v>5</v>
      </c>
      <c r="D46" s="4">
        <v>46537438</v>
      </c>
      <c r="E46" s="5">
        <f t="shared" si="0"/>
        <v>1.0744037950692516E-7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7">
        <v>1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1</v>
      </c>
      <c r="X46" s="4">
        <v>3</v>
      </c>
      <c r="Y46" s="4" t="s">
        <v>27</v>
      </c>
      <c r="Z46">
        <v>-3</v>
      </c>
    </row>
    <row r="47" spans="1:33" x14ac:dyDescent="0.25">
      <c r="A47" s="4">
        <v>0</v>
      </c>
      <c r="B47" s="4">
        <v>1</v>
      </c>
      <c r="C47" s="10">
        <v>176116001</v>
      </c>
      <c r="D47" s="4">
        <v>46537438</v>
      </c>
      <c r="E47" s="5"/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 t="s">
        <v>25</v>
      </c>
    </row>
    <row r="48" spans="1:33" x14ac:dyDescent="0.25">
      <c r="C48" s="9">
        <f>SUM(C2:C46)</f>
        <v>46537438</v>
      </c>
      <c r="Y48" s="1" t="s">
        <v>50</v>
      </c>
    </row>
    <row r="49" spans="3:25" x14ac:dyDescent="0.25">
      <c r="C49" s="9">
        <f>SUM(C2:C16:C18:C26:C28)</f>
        <v>45878038</v>
      </c>
      <c r="D49">
        <v>46537438</v>
      </c>
      <c r="E49" s="3">
        <f t="shared" ref="E49" si="1">C49/D49</f>
        <v>0.98583076275062675</v>
      </c>
      <c r="Y49" s="1" t="s">
        <v>24</v>
      </c>
    </row>
  </sheetData>
  <sortState xmlns:xlrd2="http://schemas.microsoft.com/office/spreadsheetml/2017/richdata2" ref="B2:Y46">
    <sortCondition ref="B2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Frye</dc:creator>
  <cp:lastModifiedBy>Jinnan Zhang</cp:lastModifiedBy>
  <dcterms:created xsi:type="dcterms:W3CDTF">2023-12-28T19:24:10Z</dcterms:created>
  <dcterms:modified xsi:type="dcterms:W3CDTF">2024-04-22T19:19:01Z</dcterms:modified>
</cp:coreProperties>
</file>