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210" windowWidth="20730" windowHeight="11700"/>
  </bookViews>
  <sheets>
    <sheet name="Vergelijking mini-meting" sheetId="2" r:id="rId1"/>
    <sheet name="berekening_gemiddelden" sheetId="1" r:id="rId2"/>
    <sheet name="Blad3" sheetId="3" r:id="rId3"/>
  </sheets>
  <calcPr calcId="145621"/>
</workbook>
</file>

<file path=xl/calcChain.xml><?xml version="1.0" encoding="utf-8"?>
<calcChain xmlns="http://schemas.openxmlformats.org/spreadsheetml/2006/main">
  <c r="E7" i="2" l="1"/>
  <c r="E11" i="2"/>
  <c r="E3" i="2"/>
  <c r="F62" i="1"/>
  <c r="E13" i="2" s="1"/>
  <c r="F61" i="1"/>
  <c r="E12" i="2" s="1"/>
  <c r="F60" i="1"/>
  <c r="F59" i="1"/>
  <c r="E10" i="2" s="1"/>
  <c r="F58" i="1"/>
  <c r="E9" i="2" s="1"/>
  <c r="F57" i="1"/>
  <c r="E8" i="2" s="1"/>
  <c r="F56" i="1"/>
  <c r="F55" i="1"/>
  <c r="E6" i="2" s="1"/>
  <c r="F54" i="1"/>
  <c r="E5" i="2" s="1"/>
  <c r="F53" i="1"/>
  <c r="E4" i="2" s="1"/>
  <c r="F52" i="1"/>
  <c r="J36" i="1" l="1"/>
  <c r="J37" i="1"/>
  <c r="J38" i="1"/>
  <c r="J39" i="1"/>
  <c r="J40" i="1"/>
  <c r="J41" i="1"/>
  <c r="J42" i="1"/>
  <c r="J43" i="1"/>
  <c r="J44" i="1"/>
  <c r="J45" i="1"/>
  <c r="J46" i="1"/>
  <c r="H30" i="1" l="1"/>
  <c r="C13" i="2" s="1"/>
  <c r="I13" i="2" s="1"/>
  <c r="D3" i="2"/>
  <c r="D4" i="2"/>
  <c r="D5" i="2"/>
  <c r="D6" i="2"/>
  <c r="D7" i="2"/>
  <c r="D8" i="2"/>
  <c r="D9" i="2"/>
  <c r="D10" i="2"/>
  <c r="D11" i="2"/>
  <c r="D12" i="2"/>
  <c r="D13" i="2"/>
  <c r="H20" i="1"/>
  <c r="C3" i="2" s="1"/>
  <c r="I3" i="2" s="1"/>
  <c r="H21" i="1"/>
  <c r="C4" i="2" s="1"/>
  <c r="I4" i="2" s="1"/>
  <c r="H22" i="1"/>
  <c r="C5" i="2" s="1"/>
  <c r="I5" i="2" s="1"/>
  <c r="H23" i="1"/>
  <c r="C6" i="2" s="1"/>
  <c r="I6" i="2" s="1"/>
  <c r="H24" i="1"/>
  <c r="C7" i="2" s="1"/>
  <c r="I7" i="2" s="1"/>
  <c r="H25" i="1"/>
  <c r="C8" i="2" s="1"/>
  <c r="I8" i="2" s="1"/>
  <c r="H26" i="1"/>
  <c r="C9" i="2" s="1"/>
  <c r="I9" i="2" s="1"/>
  <c r="H27" i="1"/>
  <c r="C10" i="2" s="1"/>
  <c r="I10" i="2" s="1"/>
  <c r="H28" i="1"/>
  <c r="C11" i="2" s="1"/>
  <c r="I11" i="2" s="1"/>
  <c r="H29" i="1"/>
  <c r="C12" i="2" s="1"/>
  <c r="I12" i="2" s="1"/>
  <c r="H5" i="1"/>
  <c r="B4" i="2" s="1"/>
  <c r="H6" i="1"/>
  <c r="B5" i="2" s="1"/>
  <c r="H7" i="1"/>
  <c r="B6" i="2" s="1"/>
  <c r="H8" i="1"/>
  <c r="B7" i="2" s="1"/>
  <c r="H9" i="1"/>
  <c r="B8" i="2" s="1"/>
  <c r="H10" i="1"/>
  <c r="B9" i="2" s="1"/>
  <c r="H11" i="1"/>
  <c r="B10" i="2" s="1"/>
  <c r="H12" i="1"/>
  <c r="B11" i="2" s="1"/>
  <c r="H13" i="1"/>
  <c r="B12" i="2" s="1"/>
  <c r="H14" i="1"/>
  <c r="B13" i="2" s="1"/>
  <c r="H4" i="1"/>
  <c r="B3" i="2" s="1"/>
  <c r="H3" i="2" l="1"/>
  <c r="F3" i="2"/>
  <c r="F11" i="2"/>
  <c r="F13" i="2"/>
  <c r="H13" i="2"/>
  <c r="F12" i="2"/>
  <c r="F8" i="2"/>
  <c r="F9" i="2"/>
  <c r="F5" i="2"/>
  <c r="H4" i="2"/>
  <c r="F4" i="2"/>
  <c r="H12" i="2"/>
  <c r="H8" i="2"/>
  <c r="F7" i="2"/>
  <c r="H11" i="2"/>
  <c r="F10" i="2"/>
  <c r="F6" i="2"/>
  <c r="H10" i="2"/>
  <c r="H6" i="2"/>
  <c r="G7" i="2"/>
  <c r="H7" i="2"/>
  <c r="G9" i="2"/>
  <c r="H9" i="2"/>
  <c r="G5" i="2"/>
  <c r="H5" i="2"/>
  <c r="G13" i="2"/>
  <c r="G12" i="2"/>
  <c r="G8" i="2"/>
  <c r="G4" i="2"/>
  <c r="G11" i="2"/>
  <c r="G10" i="2"/>
  <c r="G6" i="2"/>
  <c r="G3" i="2"/>
</calcChain>
</file>

<file path=xl/sharedStrings.xml><?xml version="1.0" encoding="utf-8"?>
<sst xmlns="http://schemas.openxmlformats.org/spreadsheetml/2006/main" count="147" uniqueCount="58">
  <si>
    <t>T&amp;I</t>
  </si>
  <si>
    <t>VM</t>
  </si>
  <si>
    <t>Meetpunt</t>
  </si>
  <si>
    <t>startuur: 9u55</t>
  </si>
  <si>
    <t>startuur: 10u12</t>
  </si>
  <si>
    <t>startuur: 14u05</t>
  </si>
  <si>
    <t>startuur: 14u15</t>
  </si>
  <si>
    <t>startuur: 18:40</t>
  </si>
  <si>
    <t>startuur: 18:50</t>
  </si>
  <si>
    <t>verschil T&amp;I - VM</t>
  </si>
  <si>
    <t>startuur: 9:35</t>
  </si>
  <si>
    <t>NIET TESTBAAR</t>
  </si>
  <si>
    <t>startuur: 9:45</t>
  </si>
  <si>
    <t>startuur: 7:15</t>
  </si>
  <si>
    <t>startuur: 7:35</t>
  </si>
  <si>
    <t>startuur: 15:35</t>
  </si>
  <si>
    <t>startuur: 15:50</t>
  </si>
  <si>
    <t>Werk</t>
  </si>
  <si>
    <t>Nieuw</t>
  </si>
  <si>
    <t>Externe financiële documenten</t>
  </si>
  <si>
    <t>Paperclip</t>
  </si>
  <si>
    <t>Opladen</t>
  </si>
  <si>
    <t>Zoeken</t>
  </si>
  <si>
    <t>Nieuw Findossier</t>
  </si>
  <si>
    <t>Ontgrendelen</t>
  </si>
  <si>
    <t>Zoeken Financieel Dossier</t>
  </si>
  <si>
    <t>Voeg toe aan dossier</t>
  </si>
  <si>
    <t>Volgende stap</t>
  </si>
  <si>
    <t>zo 09/02/2014</t>
  </si>
  <si>
    <t>vr 07/02/2014</t>
  </si>
  <si>
    <t>ma 10/02/2014</t>
  </si>
  <si>
    <t>GEMIDDELDE T&amp;I</t>
  </si>
  <si>
    <t>ma 17/02/2014</t>
  </si>
  <si>
    <t>startuur: 7u15</t>
  </si>
  <si>
    <t>startuur: 8u15</t>
  </si>
  <si>
    <t>startuur: 9u15</t>
  </si>
  <si>
    <t>VM shared DB</t>
  </si>
  <si>
    <t>GEMIDDELDE VM</t>
  </si>
  <si>
    <t>GEMIDDELDE VM shared DB</t>
  </si>
  <si>
    <t>VM-shared DB</t>
  </si>
  <si>
    <t>verschil T&amp;I - VM shared DB</t>
  </si>
  <si>
    <t>VM shared DB - VM</t>
  </si>
  <si>
    <t>startuur: 12u00</t>
  </si>
  <si>
    <t>startuur: 14u00</t>
  </si>
  <si>
    <t>startuur: 14u30</t>
  </si>
  <si>
    <t>startuur: 15u00</t>
  </si>
  <si>
    <t>startuur: 15u30</t>
  </si>
  <si>
    <t>rood: eerste omgeving is trager dan degene waarmee hij vergeleken wordt</t>
  </si>
  <si>
    <t>cijfers gebaseerd op gemiddelden (zie volgend tabblad voor detail)</t>
  </si>
  <si>
    <t xml:space="preserve"> dins 25/02/2014</t>
  </si>
  <si>
    <t>T&amp;I ARCOPOC</t>
  </si>
  <si>
    <t>startuur: 12u50</t>
  </si>
  <si>
    <t>startuur: 13u30</t>
  </si>
  <si>
    <t>startuur: 15u15</t>
  </si>
  <si>
    <t>GEMIDDELDE T&amp;I ARCOPOC</t>
  </si>
  <si>
    <t>verschil VM-T&amp;I ARCOPOC</t>
  </si>
  <si>
    <t>groen: eerste omgeving is sneller dan degene waarmee hij vergeleken wordt</t>
  </si>
  <si>
    <t>DEDICATED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</si>
</sst>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7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sz val="9"/>
      <color rgb="FF00B050"/>
      <name val="Calibri"/>
      <family val="2"/>
      <scheme val="minor"/>
    </font>
    <font>
      <sz val="9"/>
      <name val="Calibri"/>
      <family val="2"/>
      <scheme val="minor"/>
    </font>
    <font>
      <sz val="9"/>
      <color rgb="FF0070C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4" fillId="0" borderId="0" xfId="0" applyFont="1"/>
    <xf numFmtId="0" fontId="3" fillId="0" borderId="7" xfId="0" applyFont="1" applyBorder="1"/>
    <xf numFmtId="0" fontId="2" fillId="0" borderId="8" xfId="0" applyFont="1" applyBorder="1"/>
    <xf numFmtId="0" fontId="4" fillId="0" borderId="8" xfId="0" applyFont="1" applyBorder="1"/>
    <xf numFmtId="0" fontId="4" fillId="0" borderId="9" xfId="0" applyFont="1" applyBorder="1"/>
    <xf numFmtId="21" fontId="0" fillId="0" borderId="0" xfId="0" applyNumberFormat="1" applyFont="1" applyBorder="1"/>
    <xf numFmtId="0" fontId="4" fillId="0" borderId="0" xfId="0" applyFont="1" applyBorder="1"/>
    <xf numFmtId="21" fontId="4" fillId="0" borderId="0" xfId="0" applyNumberFormat="1" applyFont="1" applyBorder="1"/>
    <xf numFmtId="0" fontId="6" fillId="0" borderId="0" xfId="0" applyFont="1"/>
    <xf numFmtId="0" fontId="8" fillId="0" borderId="0" xfId="0" applyFont="1"/>
    <xf numFmtId="21" fontId="8" fillId="0" borderId="0" xfId="0" applyNumberFormat="1" applyFont="1"/>
    <xf numFmtId="164" fontId="0" fillId="0" borderId="0" xfId="0" applyNumberFormat="1"/>
    <xf numFmtId="164" fontId="1" fillId="0" borderId="3" xfId="0" applyNumberFormat="1" applyFont="1" applyBorder="1"/>
    <xf numFmtId="164" fontId="2" fillId="0" borderId="2" xfId="0" applyNumberFormat="1" applyFont="1" applyBorder="1"/>
    <xf numFmtId="164" fontId="0" fillId="0" borderId="2" xfId="0" applyNumberFormat="1" applyBorder="1"/>
    <xf numFmtId="164" fontId="0" fillId="0" borderId="0" xfId="0" applyNumberFormat="1" applyBorder="1"/>
    <xf numFmtId="164" fontId="5" fillId="0" borderId="2" xfId="0" applyNumberFormat="1" applyFont="1" applyBorder="1"/>
    <xf numFmtId="164" fontId="0" fillId="0" borderId="5" xfId="0" applyNumberFormat="1" applyBorder="1"/>
    <xf numFmtId="164" fontId="9" fillId="0" borderId="1" xfId="0" applyNumberFormat="1" applyFont="1" applyFill="1" applyBorder="1" applyAlignment="1">
      <alignment vertical="top"/>
    </xf>
    <xf numFmtId="164" fontId="9" fillId="0" borderId="6" xfId="0" applyNumberFormat="1" applyFont="1" applyFill="1" applyBorder="1" applyAlignment="1">
      <alignment vertical="top"/>
    </xf>
    <xf numFmtId="164" fontId="4" fillId="0" borderId="0" xfId="0" applyNumberFormat="1" applyFont="1"/>
    <xf numFmtId="0" fontId="1" fillId="0" borderId="0" xfId="0" applyFont="1" applyBorder="1"/>
    <xf numFmtId="0" fontId="2" fillId="0" borderId="0" xfId="0" applyFont="1" applyBorder="1"/>
    <xf numFmtId="164" fontId="4" fillId="0" borderId="14" xfId="0" applyNumberFormat="1" applyFont="1" applyBorder="1"/>
    <xf numFmtId="164" fontId="4" fillId="0" borderId="15" xfId="0" applyNumberFormat="1" applyFont="1" applyBorder="1"/>
    <xf numFmtId="164" fontId="1" fillId="0" borderId="4" xfId="0" applyNumberFormat="1" applyFont="1" applyBorder="1"/>
    <xf numFmtId="164" fontId="1" fillId="0" borderId="13" xfId="0" applyNumberFormat="1" applyFont="1" applyBorder="1"/>
    <xf numFmtId="164" fontId="1" fillId="0" borderId="0" xfId="0" applyNumberFormat="1" applyFont="1" applyBorder="1"/>
    <xf numFmtId="164" fontId="2" fillId="0" borderId="1" xfId="0" applyNumberFormat="1" applyFont="1" applyBorder="1"/>
    <xf numFmtId="164" fontId="2" fillId="0" borderId="14" xfId="0" applyNumberFormat="1" applyFont="1" applyBorder="1"/>
    <xf numFmtId="164" fontId="2" fillId="0" borderId="0" xfId="0" applyNumberFormat="1" applyFont="1" applyBorder="1"/>
    <xf numFmtId="164" fontId="4" fillId="0" borderId="0" xfId="0" applyNumberFormat="1" applyFont="1" applyBorder="1"/>
    <xf numFmtId="164" fontId="5" fillId="0" borderId="5" xfId="0" applyNumberFormat="1" applyFont="1" applyBorder="1"/>
    <xf numFmtId="164" fontId="0" fillId="0" borderId="6" xfId="0" applyNumberFormat="1" applyFont="1" applyBorder="1"/>
    <xf numFmtId="164" fontId="5" fillId="0" borderId="0" xfId="0" applyNumberFormat="1" applyFont="1" applyBorder="1"/>
    <xf numFmtId="164" fontId="1" fillId="0" borderId="10" xfId="0" applyNumberFormat="1" applyFont="1" applyBorder="1"/>
    <xf numFmtId="164" fontId="2" fillId="0" borderId="11" xfId="0" applyNumberFormat="1" applyFont="1" applyBorder="1"/>
    <xf numFmtId="164" fontId="7" fillId="0" borderId="1" xfId="0" applyNumberFormat="1" applyFont="1" applyBorder="1"/>
    <xf numFmtId="14" fontId="3" fillId="0" borderId="7" xfId="0" applyNumberFormat="1" applyFont="1" applyBorder="1"/>
    <xf numFmtId="164" fontId="1" fillId="0" borderId="16" xfId="0" applyNumberFormat="1" applyFont="1" applyBorder="1"/>
    <xf numFmtId="164" fontId="2" fillId="0" borderId="17" xfId="0" applyNumberFormat="1" applyFont="1" applyBorder="1"/>
    <xf numFmtId="164" fontId="5" fillId="0" borderId="11" xfId="0" applyNumberFormat="1" applyFont="1" applyBorder="1"/>
    <xf numFmtId="164" fontId="5" fillId="0" borderId="12" xfId="0" applyNumberFormat="1" applyFont="1" applyBorder="1"/>
    <xf numFmtId="164" fontId="10" fillId="0" borderId="17" xfId="0" applyNumberFormat="1" applyFont="1" applyBorder="1"/>
    <xf numFmtId="164" fontId="10" fillId="0" borderId="18" xfId="0" applyNumberFormat="1" applyFont="1" applyBorder="1"/>
    <xf numFmtId="164" fontId="4" fillId="0" borderId="1" xfId="0" applyNumberFormat="1" applyFont="1" applyBorder="1"/>
    <xf numFmtId="164" fontId="4" fillId="0" borderId="1" xfId="0" applyNumberFormat="1" applyFont="1" applyFill="1" applyBorder="1"/>
    <xf numFmtId="164" fontId="6" fillId="0" borderId="1" xfId="0" applyNumberFormat="1" applyFont="1" applyBorder="1"/>
    <xf numFmtId="0" fontId="11" fillId="0" borderId="0" xfId="0" applyFont="1"/>
    <xf numFmtId="164" fontId="12" fillId="0" borderId="0" xfId="0" applyNumberFormat="1" applyFont="1"/>
    <xf numFmtId="0" fontId="11" fillId="0" borderId="1" xfId="0" applyFont="1" applyBorder="1"/>
    <xf numFmtId="164" fontId="11" fillId="0" borderId="1" xfId="0" applyNumberFormat="1" applyFont="1" applyBorder="1"/>
    <xf numFmtId="164" fontId="12" fillId="0" borderId="1" xfId="0" applyNumberFormat="1" applyFont="1" applyBorder="1"/>
    <xf numFmtId="0" fontId="13" fillId="0" borderId="0" xfId="0" applyFont="1"/>
    <xf numFmtId="0" fontId="14" fillId="0" borderId="0" xfId="0" applyFont="1" applyFill="1" applyBorder="1"/>
    <xf numFmtId="0" fontId="13" fillId="0" borderId="0" xfId="0" applyFont="1" applyFill="1" applyBorder="1"/>
    <xf numFmtId="0" fontId="15" fillId="0" borderId="0" xfId="0" applyFont="1" applyFill="1" applyBorder="1"/>
    <xf numFmtId="0" fontId="16" fillId="0" borderId="0" xfId="0" applyFont="1"/>
    <xf numFmtId="21" fontId="16" fillId="0" borderId="0" xfId="0" applyNumberFormat="1" applyFont="1"/>
    <xf numFmtId="0" fontId="12" fillId="0" borderId="0" xfId="0" applyFo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B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'Vergelijking mini-meting'!$B$2</c:f>
              <c:strCache>
                <c:ptCount val="1"/>
                <c:pt idx="0">
                  <c:v>T&amp;I</c:v>
                </c:pt>
              </c:strCache>
            </c:strRef>
          </c:tx>
          <c:marker>
            <c:symbol val="none"/>
          </c:marker>
          <c:cat>
            <c:strRef>
              <c:f>'Vergelijking mini-meting'!$A$3:$A$13</c:f>
              <c:strCache>
                <c:ptCount val="11"/>
                <c:pt idx="0">
                  <c:v>Werk</c:v>
                </c:pt>
                <c:pt idx="1">
                  <c:v>Nieuw</c:v>
                </c:pt>
                <c:pt idx="2">
                  <c:v>Externe financiële documenten</c:v>
                </c:pt>
                <c:pt idx="3">
                  <c:v>Paperclip</c:v>
                </c:pt>
                <c:pt idx="4">
                  <c:v>Opladen</c:v>
                </c:pt>
                <c:pt idx="5">
                  <c:v>Zoeken</c:v>
                </c:pt>
                <c:pt idx="6">
                  <c:v>Nieuw Findossier</c:v>
                </c:pt>
                <c:pt idx="7">
                  <c:v>Ontgrendelen</c:v>
                </c:pt>
                <c:pt idx="8">
                  <c:v>Zoeken Financieel Dossier</c:v>
                </c:pt>
                <c:pt idx="9">
                  <c:v>Voeg toe aan dossier</c:v>
                </c:pt>
                <c:pt idx="10">
                  <c:v>Volgende stap</c:v>
                </c:pt>
              </c:strCache>
            </c:strRef>
          </c:cat>
          <c:val>
            <c:numRef>
              <c:f>'Vergelijking mini-meting'!$B$3:$B$13</c:f>
              <c:numCache>
                <c:formatCode>0.0</c:formatCode>
                <c:ptCount val="11"/>
                <c:pt idx="0">
                  <c:v>4.76</c:v>
                </c:pt>
                <c:pt idx="1">
                  <c:v>9.86</c:v>
                </c:pt>
                <c:pt idx="2">
                  <c:v>12.98</c:v>
                </c:pt>
                <c:pt idx="3">
                  <c:v>14.88</c:v>
                </c:pt>
                <c:pt idx="4">
                  <c:v>14.459999999999999</c:v>
                </c:pt>
                <c:pt idx="5">
                  <c:v>10.16</c:v>
                </c:pt>
                <c:pt idx="6">
                  <c:v>23.02</c:v>
                </c:pt>
                <c:pt idx="7">
                  <c:v>20.56</c:v>
                </c:pt>
                <c:pt idx="8">
                  <c:v>19.759999999999998</c:v>
                </c:pt>
                <c:pt idx="9">
                  <c:v>6.6599999999999993</c:v>
                </c:pt>
                <c:pt idx="10">
                  <c:v>14.62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'Vergelijking mini-meting'!$C$2</c:f>
              <c:strCache>
                <c:ptCount val="1"/>
                <c:pt idx="0">
                  <c:v>VM</c:v>
                </c:pt>
              </c:strCache>
            </c:strRef>
          </c:tx>
          <c:marker>
            <c:symbol val="none"/>
          </c:marker>
          <c:cat>
            <c:strRef>
              <c:f>'Vergelijking mini-meting'!$A$3:$A$13</c:f>
              <c:strCache>
                <c:ptCount val="11"/>
                <c:pt idx="0">
                  <c:v>Werk</c:v>
                </c:pt>
                <c:pt idx="1">
                  <c:v>Nieuw</c:v>
                </c:pt>
                <c:pt idx="2">
                  <c:v>Externe financiële documenten</c:v>
                </c:pt>
                <c:pt idx="3">
                  <c:v>Paperclip</c:v>
                </c:pt>
                <c:pt idx="4">
                  <c:v>Opladen</c:v>
                </c:pt>
                <c:pt idx="5">
                  <c:v>Zoeken</c:v>
                </c:pt>
                <c:pt idx="6">
                  <c:v>Nieuw Findossier</c:v>
                </c:pt>
                <c:pt idx="7">
                  <c:v>Ontgrendelen</c:v>
                </c:pt>
                <c:pt idx="8">
                  <c:v>Zoeken Financieel Dossier</c:v>
                </c:pt>
                <c:pt idx="9">
                  <c:v>Voeg toe aan dossier</c:v>
                </c:pt>
                <c:pt idx="10">
                  <c:v>Volgende stap</c:v>
                </c:pt>
              </c:strCache>
            </c:strRef>
          </c:cat>
          <c:val>
            <c:numRef>
              <c:f>'Vergelijking mini-meting'!$C$3:$C$13</c:f>
              <c:numCache>
                <c:formatCode>0.0</c:formatCode>
                <c:ptCount val="11"/>
                <c:pt idx="0">
                  <c:v>1.54</c:v>
                </c:pt>
                <c:pt idx="1">
                  <c:v>1.46</c:v>
                </c:pt>
                <c:pt idx="2">
                  <c:v>3.04</c:v>
                </c:pt>
                <c:pt idx="3">
                  <c:v>2.84</c:v>
                </c:pt>
                <c:pt idx="4">
                  <c:v>4.0600000000000005</c:v>
                </c:pt>
                <c:pt idx="5">
                  <c:v>1.1400000000000001</c:v>
                </c:pt>
                <c:pt idx="6">
                  <c:v>2.1</c:v>
                </c:pt>
                <c:pt idx="7">
                  <c:v>1.8399999999999999</c:v>
                </c:pt>
                <c:pt idx="8">
                  <c:v>1.4</c:v>
                </c:pt>
                <c:pt idx="9">
                  <c:v>1.9</c:v>
                </c:pt>
                <c:pt idx="10">
                  <c:v>1.7333333333333334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'Vergelijking mini-meting'!$D$2</c:f>
              <c:strCache>
                <c:ptCount val="1"/>
                <c:pt idx="0">
                  <c:v>VM-shared DB</c:v>
                </c:pt>
              </c:strCache>
            </c:strRef>
          </c:tx>
          <c:marker>
            <c:symbol val="none"/>
          </c:marker>
          <c:cat>
            <c:strRef>
              <c:f>'Vergelijking mini-meting'!$A$3:$A$13</c:f>
              <c:strCache>
                <c:ptCount val="11"/>
                <c:pt idx="0">
                  <c:v>Werk</c:v>
                </c:pt>
                <c:pt idx="1">
                  <c:v>Nieuw</c:v>
                </c:pt>
                <c:pt idx="2">
                  <c:v>Externe financiële documenten</c:v>
                </c:pt>
                <c:pt idx="3">
                  <c:v>Paperclip</c:v>
                </c:pt>
                <c:pt idx="4">
                  <c:v>Opladen</c:v>
                </c:pt>
                <c:pt idx="5">
                  <c:v>Zoeken</c:v>
                </c:pt>
                <c:pt idx="6">
                  <c:v>Nieuw Findossier</c:v>
                </c:pt>
                <c:pt idx="7">
                  <c:v>Ontgrendelen</c:v>
                </c:pt>
                <c:pt idx="8">
                  <c:v>Zoeken Financieel Dossier</c:v>
                </c:pt>
                <c:pt idx="9">
                  <c:v>Voeg toe aan dossier</c:v>
                </c:pt>
                <c:pt idx="10">
                  <c:v>Volgende stap</c:v>
                </c:pt>
              </c:strCache>
            </c:strRef>
          </c:cat>
          <c:val>
            <c:numRef>
              <c:f>'Vergelijking mini-meting'!$D$3:$D$13</c:f>
              <c:numCache>
                <c:formatCode>0.0</c:formatCode>
                <c:ptCount val="11"/>
                <c:pt idx="0">
                  <c:v>4.6374999999999993</c:v>
                </c:pt>
                <c:pt idx="1">
                  <c:v>3.7750000000000004</c:v>
                </c:pt>
                <c:pt idx="2">
                  <c:v>7.7999999999999989</c:v>
                </c:pt>
                <c:pt idx="3">
                  <c:v>5.05</c:v>
                </c:pt>
                <c:pt idx="4">
                  <c:v>7.7499999999999991</c:v>
                </c:pt>
                <c:pt idx="5">
                  <c:v>3.8125</c:v>
                </c:pt>
                <c:pt idx="6">
                  <c:v>9.1125000000000007</c:v>
                </c:pt>
                <c:pt idx="7">
                  <c:v>3.4175</c:v>
                </c:pt>
                <c:pt idx="8">
                  <c:v>1.925</c:v>
                </c:pt>
                <c:pt idx="9">
                  <c:v>3.5749999999999997</c:v>
                </c:pt>
                <c:pt idx="10">
                  <c:v>26.262500000000003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'Vergelijking mini-meting'!$E$2</c:f>
              <c:strCache>
                <c:ptCount val="1"/>
                <c:pt idx="0">
                  <c:v>T&amp;I ARCOPOC</c:v>
                </c:pt>
              </c:strCache>
            </c:strRef>
          </c:tx>
          <c:marker>
            <c:symbol val="none"/>
          </c:marker>
          <c:cat>
            <c:strRef>
              <c:f>'Vergelijking mini-meting'!$A$3:$A$13</c:f>
              <c:strCache>
                <c:ptCount val="11"/>
                <c:pt idx="0">
                  <c:v>Werk</c:v>
                </c:pt>
                <c:pt idx="1">
                  <c:v>Nieuw</c:v>
                </c:pt>
                <c:pt idx="2">
                  <c:v>Externe financiële documenten</c:v>
                </c:pt>
                <c:pt idx="3">
                  <c:v>Paperclip</c:v>
                </c:pt>
                <c:pt idx="4">
                  <c:v>Opladen</c:v>
                </c:pt>
                <c:pt idx="5">
                  <c:v>Zoeken</c:v>
                </c:pt>
                <c:pt idx="6">
                  <c:v>Nieuw Findossier</c:v>
                </c:pt>
                <c:pt idx="7">
                  <c:v>Ontgrendelen</c:v>
                </c:pt>
                <c:pt idx="8">
                  <c:v>Zoeken Financieel Dossier</c:v>
                </c:pt>
                <c:pt idx="9">
                  <c:v>Voeg toe aan dossier</c:v>
                </c:pt>
                <c:pt idx="10">
                  <c:v>Volgende stap</c:v>
                </c:pt>
              </c:strCache>
            </c:strRef>
          </c:cat>
          <c:val>
            <c:numRef>
              <c:f>'Vergelijking mini-meting'!$E$3:$E$13</c:f>
              <c:numCache>
                <c:formatCode>0.0</c:formatCode>
                <c:ptCount val="11"/>
                <c:pt idx="0">
                  <c:v>1.95</c:v>
                </c:pt>
                <c:pt idx="1">
                  <c:v>1.55</c:v>
                </c:pt>
                <c:pt idx="2">
                  <c:v>3.5500000000000003</c:v>
                </c:pt>
                <c:pt idx="3">
                  <c:v>2.1749999999999998</c:v>
                </c:pt>
                <c:pt idx="4">
                  <c:v>4.4000000000000004</c:v>
                </c:pt>
                <c:pt idx="5">
                  <c:v>2.125</c:v>
                </c:pt>
                <c:pt idx="6">
                  <c:v>10.649999999999999</c:v>
                </c:pt>
                <c:pt idx="7">
                  <c:v>1.7250000000000001</c:v>
                </c:pt>
                <c:pt idx="8">
                  <c:v>2.8000000000000003</c:v>
                </c:pt>
                <c:pt idx="9">
                  <c:v>1.7</c:v>
                </c:pt>
                <c:pt idx="10">
                  <c:v>2.4500000000000002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827712"/>
        <c:axId val="107947136"/>
      </c:lineChart>
      <c:catAx>
        <c:axId val="105827712"/>
        <c:scaling>
          <c:orientation val="minMax"/>
        </c:scaling>
        <c:delete val="0"/>
        <c:axPos val="b"/>
        <c:majorTickMark val="out"/>
        <c:minorTickMark val="none"/>
        <c:tickLblPos val="nextTo"/>
        <c:crossAx val="107947136"/>
        <c:crosses val="autoZero"/>
        <c:auto val="1"/>
        <c:lblAlgn val="ctr"/>
        <c:lblOffset val="100"/>
        <c:noMultiLvlLbl val="0"/>
      </c:catAx>
      <c:valAx>
        <c:axId val="107947136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1058277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228600</xdr:colOff>
      <xdr:row>1</xdr:row>
      <xdr:rowOff>9526</xdr:rowOff>
    </xdr:from>
    <xdr:to>
      <xdr:col>16</xdr:col>
      <xdr:colOff>571500</xdr:colOff>
      <xdr:row>19</xdr:row>
      <xdr:rowOff>28576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tabSelected="1" workbookViewId="0">
      <selection activeCell="M23" sqref="M23"/>
    </sheetView>
  </sheetViews>
  <sheetFormatPr defaultRowHeight="15" x14ac:dyDescent="0.25"/>
  <cols>
    <col min="1" max="1" width="22.5703125" style="60" customWidth="1"/>
    <col min="2" max="2" width="7.140625" style="50" bestFit="1" customWidth="1"/>
    <col min="3" max="3" width="5.7109375" style="50" customWidth="1"/>
    <col min="4" max="5" width="11.140625" style="50" customWidth="1"/>
    <col min="6" max="6" width="16.28515625" style="12" hidden="1" customWidth="1"/>
    <col min="7" max="7" width="18.42578125" style="12" hidden="1" customWidth="1"/>
    <col min="8" max="8" width="26" style="12" hidden="1" customWidth="1"/>
    <col min="9" max="9" width="24.5703125" hidden="1" customWidth="1"/>
    <col min="10" max="10" width="17.42578125" customWidth="1"/>
  </cols>
  <sheetData>
    <row r="1" spans="1:10" x14ac:dyDescent="0.25">
      <c r="A1" s="49"/>
      <c r="C1" s="50" t="s">
        <v>57</v>
      </c>
    </row>
    <row r="2" spans="1:10" x14ac:dyDescent="0.25">
      <c r="A2" s="51" t="s">
        <v>2</v>
      </c>
      <c r="B2" s="52" t="s">
        <v>0</v>
      </c>
      <c r="C2" s="52" t="s">
        <v>1</v>
      </c>
      <c r="D2" s="52" t="s">
        <v>39</v>
      </c>
      <c r="E2" s="52" t="s">
        <v>50</v>
      </c>
      <c r="F2" s="46" t="s">
        <v>9</v>
      </c>
      <c r="G2" s="47" t="s">
        <v>41</v>
      </c>
      <c r="H2" s="47" t="s">
        <v>40</v>
      </c>
      <c r="I2" s="47" t="s">
        <v>55</v>
      </c>
    </row>
    <row r="3" spans="1:10" x14ac:dyDescent="0.25">
      <c r="A3" s="51" t="s">
        <v>17</v>
      </c>
      <c r="B3" s="53">
        <f>berekening_gemiddelden!H4</f>
        <v>4.76</v>
      </c>
      <c r="C3" s="53">
        <f>berekening_gemiddelden!H20</f>
        <v>1.54</v>
      </c>
      <c r="D3" s="53">
        <f>berekening_gemiddelden!J36</f>
        <v>4.6374999999999993</v>
      </c>
      <c r="E3" s="53">
        <f>berekening_gemiddelden!F52</f>
        <v>1.95</v>
      </c>
      <c r="F3" s="38">
        <f t="shared" ref="F3:F13" si="0">B3-C3</f>
        <v>3.2199999999999998</v>
      </c>
      <c r="G3" s="38">
        <f>D3-C3</f>
        <v>3.0974999999999993</v>
      </c>
      <c r="H3" s="38">
        <f t="shared" ref="H3:H12" si="1">B3-D3</f>
        <v>0.1225000000000005</v>
      </c>
      <c r="I3" s="48">
        <f>E3-C3</f>
        <v>0.40999999999999992</v>
      </c>
      <c r="J3" s="9"/>
    </row>
    <row r="4" spans="1:10" x14ac:dyDescent="0.25">
      <c r="A4" s="51" t="s">
        <v>18</v>
      </c>
      <c r="B4" s="53">
        <f>berekening_gemiddelden!H5</f>
        <v>9.86</v>
      </c>
      <c r="C4" s="53">
        <f>berekening_gemiddelden!H21</f>
        <v>1.46</v>
      </c>
      <c r="D4" s="53">
        <f>berekening_gemiddelden!J37</f>
        <v>3.7750000000000004</v>
      </c>
      <c r="E4" s="53">
        <f>berekening_gemiddelden!F53</f>
        <v>1.55</v>
      </c>
      <c r="F4" s="38">
        <f t="shared" si="0"/>
        <v>8.3999999999999986</v>
      </c>
      <c r="G4" s="38">
        <f t="shared" ref="G4:G13" si="2">D4-C4</f>
        <v>2.3150000000000004</v>
      </c>
      <c r="H4" s="38">
        <f t="shared" si="1"/>
        <v>6.0849999999999991</v>
      </c>
      <c r="I4" s="48">
        <f t="shared" ref="I4:I13" si="3">E4-C4</f>
        <v>9.000000000000008E-2</v>
      </c>
      <c r="J4" s="10"/>
    </row>
    <row r="5" spans="1:10" x14ac:dyDescent="0.25">
      <c r="A5" s="51" t="s">
        <v>19</v>
      </c>
      <c r="B5" s="53">
        <f>berekening_gemiddelden!H6</f>
        <v>12.98</v>
      </c>
      <c r="C5" s="53">
        <f>berekening_gemiddelden!H22</f>
        <v>3.04</v>
      </c>
      <c r="D5" s="53">
        <f>berekening_gemiddelden!J38</f>
        <v>7.7999999999999989</v>
      </c>
      <c r="E5" s="53">
        <f>berekening_gemiddelden!F54</f>
        <v>3.5500000000000003</v>
      </c>
      <c r="F5" s="38">
        <f t="shared" si="0"/>
        <v>9.9400000000000013</v>
      </c>
      <c r="G5" s="38">
        <f t="shared" si="2"/>
        <v>4.7599999999999989</v>
      </c>
      <c r="H5" s="38">
        <f t="shared" si="1"/>
        <v>5.1800000000000015</v>
      </c>
      <c r="I5" s="48">
        <f t="shared" si="3"/>
        <v>0.51000000000000023</v>
      </c>
    </row>
    <row r="6" spans="1:10" x14ac:dyDescent="0.25">
      <c r="A6" s="51" t="s">
        <v>20</v>
      </c>
      <c r="B6" s="53">
        <f>berekening_gemiddelden!H7</f>
        <v>14.88</v>
      </c>
      <c r="C6" s="53">
        <f>berekening_gemiddelden!H23</f>
        <v>2.84</v>
      </c>
      <c r="D6" s="53">
        <f>berekening_gemiddelden!J39</f>
        <v>5.05</v>
      </c>
      <c r="E6" s="53">
        <f>berekening_gemiddelden!F55</f>
        <v>2.1749999999999998</v>
      </c>
      <c r="F6" s="38">
        <f t="shared" si="0"/>
        <v>12.040000000000001</v>
      </c>
      <c r="G6" s="38">
        <f t="shared" si="2"/>
        <v>2.21</v>
      </c>
      <c r="H6" s="38">
        <f t="shared" si="1"/>
        <v>9.8300000000000018</v>
      </c>
      <c r="I6" s="38">
        <f>C6-E6</f>
        <v>0.66500000000000004</v>
      </c>
    </row>
    <row r="7" spans="1:10" x14ac:dyDescent="0.25">
      <c r="A7" s="51" t="s">
        <v>21</v>
      </c>
      <c r="B7" s="53">
        <f>berekening_gemiddelden!H8</f>
        <v>14.459999999999999</v>
      </c>
      <c r="C7" s="53">
        <f>berekening_gemiddelden!H24</f>
        <v>4.0600000000000005</v>
      </c>
      <c r="D7" s="53">
        <f>berekening_gemiddelden!J40</f>
        <v>7.7499999999999991</v>
      </c>
      <c r="E7" s="53">
        <f>berekening_gemiddelden!F56</f>
        <v>4.4000000000000004</v>
      </c>
      <c r="F7" s="38">
        <f t="shared" si="0"/>
        <v>10.399999999999999</v>
      </c>
      <c r="G7" s="38">
        <f t="shared" si="2"/>
        <v>3.6899999999999986</v>
      </c>
      <c r="H7" s="38">
        <f t="shared" si="1"/>
        <v>6.71</v>
      </c>
      <c r="I7" s="48">
        <f t="shared" si="3"/>
        <v>0.33999999999999986</v>
      </c>
    </row>
    <row r="8" spans="1:10" x14ac:dyDescent="0.25">
      <c r="A8" s="51" t="s">
        <v>22</v>
      </c>
      <c r="B8" s="53">
        <f>berekening_gemiddelden!H9</f>
        <v>10.16</v>
      </c>
      <c r="C8" s="53">
        <f>berekening_gemiddelden!H25</f>
        <v>1.1400000000000001</v>
      </c>
      <c r="D8" s="53">
        <f>berekening_gemiddelden!J41</f>
        <v>3.8125</v>
      </c>
      <c r="E8" s="53">
        <f>berekening_gemiddelden!F57</f>
        <v>2.125</v>
      </c>
      <c r="F8" s="38">
        <f t="shared" si="0"/>
        <v>9.02</v>
      </c>
      <c r="G8" s="38">
        <f t="shared" si="2"/>
        <v>2.6724999999999999</v>
      </c>
      <c r="H8" s="38">
        <f t="shared" si="1"/>
        <v>6.3475000000000001</v>
      </c>
      <c r="I8" s="48">
        <f t="shared" si="3"/>
        <v>0.98499999999999988</v>
      </c>
    </row>
    <row r="9" spans="1:10" x14ac:dyDescent="0.25">
      <c r="A9" s="51" t="s">
        <v>23</v>
      </c>
      <c r="B9" s="53">
        <f>berekening_gemiddelden!H10</f>
        <v>23.02</v>
      </c>
      <c r="C9" s="53">
        <f>berekening_gemiddelden!H26</f>
        <v>2.1</v>
      </c>
      <c r="D9" s="53">
        <f>berekening_gemiddelden!J42</f>
        <v>9.1125000000000007</v>
      </c>
      <c r="E9" s="53">
        <f>berekening_gemiddelden!F58</f>
        <v>10.649999999999999</v>
      </c>
      <c r="F9" s="38">
        <f t="shared" si="0"/>
        <v>20.919999999999998</v>
      </c>
      <c r="G9" s="38">
        <f t="shared" si="2"/>
        <v>7.0125000000000011</v>
      </c>
      <c r="H9" s="38">
        <f t="shared" si="1"/>
        <v>13.907499999999999</v>
      </c>
      <c r="I9" s="48">
        <f t="shared" si="3"/>
        <v>8.5499999999999989</v>
      </c>
    </row>
    <row r="10" spans="1:10" x14ac:dyDescent="0.25">
      <c r="A10" s="51" t="s">
        <v>24</v>
      </c>
      <c r="B10" s="53">
        <f>berekening_gemiddelden!H11</f>
        <v>20.56</v>
      </c>
      <c r="C10" s="53">
        <f>berekening_gemiddelden!H27</f>
        <v>1.8399999999999999</v>
      </c>
      <c r="D10" s="53">
        <f>berekening_gemiddelden!J43</f>
        <v>3.4175</v>
      </c>
      <c r="E10" s="53">
        <f>berekening_gemiddelden!F59</f>
        <v>1.7250000000000001</v>
      </c>
      <c r="F10" s="38">
        <f t="shared" si="0"/>
        <v>18.72</v>
      </c>
      <c r="G10" s="38">
        <f t="shared" si="2"/>
        <v>1.5775000000000001</v>
      </c>
      <c r="H10" s="38">
        <f t="shared" si="1"/>
        <v>17.142499999999998</v>
      </c>
      <c r="I10" s="38">
        <f>C10-E10</f>
        <v>0.11499999999999977</v>
      </c>
    </row>
    <row r="11" spans="1:10" x14ac:dyDescent="0.25">
      <c r="A11" s="51" t="s">
        <v>25</v>
      </c>
      <c r="B11" s="53">
        <f>berekening_gemiddelden!H12</f>
        <v>19.759999999999998</v>
      </c>
      <c r="C11" s="53">
        <f>berekening_gemiddelden!H28</f>
        <v>1.4</v>
      </c>
      <c r="D11" s="53">
        <f>berekening_gemiddelden!J44</f>
        <v>1.925</v>
      </c>
      <c r="E11" s="53">
        <f>berekening_gemiddelden!F60</f>
        <v>2.8000000000000003</v>
      </c>
      <c r="F11" s="38">
        <f t="shared" si="0"/>
        <v>18.36</v>
      </c>
      <c r="G11" s="38">
        <f t="shared" si="2"/>
        <v>0.52500000000000013</v>
      </c>
      <c r="H11" s="38">
        <f t="shared" si="1"/>
        <v>17.834999999999997</v>
      </c>
      <c r="I11" s="48">
        <f t="shared" si="3"/>
        <v>1.4000000000000004</v>
      </c>
    </row>
    <row r="12" spans="1:10" x14ac:dyDescent="0.25">
      <c r="A12" s="51" t="s">
        <v>26</v>
      </c>
      <c r="B12" s="53">
        <f>berekening_gemiddelden!H13</f>
        <v>6.6599999999999993</v>
      </c>
      <c r="C12" s="53">
        <f>berekening_gemiddelden!H29</f>
        <v>1.9</v>
      </c>
      <c r="D12" s="53">
        <f>berekening_gemiddelden!J45</f>
        <v>3.5749999999999997</v>
      </c>
      <c r="E12" s="53">
        <f>berekening_gemiddelden!F61</f>
        <v>1.7</v>
      </c>
      <c r="F12" s="38">
        <f t="shared" si="0"/>
        <v>4.76</v>
      </c>
      <c r="G12" s="38">
        <f t="shared" si="2"/>
        <v>1.6749999999999998</v>
      </c>
      <c r="H12" s="38">
        <f t="shared" si="1"/>
        <v>3.0849999999999995</v>
      </c>
      <c r="I12" s="38">
        <f>C12-E12</f>
        <v>0.19999999999999996</v>
      </c>
    </row>
    <row r="13" spans="1:10" x14ac:dyDescent="0.25">
      <c r="A13" s="51" t="s">
        <v>27</v>
      </c>
      <c r="B13" s="53">
        <f>berekening_gemiddelden!H14</f>
        <v>14.62</v>
      </c>
      <c r="C13" s="53">
        <f>berekening_gemiddelden!H30</f>
        <v>1.7333333333333334</v>
      </c>
      <c r="D13" s="53">
        <f>berekening_gemiddelden!J46</f>
        <v>26.262500000000003</v>
      </c>
      <c r="E13" s="53">
        <f>berekening_gemiddelden!F62</f>
        <v>2.4500000000000002</v>
      </c>
      <c r="F13" s="38">
        <f t="shared" si="0"/>
        <v>12.886666666666667</v>
      </c>
      <c r="G13" s="38">
        <f t="shared" si="2"/>
        <v>24.529166666666669</v>
      </c>
      <c r="H13" s="48">
        <f>D13-B13</f>
        <v>11.642500000000004</v>
      </c>
      <c r="I13" s="48">
        <f t="shared" si="3"/>
        <v>0.71666666666666679</v>
      </c>
      <c r="J13" s="9"/>
    </row>
    <row r="15" spans="1:10" x14ac:dyDescent="0.25">
      <c r="A15" s="54" t="s">
        <v>47</v>
      </c>
    </row>
    <row r="16" spans="1:10" x14ac:dyDescent="0.25">
      <c r="A16" s="55" t="s">
        <v>56</v>
      </c>
    </row>
    <row r="17" spans="1:1" x14ac:dyDescent="0.25">
      <c r="A17" s="56"/>
    </row>
    <row r="18" spans="1:1" x14ac:dyDescent="0.25">
      <c r="A18" s="57" t="s">
        <v>48</v>
      </c>
    </row>
    <row r="20" spans="1:1" x14ac:dyDescent="0.25">
      <c r="A20" s="58"/>
    </row>
    <row r="21" spans="1:1" x14ac:dyDescent="0.25">
      <c r="A21" s="58"/>
    </row>
    <row r="22" spans="1:1" x14ac:dyDescent="0.25">
      <c r="A22" s="59"/>
    </row>
  </sheetData>
  <pageMargins left="0.25" right="0.25" top="0.75" bottom="0.75" header="0.3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2"/>
  <sheetViews>
    <sheetView topLeftCell="A25" workbookViewId="0">
      <selection activeCell="B5" sqref="B5"/>
    </sheetView>
  </sheetViews>
  <sheetFormatPr defaultRowHeight="15" x14ac:dyDescent="0.25"/>
  <cols>
    <col min="1" max="1" width="35.140625" style="1" bestFit="1" customWidth="1"/>
    <col min="2" max="4" width="20.7109375" style="12" customWidth="1"/>
    <col min="5" max="7" width="19.28515625" style="21" customWidth="1"/>
    <col min="8" max="8" width="19.28515625" style="12" bestFit="1" customWidth="1"/>
    <col min="9" max="10" width="19.28515625" style="12" customWidth="1"/>
    <col min="11" max="12" width="19.28515625" customWidth="1"/>
    <col min="13" max="13" width="20.7109375" bestFit="1" customWidth="1"/>
    <col min="14" max="17" width="20.7109375" customWidth="1"/>
    <col min="18" max="18" width="26" bestFit="1" customWidth="1"/>
    <col min="19" max="19" width="18.42578125" customWidth="1"/>
  </cols>
  <sheetData>
    <row r="1" spans="1:17" ht="15.75" thickBot="1" x14ac:dyDescent="0.3">
      <c r="A1"/>
      <c r="B1" s="12" t="s">
        <v>29</v>
      </c>
      <c r="C1" s="12" t="s">
        <v>29</v>
      </c>
      <c r="D1" s="12" t="s">
        <v>28</v>
      </c>
      <c r="E1" s="12" t="s">
        <v>30</v>
      </c>
      <c r="F1" s="12" t="s">
        <v>30</v>
      </c>
      <c r="G1" s="12" t="s">
        <v>30</v>
      </c>
      <c r="H1" s="21" t="s">
        <v>31</v>
      </c>
      <c r="I1" s="21"/>
      <c r="J1" s="21"/>
      <c r="K1" s="1"/>
      <c r="L1" s="1"/>
      <c r="M1" s="1"/>
      <c r="N1" s="1"/>
      <c r="O1" s="1"/>
      <c r="P1" s="1"/>
      <c r="Q1" s="1"/>
    </row>
    <row r="2" spans="1:17" ht="21" x14ac:dyDescent="0.35">
      <c r="A2" s="2"/>
      <c r="B2" s="26" t="s">
        <v>3</v>
      </c>
      <c r="C2" s="13" t="s">
        <v>5</v>
      </c>
      <c r="D2" s="13" t="s">
        <v>7</v>
      </c>
      <c r="E2" s="13" t="s">
        <v>13</v>
      </c>
      <c r="F2" s="26" t="s">
        <v>10</v>
      </c>
      <c r="G2" s="26" t="s">
        <v>15</v>
      </c>
      <c r="H2" s="27"/>
      <c r="I2" s="28"/>
      <c r="J2" s="28"/>
      <c r="K2" s="22"/>
      <c r="L2" s="22"/>
    </row>
    <row r="3" spans="1:17" ht="15.75" x14ac:dyDescent="0.25">
      <c r="A3" s="3" t="s">
        <v>2</v>
      </c>
      <c r="B3" s="29" t="s">
        <v>0</v>
      </c>
      <c r="C3" s="14" t="s">
        <v>0</v>
      </c>
      <c r="D3" s="14" t="s">
        <v>0</v>
      </c>
      <c r="E3" s="14" t="s">
        <v>0</v>
      </c>
      <c r="F3" s="29" t="s">
        <v>0</v>
      </c>
      <c r="G3" s="29" t="s">
        <v>0</v>
      </c>
      <c r="H3" s="30"/>
      <c r="I3" s="31"/>
      <c r="J3" s="31"/>
      <c r="K3" s="23"/>
      <c r="L3" s="23"/>
    </row>
    <row r="4" spans="1:17" x14ac:dyDescent="0.25">
      <c r="A4" s="4" t="s">
        <v>17</v>
      </c>
      <c r="B4" s="15">
        <v>3</v>
      </c>
      <c r="C4" s="15">
        <v>2.2000000000000002</v>
      </c>
      <c r="D4" s="15">
        <v>7.8</v>
      </c>
      <c r="E4" s="15">
        <v>2.8</v>
      </c>
      <c r="F4" s="15">
        <v>8</v>
      </c>
      <c r="G4" s="15">
        <v>3</v>
      </c>
      <c r="H4" s="24">
        <f t="shared" ref="H4:H14" si="0">AVERAGE(B4:F4)</f>
        <v>4.76</v>
      </c>
      <c r="I4" s="32"/>
      <c r="J4" s="32"/>
      <c r="K4" s="8"/>
      <c r="L4" s="8"/>
    </row>
    <row r="5" spans="1:17" x14ac:dyDescent="0.25">
      <c r="A5" s="4" t="s">
        <v>18</v>
      </c>
      <c r="B5" s="15">
        <v>18</v>
      </c>
      <c r="C5" s="15">
        <v>4.2</v>
      </c>
      <c r="D5" s="15">
        <v>5.8</v>
      </c>
      <c r="E5" s="15">
        <v>17.8</v>
      </c>
      <c r="F5" s="15">
        <v>3.5</v>
      </c>
      <c r="G5" s="15">
        <v>4</v>
      </c>
      <c r="H5" s="24">
        <f t="shared" si="0"/>
        <v>9.86</v>
      </c>
      <c r="I5" s="32"/>
      <c r="J5" s="32"/>
      <c r="K5" s="8"/>
      <c r="L5" s="8"/>
    </row>
    <row r="6" spans="1:17" x14ac:dyDescent="0.25">
      <c r="A6" s="4" t="s">
        <v>19</v>
      </c>
      <c r="B6" s="15">
        <v>13</v>
      </c>
      <c r="C6" s="15">
        <v>8.8000000000000007</v>
      </c>
      <c r="D6" s="15">
        <v>16.3</v>
      </c>
      <c r="E6" s="15">
        <v>18</v>
      </c>
      <c r="F6" s="15">
        <v>8.8000000000000007</v>
      </c>
      <c r="G6" s="15">
        <v>8</v>
      </c>
      <c r="H6" s="24">
        <f t="shared" si="0"/>
        <v>12.98</v>
      </c>
      <c r="I6" s="32"/>
      <c r="J6" s="32"/>
      <c r="K6" s="8"/>
      <c r="L6" s="8"/>
    </row>
    <row r="7" spans="1:17" x14ac:dyDescent="0.25">
      <c r="A7" s="4" t="s">
        <v>20</v>
      </c>
      <c r="B7" s="15">
        <v>32</v>
      </c>
      <c r="C7" s="15">
        <v>31.2</v>
      </c>
      <c r="D7" s="15">
        <v>4</v>
      </c>
      <c r="E7" s="15">
        <v>4</v>
      </c>
      <c r="F7" s="15">
        <v>3.2</v>
      </c>
      <c r="G7" s="15">
        <v>8</v>
      </c>
      <c r="H7" s="24">
        <f t="shared" si="0"/>
        <v>14.88</v>
      </c>
      <c r="I7" s="32"/>
      <c r="J7" s="32"/>
      <c r="K7" s="8"/>
      <c r="L7" s="8"/>
    </row>
    <row r="8" spans="1:17" x14ac:dyDescent="0.25">
      <c r="A8" s="4" t="s">
        <v>21</v>
      </c>
      <c r="B8" s="15">
        <v>33</v>
      </c>
      <c r="C8" s="15">
        <v>10</v>
      </c>
      <c r="D8" s="15">
        <v>4.5</v>
      </c>
      <c r="E8" s="16">
        <v>13.3</v>
      </c>
      <c r="F8" s="16">
        <v>11.5</v>
      </c>
      <c r="G8" s="16">
        <v>6.3</v>
      </c>
      <c r="H8" s="24">
        <f t="shared" si="0"/>
        <v>14.459999999999999</v>
      </c>
      <c r="I8" s="32"/>
      <c r="J8" s="32"/>
      <c r="K8" s="8"/>
      <c r="L8" s="8"/>
    </row>
    <row r="9" spans="1:17" x14ac:dyDescent="0.25">
      <c r="A9" s="4" t="s">
        <v>22</v>
      </c>
      <c r="B9" s="15">
        <v>15.2</v>
      </c>
      <c r="C9" s="15">
        <v>7.8</v>
      </c>
      <c r="D9" s="15">
        <v>24.8</v>
      </c>
      <c r="E9" s="15">
        <v>1</v>
      </c>
      <c r="F9" s="15">
        <v>2</v>
      </c>
      <c r="G9" s="15">
        <v>9</v>
      </c>
      <c r="H9" s="24">
        <f t="shared" si="0"/>
        <v>10.16</v>
      </c>
      <c r="I9" s="32"/>
      <c r="J9" s="32"/>
      <c r="K9" s="8"/>
      <c r="L9" s="8"/>
    </row>
    <row r="10" spans="1:17" x14ac:dyDescent="0.25">
      <c r="A10" s="4" t="s">
        <v>23</v>
      </c>
      <c r="B10" s="15">
        <v>35.799999999999997</v>
      </c>
      <c r="C10" s="15">
        <v>29</v>
      </c>
      <c r="D10" s="15">
        <v>20.5</v>
      </c>
      <c r="E10" s="15">
        <v>12.3</v>
      </c>
      <c r="F10" s="15">
        <v>17.5</v>
      </c>
      <c r="G10" s="15">
        <v>7</v>
      </c>
      <c r="H10" s="24">
        <f t="shared" si="0"/>
        <v>23.02</v>
      </c>
      <c r="I10" s="32"/>
      <c r="J10" s="32"/>
      <c r="K10" s="8"/>
      <c r="L10" s="8"/>
    </row>
    <row r="11" spans="1:17" x14ac:dyDescent="0.25">
      <c r="A11" s="4" t="s">
        <v>24</v>
      </c>
      <c r="B11" s="15">
        <v>43.8</v>
      </c>
      <c r="C11" s="15">
        <v>2.8</v>
      </c>
      <c r="D11" s="15">
        <v>51</v>
      </c>
      <c r="E11" s="15">
        <v>2.2000000000000002</v>
      </c>
      <c r="F11" s="15">
        <v>3</v>
      </c>
      <c r="G11" s="15">
        <v>4</v>
      </c>
      <c r="H11" s="24">
        <f t="shared" si="0"/>
        <v>20.56</v>
      </c>
      <c r="I11" s="32"/>
      <c r="J11" s="32"/>
      <c r="K11" s="8"/>
      <c r="L11" s="8"/>
    </row>
    <row r="12" spans="1:17" x14ac:dyDescent="0.25">
      <c r="A12" s="4" t="s">
        <v>25</v>
      </c>
      <c r="B12" s="15">
        <v>5.2</v>
      </c>
      <c r="C12" s="15">
        <v>10.8</v>
      </c>
      <c r="D12" s="15">
        <v>4.5</v>
      </c>
      <c r="E12" s="17">
        <v>47</v>
      </c>
      <c r="F12" s="17">
        <v>31.3</v>
      </c>
      <c r="G12" s="17">
        <v>2.2999999999999998</v>
      </c>
      <c r="H12" s="24">
        <f t="shared" si="0"/>
        <v>19.759999999999998</v>
      </c>
      <c r="I12" s="32"/>
      <c r="J12" s="32"/>
      <c r="K12" s="8"/>
      <c r="L12" s="8"/>
    </row>
    <row r="13" spans="1:17" x14ac:dyDescent="0.25">
      <c r="A13" s="4" t="s">
        <v>26</v>
      </c>
      <c r="B13" s="15">
        <v>12.2</v>
      </c>
      <c r="C13" s="15">
        <v>8</v>
      </c>
      <c r="D13" s="15">
        <v>6.2</v>
      </c>
      <c r="E13" s="15">
        <v>4.7</v>
      </c>
      <c r="F13" s="15">
        <v>2.2000000000000002</v>
      </c>
      <c r="G13" s="15">
        <v>3</v>
      </c>
      <c r="H13" s="24">
        <f t="shared" si="0"/>
        <v>6.6599999999999993</v>
      </c>
      <c r="I13" s="32"/>
      <c r="J13" s="32"/>
      <c r="K13" s="8"/>
      <c r="L13" s="8"/>
    </row>
    <row r="14" spans="1:17" ht="15.75" thickBot="1" x14ac:dyDescent="0.3">
      <c r="A14" s="5" t="s">
        <v>27</v>
      </c>
      <c r="B14" s="18">
        <v>12</v>
      </c>
      <c r="C14" s="18">
        <v>14</v>
      </c>
      <c r="D14" s="18">
        <v>23.8</v>
      </c>
      <c r="E14" s="18">
        <v>13.3</v>
      </c>
      <c r="F14" s="18">
        <v>10</v>
      </c>
      <c r="G14" s="18">
        <v>1.2</v>
      </c>
      <c r="H14" s="25">
        <f t="shared" si="0"/>
        <v>14.62</v>
      </c>
      <c r="I14" s="32"/>
      <c r="J14" s="32"/>
      <c r="K14" s="8"/>
      <c r="L14" s="8"/>
    </row>
    <row r="16" spans="1:17" x14ac:dyDescent="0.25">
      <c r="A16"/>
    </row>
    <row r="17" spans="1:12" ht="15.75" thickBot="1" x14ac:dyDescent="0.3">
      <c r="A17"/>
      <c r="B17" s="12" t="s">
        <v>29</v>
      </c>
      <c r="C17" s="12" t="s">
        <v>29</v>
      </c>
      <c r="D17" s="12" t="s">
        <v>28</v>
      </c>
      <c r="E17" s="12" t="s">
        <v>30</v>
      </c>
      <c r="F17" s="12" t="s">
        <v>30</v>
      </c>
      <c r="G17" s="12" t="s">
        <v>30</v>
      </c>
      <c r="H17" s="21" t="s">
        <v>37</v>
      </c>
      <c r="I17" s="21"/>
      <c r="J17" s="21"/>
      <c r="K17" s="1"/>
      <c r="L17" s="1"/>
    </row>
    <row r="18" spans="1:12" ht="21" x14ac:dyDescent="0.35">
      <c r="A18" s="2"/>
      <c r="B18" s="26" t="s">
        <v>4</v>
      </c>
      <c r="C18" s="13" t="s">
        <v>6</v>
      </c>
      <c r="D18" s="13" t="s">
        <v>8</v>
      </c>
      <c r="E18" s="13" t="s">
        <v>14</v>
      </c>
      <c r="F18" s="26" t="s">
        <v>12</v>
      </c>
      <c r="G18" s="26" t="s">
        <v>16</v>
      </c>
      <c r="H18" s="27"/>
      <c r="I18" s="28"/>
      <c r="J18" s="28"/>
      <c r="K18" s="22"/>
      <c r="L18" s="22"/>
    </row>
    <row r="19" spans="1:12" ht="15.75" x14ac:dyDescent="0.25">
      <c r="A19" s="3" t="s">
        <v>2</v>
      </c>
      <c r="B19" s="29" t="s">
        <v>1</v>
      </c>
      <c r="C19" s="14" t="s">
        <v>1</v>
      </c>
      <c r="D19" s="14" t="s">
        <v>1</v>
      </c>
      <c r="E19" s="14" t="s">
        <v>1</v>
      </c>
      <c r="F19" s="29" t="s">
        <v>1</v>
      </c>
      <c r="G19" s="29" t="s">
        <v>1</v>
      </c>
      <c r="H19" s="30"/>
      <c r="I19" s="31"/>
      <c r="J19" s="31"/>
      <c r="K19" s="23"/>
      <c r="L19" s="23"/>
    </row>
    <row r="20" spans="1:12" x14ac:dyDescent="0.25">
      <c r="A20" s="4" t="s">
        <v>17</v>
      </c>
      <c r="B20" s="15">
        <v>2</v>
      </c>
      <c r="C20" s="15">
        <v>1.7</v>
      </c>
      <c r="D20" s="15">
        <v>1.2</v>
      </c>
      <c r="E20" s="15">
        <v>1.3</v>
      </c>
      <c r="F20" s="15">
        <v>1.5</v>
      </c>
      <c r="G20" s="15">
        <v>1.2</v>
      </c>
      <c r="H20" s="24">
        <f t="shared" ref="H20:H29" si="1">AVERAGE(B20:F20)</f>
        <v>1.54</v>
      </c>
      <c r="I20" s="32"/>
      <c r="J20" s="32"/>
      <c r="K20" s="8"/>
      <c r="L20" s="8"/>
    </row>
    <row r="21" spans="1:12" x14ac:dyDescent="0.25">
      <c r="A21" s="4" t="s">
        <v>18</v>
      </c>
      <c r="B21" s="15">
        <v>2</v>
      </c>
      <c r="C21" s="15">
        <v>1</v>
      </c>
      <c r="D21" s="15">
        <v>2</v>
      </c>
      <c r="E21" s="15">
        <v>1.3</v>
      </c>
      <c r="F21" s="15">
        <v>1</v>
      </c>
      <c r="G21" s="15">
        <v>1</v>
      </c>
      <c r="H21" s="24">
        <f t="shared" si="1"/>
        <v>1.46</v>
      </c>
      <c r="I21" s="32"/>
      <c r="J21" s="32"/>
      <c r="K21" s="8"/>
      <c r="L21" s="8"/>
    </row>
    <row r="22" spans="1:12" x14ac:dyDescent="0.25">
      <c r="A22" s="4" t="s">
        <v>19</v>
      </c>
      <c r="B22" s="15">
        <v>4</v>
      </c>
      <c r="C22" s="15">
        <v>2</v>
      </c>
      <c r="D22" s="15">
        <v>5.2</v>
      </c>
      <c r="E22" s="15">
        <v>2.2000000000000002</v>
      </c>
      <c r="F22" s="15">
        <v>1.8</v>
      </c>
      <c r="G22" s="15">
        <v>2</v>
      </c>
      <c r="H22" s="24">
        <f t="shared" si="1"/>
        <v>3.04</v>
      </c>
      <c r="I22" s="32"/>
      <c r="J22" s="32"/>
      <c r="K22" s="8"/>
      <c r="L22" s="8"/>
    </row>
    <row r="23" spans="1:12" x14ac:dyDescent="0.25">
      <c r="A23" s="4" t="s">
        <v>20</v>
      </c>
      <c r="B23" s="15">
        <v>3.3</v>
      </c>
      <c r="C23" s="15">
        <v>2</v>
      </c>
      <c r="D23" s="15">
        <v>3.7</v>
      </c>
      <c r="E23" s="15">
        <v>3</v>
      </c>
      <c r="F23" s="15">
        <v>2.2000000000000002</v>
      </c>
      <c r="G23" s="15">
        <v>1.8</v>
      </c>
      <c r="H23" s="24">
        <f t="shared" si="1"/>
        <v>2.84</v>
      </c>
      <c r="I23" s="32"/>
      <c r="J23" s="32"/>
      <c r="K23" s="8"/>
      <c r="L23" s="8"/>
    </row>
    <row r="24" spans="1:12" x14ac:dyDescent="0.25">
      <c r="A24" s="4" t="s">
        <v>21</v>
      </c>
      <c r="B24" s="15">
        <v>8</v>
      </c>
      <c r="C24" s="15">
        <v>3.3</v>
      </c>
      <c r="D24" s="15">
        <v>2.5</v>
      </c>
      <c r="E24" s="16">
        <v>2.5</v>
      </c>
      <c r="F24" s="16">
        <v>4</v>
      </c>
      <c r="G24" s="16">
        <v>2.8</v>
      </c>
      <c r="H24" s="24">
        <f t="shared" si="1"/>
        <v>4.0600000000000005</v>
      </c>
      <c r="I24" s="32"/>
      <c r="J24" s="32"/>
      <c r="K24" s="8"/>
      <c r="L24" s="8"/>
    </row>
    <row r="25" spans="1:12" x14ac:dyDescent="0.25">
      <c r="A25" s="4" t="s">
        <v>22</v>
      </c>
      <c r="B25" s="17">
        <v>1.2</v>
      </c>
      <c r="C25" s="17">
        <v>1</v>
      </c>
      <c r="D25" s="17">
        <v>1.2</v>
      </c>
      <c r="E25" s="15">
        <v>1.3</v>
      </c>
      <c r="F25" s="15">
        <v>1</v>
      </c>
      <c r="G25" s="15">
        <v>1.2</v>
      </c>
      <c r="H25" s="24">
        <f t="shared" si="1"/>
        <v>1.1400000000000001</v>
      </c>
      <c r="I25" s="32"/>
      <c r="J25" s="32"/>
      <c r="K25" s="8"/>
      <c r="L25" s="8"/>
    </row>
    <row r="26" spans="1:12" x14ac:dyDescent="0.25">
      <c r="A26" s="4" t="s">
        <v>23</v>
      </c>
      <c r="B26" s="17">
        <v>1.2</v>
      </c>
      <c r="C26" s="17">
        <v>2</v>
      </c>
      <c r="D26" s="17">
        <v>2.5</v>
      </c>
      <c r="E26" s="15">
        <v>2.8</v>
      </c>
      <c r="F26" s="15">
        <v>2</v>
      </c>
      <c r="G26" s="15">
        <v>2.8</v>
      </c>
      <c r="H26" s="24">
        <f t="shared" si="1"/>
        <v>2.1</v>
      </c>
      <c r="I26" s="32"/>
      <c r="J26" s="32"/>
      <c r="K26" s="8"/>
      <c r="L26" s="8"/>
    </row>
    <row r="27" spans="1:12" x14ac:dyDescent="0.25">
      <c r="A27" s="4" t="s">
        <v>24</v>
      </c>
      <c r="B27" s="17">
        <v>1.8</v>
      </c>
      <c r="C27" s="17">
        <v>2</v>
      </c>
      <c r="D27" s="17">
        <v>2.2000000000000002</v>
      </c>
      <c r="E27" s="15">
        <v>2.2000000000000002</v>
      </c>
      <c r="F27" s="15">
        <v>1</v>
      </c>
      <c r="G27" s="15">
        <v>1.7</v>
      </c>
      <c r="H27" s="24">
        <f t="shared" si="1"/>
        <v>1.8399999999999999</v>
      </c>
      <c r="I27" s="32"/>
      <c r="J27" s="32"/>
      <c r="K27" s="8"/>
      <c r="L27" s="8"/>
    </row>
    <row r="28" spans="1:12" x14ac:dyDescent="0.25">
      <c r="A28" s="4" t="s">
        <v>25</v>
      </c>
      <c r="B28" s="17">
        <v>1.3</v>
      </c>
      <c r="C28" s="17">
        <v>1</v>
      </c>
      <c r="D28" s="17">
        <v>1.3</v>
      </c>
      <c r="E28" s="17">
        <v>1.2</v>
      </c>
      <c r="F28" s="17">
        <v>2.2000000000000002</v>
      </c>
      <c r="G28" s="17">
        <v>1.2</v>
      </c>
      <c r="H28" s="24">
        <f t="shared" si="1"/>
        <v>1.4</v>
      </c>
      <c r="I28" s="32"/>
      <c r="J28" s="32"/>
      <c r="K28" s="8"/>
      <c r="L28" s="8"/>
    </row>
    <row r="29" spans="1:12" x14ac:dyDescent="0.25">
      <c r="A29" s="4" t="s">
        <v>26</v>
      </c>
      <c r="B29" s="17">
        <v>1.3</v>
      </c>
      <c r="C29" s="17">
        <v>1.7</v>
      </c>
      <c r="D29" s="17">
        <v>1.5</v>
      </c>
      <c r="E29" s="15">
        <v>1.2</v>
      </c>
      <c r="F29" s="15">
        <v>3.8</v>
      </c>
      <c r="G29" s="15">
        <v>1.2</v>
      </c>
      <c r="H29" s="24">
        <f t="shared" si="1"/>
        <v>1.9</v>
      </c>
      <c r="I29" s="32"/>
      <c r="J29" s="32"/>
      <c r="K29" s="8"/>
      <c r="L29" s="8"/>
    </row>
    <row r="30" spans="1:12" ht="15.75" thickBot="1" x14ac:dyDescent="0.3">
      <c r="A30" s="5" t="s">
        <v>27</v>
      </c>
      <c r="B30" s="33">
        <v>2.2000000000000002</v>
      </c>
      <c r="C30" s="33">
        <v>1</v>
      </c>
      <c r="D30" s="33">
        <v>2</v>
      </c>
      <c r="E30" s="18">
        <v>3.3</v>
      </c>
      <c r="F30" s="34" t="s">
        <v>11</v>
      </c>
      <c r="G30" s="34" t="s">
        <v>11</v>
      </c>
      <c r="H30" s="25">
        <f>AVERAGE(B30:D30)</f>
        <v>1.7333333333333334</v>
      </c>
      <c r="I30" s="32"/>
      <c r="J30" s="32"/>
      <c r="K30" s="8"/>
      <c r="L30" s="8"/>
    </row>
    <row r="31" spans="1:12" x14ac:dyDescent="0.25">
      <c r="A31" s="7"/>
      <c r="B31" s="35"/>
      <c r="C31" s="35"/>
      <c r="D31" s="35"/>
      <c r="E31" s="16"/>
      <c r="F31" s="16"/>
      <c r="G31" s="16"/>
      <c r="H31" s="32"/>
      <c r="I31" s="32"/>
      <c r="J31" s="32"/>
      <c r="K31" s="8"/>
      <c r="L31" s="8"/>
    </row>
    <row r="32" spans="1:12" x14ac:dyDescent="0.25">
      <c r="A32" s="7"/>
      <c r="B32" s="35"/>
      <c r="C32" s="35"/>
      <c r="D32" s="35"/>
      <c r="E32" s="16"/>
      <c r="F32" s="16"/>
      <c r="G32" s="16"/>
      <c r="H32" s="32"/>
      <c r="I32" s="32"/>
      <c r="J32" s="32"/>
      <c r="K32" s="8"/>
      <c r="L32" s="8"/>
    </row>
    <row r="33" spans="1:18" ht="15.75" thickBot="1" x14ac:dyDescent="0.3">
      <c r="A33"/>
      <c r="B33" s="12" t="s">
        <v>32</v>
      </c>
      <c r="C33" s="12" t="s">
        <v>32</v>
      </c>
      <c r="D33" s="12" t="s">
        <v>32</v>
      </c>
      <c r="E33" s="12" t="s">
        <v>32</v>
      </c>
      <c r="F33" s="12" t="s">
        <v>32</v>
      </c>
      <c r="G33" s="12" t="s">
        <v>32</v>
      </c>
      <c r="H33" s="12" t="s">
        <v>32</v>
      </c>
      <c r="I33" s="12" t="s">
        <v>32</v>
      </c>
      <c r="J33" s="21" t="s">
        <v>38</v>
      </c>
      <c r="K33" s="6"/>
      <c r="L33" s="6"/>
      <c r="M33" s="8"/>
      <c r="O33" s="1"/>
    </row>
    <row r="34" spans="1:18" ht="21" x14ac:dyDescent="0.35">
      <c r="A34" s="2"/>
      <c r="B34" s="36" t="s">
        <v>33</v>
      </c>
      <c r="C34" s="13" t="s">
        <v>34</v>
      </c>
      <c r="D34" s="13" t="s">
        <v>35</v>
      </c>
      <c r="E34" s="13" t="s">
        <v>42</v>
      </c>
      <c r="F34" s="13" t="s">
        <v>43</v>
      </c>
      <c r="G34" s="13" t="s">
        <v>44</v>
      </c>
      <c r="H34" s="13" t="s">
        <v>45</v>
      </c>
      <c r="I34" s="13" t="s">
        <v>46</v>
      </c>
      <c r="J34" s="27"/>
      <c r="K34" s="1"/>
    </row>
    <row r="35" spans="1:18" ht="15.75" x14ac:dyDescent="0.25">
      <c r="A35" s="3" t="s">
        <v>2</v>
      </c>
      <c r="B35" s="37" t="s">
        <v>36</v>
      </c>
      <c r="C35" s="14" t="s">
        <v>36</v>
      </c>
      <c r="D35" s="14" t="s">
        <v>36</v>
      </c>
      <c r="E35" s="14" t="s">
        <v>36</v>
      </c>
      <c r="F35" s="14" t="s">
        <v>36</v>
      </c>
      <c r="G35" s="14" t="s">
        <v>36</v>
      </c>
      <c r="H35" s="14" t="s">
        <v>36</v>
      </c>
      <c r="I35" s="14" t="s">
        <v>36</v>
      </c>
      <c r="J35" s="30"/>
      <c r="K35" s="1"/>
    </row>
    <row r="36" spans="1:18" x14ac:dyDescent="0.25">
      <c r="A36" s="4" t="s">
        <v>17</v>
      </c>
      <c r="B36" s="15">
        <v>6.8</v>
      </c>
      <c r="C36" s="15">
        <v>2.9</v>
      </c>
      <c r="D36" s="15">
        <v>6.1</v>
      </c>
      <c r="E36" s="19">
        <v>4</v>
      </c>
      <c r="F36" s="19">
        <v>3.9</v>
      </c>
      <c r="G36" s="19">
        <v>3.6</v>
      </c>
      <c r="H36" s="19">
        <v>2</v>
      </c>
      <c r="I36" s="19">
        <v>7.8</v>
      </c>
      <c r="J36" s="24">
        <f t="shared" ref="J36:J46" si="2">AVERAGE(B36:I36)</f>
        <v>4.6374999999999993</v>
      </c>
      <c r="N36" s="1"/>
    </row>
    <row r="37" spans="1:18" x14ac:dyDescent="0.25">
      <c r="A37" s="4" t="s">
        <v>18</v>
      </c>
      <c r="B37" s="15">
        <v>16.5</v>
      </c>
      <c r="C37" s="15">
        <v>1</v>
      </c>
      <c r="D37" s="15">
        <v>1.1000000000000001</v>
      </c>
      <c r="E37" s="19">
        <v>1.3</v>
      </c>
      <c r="F37" s="19">
        <v>1.5</v>
      </c>
      <c r="G37" s="19">
        <v>5.7</v>
      </c>
      <c r="H37" s="19">
        <v>1.6</v>
      </c>
      <c r="I37" s="19">
        <v>1.5</v>
      </c>
      <c r="J37" s="24">
        <f t="shared" si="2"/>
        <v>3.7750000000000004</v>
      </c>
      <c r="K37" s="8"/>
      <c r="L37" s="10"/>
      <c r="N37" s="1"/>
    </row>
    <row r="38" spans="1:18" x14ac:dyDescent="0.25">
      <c r="A38" s="4" t="s">
        <v>19</v>
      </c>
      <c r="B38" s="15">
        <v>7.8</v>
      </c>
      <c r="C38" s="15">
        <v>13</v>
      </c>
      <c r="D38" s="15">
        <v>5.0999999999999996</v>
      </c>
      <c r="E38" s="19">
        <v>6</v>
      </c>
      <c r="F38" s="19">
        <v>14.9</v>
      </c>
      <c r="G38" s="19">
        <v>5.9</v>
      </c>
      <c r="H38" s="19">
        <v>5.8</v>
      </c>
      <c r="I38" s="19">
        <v>3.9</v>
      </c>
      <c r="J38" s="24">
        <f t="shared" si="2"/>
        <v>7.7999999999999989</v>
      </c>
      <c r="L38" s="11"/>
      <c r="N38" s="1"/>
    </row>
    <row r="39" spans="1:18" x14ac:dyDescent="0.25">
      <c r="A39" s="4" t="s">
        <v>20</v>
      </c>
      <c r="B39" s="15">
        <v>3</v>
      </c>
      <c r="C39" s="15">
        <v>1.8</v>
      </c>
      <c r="D39" s="15">
        <v>25</v>
      </c>
      <c r="E39" s="19">
        <v>3.8</v>
      </c>
      <c r="F39" s="19">
        <v>2.2000000000000002</v>
      </c>
      <c r="G39" s="19">
        <v>1.9</v>
      </c>
      <c r="H39" s="19">
        <v>1.4</v>
      </c>
      <c r="I39" s="19">
        <v>1.3</v>
      </c>
      <c r="J39" s="24">
        <f t="shared" si="2"/>
        <v>5.05</v>
      </c>
      <c r="N39" s="1"/>
    </row>
    <row r="40" spans="1:18" x14ac:dyDescent="0.25">
      <c r="A40" s="4" t="s">
        <v>21</v>
      </c>
      <c r="B40" s="15">
        <v>4</v>
      </c>
      <c r="C40" s="15">
        <v>3.5</v>
      </c>
      <c r="D40" s="15">
        <v>4.5</v>
      </c>
      <c r="E40" s="19">
        <v>3.4</v>
      </c>
      <c r="F40" s="19">
        <v>35.799999999999997</v>
      </c>
      <c r="G40" s="19">
        <v>3.8</v>
      </c>
      <c r="H40" s="19">
        <v>3</v>
      </c>
      <c r="I40" s="19">
        <v>4</v>
      </c>
      <c r="J40" s="24">
        <f t="shared" si="2"/>
        <v>7.7499999999999991</v>
      </c>
      <c r="N40" s="1"/>
    </row>
    <row r="41" spans="1:18" x14ac:dyDescent="0.25">
      <c r="A41" s="4" t="s">
        <v>22</v>
      </c>
      <c r="B41" s="17">
        <v>2</v>
      </c>
      <c r="C41" s="17">
        <v>1.9</v>
      </c>
      <c r="D41" s="17">
        <v>1.9</v>
      </c>
      <c r="E41" s="19">
        <v>3</v>
      </c>
      <c r="F41" s="19">
        <v>15</v>
      </c>
      <c r="G41" s="19">
        <v>2.8</v>
      </c>
      <c r="H41" s="19">
        <v>2</v>
      </c>
      <c r="I41" s="19">
        <v>1.9</v>
      </c>
      <c r="J41" s="24">
        <f t="shared" si="2"/>
        <v>3.8125</v>
      </c>
      <c r="N41" s="1"/>
    </row>
    <row r="42" spans="1:18" x14ac:dyDescent="0.25">
      <c r="A42" s="4" t="s">
        <v>23</v>
      </c>
      <c r="B42" s="17">
        <v>6</v>
      </c>
      <c r="C42" s="17">
        <v>4.0999999999999996</v>
      </c>
      <c r="D42" s="17">
        <v>7.5</v>
      </c>
      <c r="E42" s="19">
        <v>12.5</v>
      </c>
      <c r="F42" s="19">
        <v>9.8000000000000007</v>
      </c>
      <c r="G42" s="19">
        <v>6.6</v>
      </c>
      <c r="H42" s="19">
        <v>23</v>
      </c>
      <c r="I42" s="19">
        <v>3.4</v>
      </c>
      <c r="J42" s="24">
        <f t="shared" si="2"/>
        <v>9.1125000000000007</v>
      </c>
      <c r="N42" s="1"/>
    </row>
    <row r="43" spans="1:18" x14ac:dyDescent="0.25">
      <c r="A43" s="4" t="s">
        <v>24</v>
      </c>
      <c r="B43" s="17">
        <v>5</v>
      </c>
      <c r="C43" s="17">
        <v>1.8</v>
      </c>
      <c r="D43" s="17">
        <v>2</v>
      </c>
      <c r="E43" s="19">
        <v>3</v>
      </c>
      <c r="F43" s="19">
        <v>5</v>
      </c>
      <c r="G43" s="19">
        <v>2.1</v>
      </c>
      <c r="H43" s="19">
        <v>3.24</v>
      </c>
      <c r="I43" s="19">
        <v>5.2</v>
      </c>
      <c r="J43" s="24">
        <f t="shared" si="2"/>
        <v>3.4175</v>
      </c>
      <c r="N43" s="1"/>
    </row>
    <row r="44" spans="1:18" x14ac:dyDescent="0.25">
      <c r="A44" s="4" t="s">
        <v>25</v>
      </c>
      <c r="B44" s="17">
        <v>2</v>
      </c>
      <c r="C44" s="17">
        <v>2</v>
      </c>
      <c r="D44" s="17">
        <v>2</v>
      </c>
      <c r="E44" s="19">
        <v>1.4</v>
      </c>
      <c r="F44" s="19">
        <v>1.8</v>
      </c>
      <c r="G44" s="19">
        <v>2</v>
      </c>
      <c r="H44" s="19">
        <v>2.2999999999999998</v>
      </c>
      <c r="I44" s="19">
        <v>1.9</v>
      </c>
      <c r="J44" s="24">
        <f t="shared" si="2"/>
        <v>1.925</v>
      </c>
      <c r="N44" s="1"/>
    </row>
    <row r="45" spans="1:18" x14ac:dyDescent="0.25">
      <c r="A45" s="4" t="s">
        <v>26</v>
      </c>
      <c r="B45" s="17">
        <v>1.5</v>
      </c>
      <c r="C45" s="17">
        <v>1.8</v>
      </c>
      <c r="D45" s="17">
        <v>4.0999999999999996</v>
      </c>
      <c r="E45" s="19">
        <v>3.4</v>
      </c>
      <c r="F45" s="19">
        <v>8</v>
      </c>
      <c r="G45" s="19">
        <v>3.1</v>
      </c>
      <c r="H45" s="19">
        <v>3.3</v>
      </c>
      <c r="I45" s="19">
        <v>3.4</v>
      </c>
      <c r="J45" s="24">
        <f t="shared" si="2"/>
        <v>3.5749999999999997</v>
      </c>
      <c r="N45" s="1"/>
    </row>
    <row r="46" spans="1:18" ht="15.75" thickBot="1" x14ac:dyDescent="0.3">
      <c r="A46" s="5" t="s">
        <v>27</v>
      </c>
      <c r="B46" s="33">
        <v>27.1</v>
      </c>
      <c r="C46" s="33">
        <v>27.8</v>
      </c>
      <c r="D46" s="33">
        <v>26</v>
      </c>
      <c r="E46" s="20">
        <v>32.299999999999997</v>
      </c>
      <c r="F46" s="20">
        <v>32.1</v>
      </c>
      <c r="G46" s="20">
        <v>28.8</v>
      </c>
      <c r="H46" s="20">
        <v>32.6</v>
      </c>
      <c r="I46" s="19">
        <v>3.4</v>
      </c>
      <c r="J46" s="25">
        <f t="shared" si="2"/>
        <v>26.262500000000003</v>
      </c>
      <c r="N46" s="1"/>
    </row>
    <row r="47" spans="1:18" x14ac:dyDescent="0.25">
      <c r="R47" s="1"/>
    </row>
    <row r="49" spans="1:6" ht="15.75" thickBot="1" x14ac:dyDescent="0.3">
      <c r="F49" s="21" t="s">
        <v>54</v>
      </c>
    </row>
    <row r="50" spans="1:6" ht="21" x14ac:dyDescent="0.35">
      <c r="A50" s="39" t="s">
        <v>49</v>
      </c>
      <c r="B50" s="36" t="s">
        <v>51</v>
      </c>
      <c r="C50" s="36" t="s">
        <v>52</v>
      </c>
      <c r="D50" s="36" t="s">
        <v>6</v>
      </c>
      <c r="E50" s="36" t="s">
        <v>53</v>
      </c>
      <c r="F50" s="40"/>
    </row>
    <row r="51" spans="1:6" ht="15.75" x14ac:dyDescent="0.25">
      <c r="A51" s="3" t="s">
        <v>2</v>
      </c>
      <c r="B51" s="37" t="s">
        <v>50</v>
      </c>
      <c r="C51" s="37" t="s">
        <v>50</v>
      </c>
      <c r="D51" s="37" t="s">
        <v>50</v>
      </c>
      <c r="E51" s="37" t="s">
        <v>50</v>
      </c>
      <c r="F51" s="41"/>
    </row>
    <row r="52" spans="1:6" x14ac:dyDescent="0.25">
      <c r="A52" s="4" t="s">
        <v>17</v>
      </c>
      <c r="B52" s="42">
        <v>1.9</v>
      </c>
      <c r="C52" s="42">
        <v>1.9</v>
      </c>
      <c r="D52" s="42">
        <v>2</v>
      </c>
      <c r="E52" s="42">
        <v>2</v>
      </c>
      <c r="F52" s="44">
        <f>AVERAGE(B52:E52)</f>
        <v>1.95</v>
      </c>
    </row>
    <row r="53" spans="1:6" x14ac:dyDescent="0.25">
      <c r="A53" s="4" t="s">
        <v>18</v>
      </c>
      <c r="B53" s="42">
        <v>1.3</v>
      </c>
      <c r="C53" s="42">
        <v>1.9</v>
      </c>
      <c r="D53" s="42">
        <v>1.5</v>
      </c>
      <c r="E53" s="42">
        <v>1.5</v>
      </c>
      <c r="F53" s="44">
        <f t="shared" ref="F53:F62" si="3">AVERAGE(B53:E53)</f>
        <v>1.55</v>
      </c>
    </row>
    <row r="54" spans="1:6" x14ac:dyDescent="0.25">
      <c r="A54" s="4" t="s">
        <v>19</v>
      </c>
      <c r="B54" s="42">
        <v>4.5</v>
      </c>
      <c r="C54" s="42">
        <v>3.2</v>
      </c>
      <c r="D54" s="42">
        <v>3.1</v>
      </c>
      <c r="E54" s="42">
        <v>3.4</v>
      </c>
      <c r="F54" s="44">
        <f t="shared" si="3"/>
        <v>3.5500000000000003</v>
      </c>
    </row>
    <row r="55" spans="1:6" x14ac:dyDescent="0.25">
      <c r="A55" s="4" t="s">
        <v>20</v>
      </c>
      <c r="B55" s="42">
        <v>1.5</v>
      </c>
      <c r="C55" s="42">
        <v>1.2</v>
      </c>
      <c r="D55" s="42">
        <v>4.5</v>
      </c>
      <c r="E55" s="42">
        <v>1.5</v>
      </c>
      <c r="F55" s="44">
        <f t="shared" si="3"/>
        <v>2.1749999999999998</v>
      </c>
    </row>
    <row r="56" spans="1:6" x14ac:dyDescent="0.25">
      <c r="A56" s="4" t="s">
        <v>21</v>
      </c>
      <c r="B56" s="42">
        <v>8.3000000000000007</v>
      </c>
      <c r="C56" s="42">
        <v>3.1</v>
      </c>
      <c r="D56" s="42">
        <v>3.2</v>
      </c>
      <c r="E56" s="42">
        <v>3</v>
      </c>
      <c r="F56" s="44">
        <f t="shared" si="3"/>
        <v>4.4000000000000004</v>
      </c>
    </row>
    <row r="57" spans="1:6" x14ac:dyDescent="0.25">
      <c r="A57" s="4" t="s">
        <v>22</v>
      </c>
      <c r="B57" s="42">
        <v>1.9</v>
      </c>
      <c r="C57" s="42">
        <v>2</v>
      </c>
      <c r="D57" s="42">
        <v>2.1</v>
      </c>
      <c r="E57" s="42">
        <v>2.5</v>
      </c>
      <c r="F57" s="44">
        <f t="shared" si="3"/>
        <v>2.125</v>
      </c>
    </row>
    <row r="58" spans="1:6" x14ac:dyDescent="0.25">
      <c r="A58" s="4" t="s">
        <v>23</v>
      </c>
      <c r="B58" s="42">
        <v>7.1</v>
      </c>
      <c r="C58" s="42">
        <v>7.2</v>
      </c>
      <c r="D58" s="42">
        <v>23</v>
      </c>
      <c r="E58" s="42">
        <v>5.3</v>
      </c>
      <c r="F58" s="44">
        <f t="shared" si="3"/>
        <v>10.649999999999999</v>
      </c>
    </row>
    <row r="59" spans="1:6" x14ac:dyDescent="0.25">
      <c r="A59" s="4" t="s">
        <v>24</v>
      </c>
      <c r="B59" s="42">
        <v>1.4</v>
      </c>
      <c r="C59" s="42">
        <v>1.9</v>
      </c>
      <c r="D59" s="42">
        <v>1.6</v>
      </c>
      <c r="E59" s="42">
        <v>2</v>
      </c>
      <c r="F59" s="44">
        <f t="shared" si="3"/>
        <v>1.7250000000000001</v>
      </c>
    </row>
    <row r="60" spans="1:6" x14ac:dyDescent="0.25">
      <c r="A60" s="4" t="s">
        <v>25</v>
      </c>
      <c r="B60" s="42">
        <v>4.0999999999999996</v>
      </c>
      <c r="C60" s="42">
        <v>3.9</v>
      </c>
      <c r="D60" s="42">
        <v>1.3</v>
      </c>
      <c r="E60" s="42">
        <v>1.9</v>
      </c>
      <c r="F60" s="44">
        <f t="shared" si="3"/>
        <v>2.8000000000000003</v>
      </c>
    </row>
    <row r="61" spans="1:6" x14ac:dyDescent="0.25">
      <c r="A61" s="4" t="s">
        <v>26</v>
      </c>
      <c r="B61" s="42">
        <v>2.1</v>
      </c>
      <c r="C61" s="42">
        <v>1.5</v>
      </c>
      <c r="D61" s="42">
        <v>1.2</v>
      </c>
      <c r="E61" s="42">
        <v>2</v>
      </c>
      <c r="F61" s="44">
        <f t="shared" si="3"/>
        <v>1.7</v>
      </c>
    </row>
    <row r="62" spans="1:6" ht="15.75" thickBot="1" x14ac:dyDescent="0.3">
      <c r="A62" s="5" t="s">
        <v>27</v>
      </c>
      <c r="B62" s="43">
        <v>2.5</v>
      </c>
      <c r="C62" s="43">
        <v>2.8</v>
      </c>
      <c r="D62" s="43">
        <v>1.6</v>
      </c>
      <c r="E62" s="43">
        <v>2.9</v>
      </c>
      <c r="F62" s="45">
        <f t="shared" si="3"/>
        <v>2.4500000000000002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Vergelijking mini-meting</vt:lpstr>
      <vt:lpstr>berekening_gemiddelden</vt:lpstr>
      <vt:lpstr>Blad3</vt:lpstr>
    </vt:vector>
  </TitlesOfParts>
  <Company>Vlaamse Overheid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Claesen, Christel</dc:creator>
  <cp:lastModifiedBy>Veronique Volders</cp:lastModifiedBy>
  <cp:lastPrinted>2014-02-25T15:01:46Z</cp:lastPrinted>
  <dcterms:created xsi:type="dcterms:W3CDTF">2014-02-05T07:37:56Z</dcterms:created>
  <dcterms:modified xsi:type="dcterms:W3CDTF">2014-02-25T15:06:39Z</dcterms:modified>
</cp:coreProperties>
</file>