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shika\Desktop\Marketing Analytics\"/>
    </mc:Choice>
  </mc:AlternateContent>
  <xr:revisionPtr revIDLastSave="0" documentId="13_ncr:1_{E4CB54B9-0861-42AD-8E8B-3523213D289B}" xr6:coauthVersionLast="47" xr6:coauthVersionMax="47" xr10:uidLastSave="{00000000-0000-0000-0000-000000000000}"/>
  <bookViews>
    <workbookView xWindow="-110" yWindow="-110" windowWidth="19420" windowHeight="11500" xr2:uid="{A6C2E42A-3305-BD4A-A1D5-39D4CA360C86}"/>
  </bookViews>
  <sheets>
    <sheet name="Segmentation" sheetId="1" r:id="rId1"/>
    <sheet name="RMF" sheetId="2" r:id="rId2"/>
    <sheet name="Final Segmentation" sheetId="3" r:id="rId3"/>
    <sheet name="Code for Segment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8" i="1"/>
  <c r="G7" i="1"/>
  <c r="G6" i="1"/>
  <c r="G5" i="1"/>
  <c r="B10" i="1"/>
  <c r="C3" i="1" s="1"/>
  <c r="C6" i="1" l="1"/>
  <c r="C2" i="1"/>
  <c r="C4" i="1"/>
  <c r="C5" i="1"/>
  <c r="C8" i="1"/>
  <c r="C9" i="1"/>
  <c r="C7" i="1"/>
</calcChain>
</file>

<file path=xl/sharedStrings.xml><?xml version="1.0" encoding="utf-8"?>
<sst xmlns="http://schemas.openxmlformats.org/spreadsheetml/2006/main" count="308" uniqueCount="67">
  <si>
    <t xml:space="preserve">Segment </t>
  </si>
  <si>
    <t>Observations</t>
  </si>
  <si>
    <t>Proportion</t>
  </si>
  <si>
    <t>000</t>
  </si>
  <si>
    <t>001</t>
  </si>
  <si>
    <t>010</t>
  </si>
  <si>
    <t>011</t>
  </si>
  <si>
    <t>Loyal Big Spender</t>
  </si>
  <si>
    <t>Potentail Loyalist</t>
  </si>
  <si>
    <t>At Risk Shopper</t>
  </si>
  <si>
    <t>Occational buyers</t>
  </si>
  <si>
    <t>Total</t>
  </si>
  <si>
    <t xml:space="preserve">Type </t>
  </si>
  <si>
    <t># of customers</t>
  </si>
  <si>
    <t>Description</t>
  </si>
  <si>
    <t>Haven’t purchased in a while or are declining in engagement</t>
  </si>
  <si>
    <t>combined_RFM</t>
  </si>
  <si>
    <t>N Obs</t>
  </si>
  <si>
    <t>Variable</t>
  </si>
  <si>
    <t>Label</t>
  </si>
  <si>
    <t>Mean</t>
  </si>
  <si>
    <t>Std Dev</t>
  </si>
  <si>
    <t>Minimum</t>
  </si>
  <si>
    <t>Maximum</t>
  </si>
  <si>
    <t>Median</t>
  </si>
  <si>
    <t>N</t>
  </si>
  <si>
    <t>recency</t>
  </si>
  <si>
    <t>frequency</t>
  </si>
  <si>
    <t>monetary</t>
  </si>
  <si>
    <t>average_revenue_per_order</t>
  </si>
  <si>
    <t>product_womens_only</t>
  </si>
  <si>
    <t>product_mens_only</t>
  </si>
  <si>
    <t>product_womens_mens</t>
  </si>
  <si>
    <t>product_kids_included</t>
  </si>
  <si>
    <t>offer_indicator</t>
  </si>
  <si>
    <t>retention_score</t>
  </si>
  <si>
    <t>Number of days since last Champion product purchase</t>
  </si>
  <si>
    <t>Number of different Champion purchase events in last 12 months</t>
  </si>
  <si>
    <t>Total revenue on Champion products in last 12 months</t>
  </si>
  <si>
    <t>Average $ revenue on Champion products per purchase event</t>
  </si>
  <si>
    <t>Purchased only 1 or more womens products in the last 12 months</t>
  </si>
  <si>
    <t>Purchased only 1 or more mens products in the last 12 months</t>
  </si>
  <si>
    <t>Purchased 1 or more womens and mens products in the last 12 months</t>
  </si>
  <si>
    <t>Purchases included 1 or more kids products in the last 12 months</t>
  </si>
  <si>
    <t>Used a promotional offer to purchase a product in the last year</t>
  </si>
  <si>
    <t>Estimated annual retention of customer</t>
  </si>
  <si>
    <t>Name</t>
  </si>
  <si>
    <t>Unpredictable Guests</t>
  </si>
  <si>
    <t>The inner circle</t>
  </si>
  <si>
    <t>Almost exclusive</t>
  </si>
  <si>
    <t>Almost Exclusive</t>
  </si>
  <si>
    <t>average_items_per_order</t>
  </si>
  <si>
    <t>cust_id</t>
  </si>
  <si>
    <t>Average # of Champion products purchased per purchase event</t>
  </si>
  <si>
    <t>Unique Customer ID</t>
  </si>
  <si>
    <t>Ghosting Shoppers</t>
  </si>
  <si>
    <t>The Inner Circle</t>
  </si>
  <si>
    <t>Unpredictable Guest</t>
  </si>
  <si>
    <t>data work.RFM2;   /*output dataset name for assignment 2*/
set work.RFM1; /*input dataset name*/
/*new variable containing the final RFM segment assignments*/
length segment_assignment $30.;
/*The code below is used to assign each unique combined_RFM value into a final segment assignment*/
/*The code below is an example 4 segment solution - IT IS JUST INTENDED TO BE AN EXAMPLE*/
/*copy and add 1 more line of code if want 5 final segments - segment_assignment values should be updated to 'Segment 1' through 'Segment 5'*/
/*copy and add 2 more lines of code if want 6 final segments - segment_assignment values should be updated to 'Segment 1' through 'Segment 6'*/
/*each line should include 1 or more mutually exclusive combined_RFM values*/
/*all 8 unique combined_RFM values should be included in at least one of the lines of code below*/
/*WATCH the RFM Segmentation Demonstration Video - Part 5 of 6 SAS Code #2 if you have questions*/
if combined_RFM in ('011','111') then segment_assignment = 'The Inner Circle';
if combined_RFM in ('001','010','110') then segment_assignment = 'Almost Exclusive';
if combined_RFM in ('100') then segment_assignment = 'Ghosting Shoppers';
if combined_RFM in ('101','000') then segment_assignment = 'Unpredictable Guest';
run;</t>
  </si>
  <si>
    <t>Segment_assignment</t>
  </si>
  <si>
    <t>These customers buy frequently and/or spend a lot, making them top buyers.</t>
  </si>
  <si>
    <t>They engage but do not spend high amounts. Opportunity to convert to high-value customers.</t>
  </si>
  <si>
    <t>Fading Buyers</t>
  </si>
  <si>
    <t>Rarely buy, but when they do, they spend a lot.</t>
  </si>
  <si>
    <t>Luxury Drifters</t>
  </si>
  <si>
    <t>Occasional Buyers</t>
  </si>
  <si>
    <t>New &amp; Unpredictable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</si>
</sst>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2"/>
      <name val="Aptos Narrow"/>
      <family val="2"/>
      <scheme val="minor"/>
    </font>
    <font>
      <sz val="12"/>
      <color theme="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2" fontId="4" fillId="0" borderId="0" xfId="0" applyNumberFormat="1" applyFont="1" applyAlignment="1">
      <alignment horizontal="center" vertical="center"/>
    </xf>
    <xf numFmtId="0" fontId="3" fillId="3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5" fillId="4" borderId="1" xfId="0" quotePrefix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top" wrapText="1"/>
    </xf>
    <xf numFmtId="1" fontId="5" fillId="5" borderId="1" xfId="0" quotePrefix="1" applyNumberFormat="1" applyFont="1" applyFill="1" applyBorder="1" applyAlignment="1">
      <alignment horizontal="center" vertical="center"/>
    </xf>
    <xf numFmtId="9" fontId="5" fillId="5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0" borderId="1" xfId="0" applyFont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9" fontId="5" fillId="6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wrapText="1"/>
    </xf>
    <xf numFmtId="1" fontId="5" fillId="7" borderId="1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5" fillId="7" borderId="1" xfId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/>
    <xf numFmtId="1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9" fontId="5" fillId="8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0" fontId="0" fillId="8" borderId="0" xfId="0" applyFont="1" applyFill="1"/>
    <xf numFmtId="0" fontId="0" fillId="8" borderId="0" xfId="0" applyFill="1"/>
    <xf numFmtId="0" fontId="0" fillId="8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38B0-B472-C846-B84D-CB4347A577EC}">
  <dimension ref="A1:H10"/>
  <sheetViews>
    <sheetView tabSelected="1" zoomScale="123" zoomScaleNormal="123" workbookViewId="0">
      <selection activeCell="H8" sqref="H8"/>
    </sheetView>
  </sheetViews>
  <sheetFormatPr defaultColWidth="10.6640625" defaultRowHeight="16" x14ac:dyDescent="0.4"/>
  <cols>
    <col min="4" max="4" width="1.6640625" customWidth="1"/>
    <col min="5" max="5" width="18.83203125" bestFit="1" customWidth="1"/>
    <col min="6" max="6" width="18.83203125" customWidth="1"/>
    <col min="7" max="7" width="12.83203125" bestFit="1" customWidth="1"/>
    <col min="8" max="9" width="31.5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</row>
    <row r="2" spans="1:8" x14ac:dyDescent="0.4">
      <c r="A2" s="11" t="s">
        <v>3</v>
      </c>
      <c r="B2" s="12">
        <v>4794</v>
      </c>
      <c r="C2" s="13">
        <f t="shared" ref="C2:C9" si="0">B2/$B$10</f>
        <v>0.22930119098866408</v>
      </c>
      <c r="D2" s="14"/>
      <c r="E2" s="14"/>
      <c r="F2" s="14"/>
      <c r="G2" s="14"/>
      <c r="H2" s="14"/>
    </row>
    <row r="3" spans="1:8" x14ac:dyDescent="0.4">
      <c r="A3" s="28" t="s">
        <v>4</v>
      </c>
      <c r="B3" s="29">
        <v>2839</v>
      </c>
      <c r="C3" s="30">
        <f t="shared" si="0"/>
        <v>0.13579184005357056</v>
      </c>
      <c r="D3" s="14"/>
      <c r="E3" s="37" t="s">
        <v>12</v>
      </c>
      <c r="F3" s="37" t="s">
        <v>46</v>
      </c>
      <c r="G3" s="37" t="s">
        <v>13</v>
      </c>
      <c r="H3" s="37" t="s">
        <v>14</v>
      </c>
    </row>
    <row r="4" spans="1:8" ht="48" x14ac:dyDescent="0.4">
      <c r="A4" s="11" t="s">
        <v>5</v>
      </c>
      <c r="B4" s="12">
        <v>166</v>
      </c>
      <c r="C4" s="13">
        <f t="shared" si="0"/>
        <v>7.9399244272253307E-3</v>
      </c>
      <c r="D4" s="14"/>
      <c r="E4" s="15" t="s">
        <v>7</v>
      </c>
      <c r="F4" s="15" t="s">
        <v>48</v>
      </c>
      <c r="G4" s="16">
        <f>B5</f>
        <v>2784</v>
      </c>
      <c r="H4" s="17" t="s">
        <v>60</v>
      </c>
    </row>
    <row r="5" spans="1:8" x14ac:dyDescent="0.4">
      <c r="A5" s="18" t="s">
        <v>6</v>
      </c>
      <c r="B5" s="16">
        <v>2784</v>
      </c>
      <c r="C5" s="19">
        <f t="shared" si="0"/>
        <v>0.13316114220117664</v>
      </c>
      <c r="D5" s="14"/>
      <c r="E5" s="20" t="s">
        <v>8</v>
      </c>
      <c r="F5" s="20" t="s">
        <v>49</v>
      </c>
      <c r="G5" s="12">
        <f>SUM(B2+B4)</f>
        <v>4960</v>
      </c>
      <c r="H5" s="21" t="s">
        <v>61</v>
      </c>
    </row>
    <row r="6" spans="1:8" ht="32" x14ac:dyDescent="0.4">
      <c r="A6" s="23">
        <v>100</v>
      </c>
      <c r="B6" s="24">
        <v>5399</v>
      </c>
      <c r="C6" s="25">
        <f t="shared" si="0"/>
        <v>0.25823886736499735</v>
      </c>
      <c r="D6" s="14"/>
      <c r="E6" s="26" t="s">
        <v>9</v>
      </c>
      <c r="F6" s="26" t="s">
        <v>62</v>
      </c>
      <c r="G6" s="24">
        <f>B6+B8</f>
        <v>5497</v>
      </c>
      <c r="H6" s="27" t="s">
        <v>15</v>
      </c>
    </row>
    <row r="7" spans="1:8" x14ac:dyDescent="0.4">
      <c r="A7" s="31">
        <v>101</v>
      </c>
      <c r="B7" s="29">
        <v>2912</v>
      </c>
      <c r="C7" s="30">
        <f t="shared" si="0"/>
        <v>0.13928349356674799</v>
      </c>
      <c r="D7" s="14"/>
      <c r="E7" s="32" t="s">
        <v>66</v>
      </c>
      <c r="F7" s="32" t="s">
        <v>47</v>
      </c>
      <c r="G7" s="29">
        <f>B3+B7</f>
        <v>5751</v>
      </c>
      <c r="H7" s="33" t="s">
        <v>10</v>
      </c>
    </row>
    <row r="8" spans="1:8" x14ac:dyDescent="0.4">
      <c r="A8" s="23">
        <v>110</v>
      </c>
      <c r="B8" s="24">
        <v>98</v>
      </c>
      <c r="C8" s="25">
        <f t="shared" si="0"/>
        <v>4.6874252642655568E-3</v>
      </c>
      <c r="D8" s="14"/>
      <c r="E8" s="38" t="s">
        <v>65</v>
      </c>
      <c r="F8" s="38" t="s">
        <v>64</v>
      </c>
      <c r="G8" s="40">
        <f>B9</f>
        <v>1915</v>
      </c>
      <c r="H8" s="39" t="s">
        <v>63</v>
      </c>
    </row>
    <row r="9" spans="1:8" x14ac:dyDescent="0.4">
      <c r="A9" s="34">
        <v>111</v>
      </c>
      <c r="B9" s="35">
        <v>1915</v>
      </c>
      <c r="C9" s="36">
        <f t="shared" si="0"/>
        <v>9.1596116133352459E-2</v>
      </c>
      <c r="D9" s="14"/>
      <c r="E9" s="14"/>
      <c r="F9" s="14"/>
      <c r="G9" s="14"/>
      <c r="H9" s="14"/>
    </row>
    <row r="10" spans="1:8" x14ac:dyDescent="0.4">
      <c r="A10" s="22" t="s">
        <v>11</v>
      </c>
      <c r="B10" s="22">
        <f>SUM(B2:B9)</f>
        <v>20907</v>
      </c>
      <c r="C10" s="22"/>
      <c r="D10" s="14"/>
      <c r="E10" s="14"/>
      <c r="F10" s="14"/>
      <c r="G10" s="14"/>
      <c r="H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759F-D99D-7B49-89C8-1C8B686E67FB}">
  <dimension ref="A1:J81"/>
  <sheetViews>
    <sheetView zoomScale="84" workbookViewId="0">
      <selection activeCell="D9" sqref="D9"/>
    </sheetView>
  </sheetViews>
  <sheetFormatPr defaultColWidth="10.6640625" defaultRowHeight="16" x14ac:dyDescent="0.4"/>
  <cols>
    <col min="1" max="1" width="13.6640625" bestFit="1" customWidth="1"/>
    <col min="3" max="3" width="23.6640625" style="6" bestFit="1" customWidth="1"/>
    <col min="4" max="4" width="57.6640625" style="6" bestFit="1" customWidth="1"/>
    <col min="5" max="6" width="12.6640625" bestFit="1" customWidth="1"/>
  </cols>
  <sheetData>
    <row r="1" spans="1:10" x14ac:dyDescent="0.4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</row>
    <row r="2" spans="1:10" x14ac:dyDescent="0.4">
      <c r="A2" s="9">
        <v>0</v>
      </c>
      <c r="B2" s="9">
        <v>4794</v>
      </c>
      <c r="C2" s="3" t="s">
        <v>26</v>
      </c>
      <c r="D2" s="3" t="s">
        <v>36</v>
      </c>
      <c r="E2" s="7">
        <v>79.496662499999999</v>
      </c>
      <c r="F2" s="7">
        <v>51.367870699999997</v>
      </c>
      <c r="G2" s="4">
        <v>1</v>
      </c>
      <c r="H2" s="4">
        <v>176</v>
      </c>
      <c r="I2" s="4">
        <v>71</v>
      </c>
      <c r="J2" s="4">
        <v>4794</v>
      </c>
    </row>
    <row r="3" spans="1:10" x14ac:dyDescent="0.4">
      <c r="A3" s="9"/>
      <c r="B3" s="9"/>
      <c r="C3" s="3" t="s">
        <v>27</v>
      </c>
      <c r="D3" s="3" t="s">
        <v>37</v>
      </c>
      <c r="E3" s="7">
        <v>1.1916979999999999</v>
      </c>
      <c r="F3" s="7">
        <v>0.39367780000000002</v>
      </c>
      <c r="G3" s="4">
        <v>1</v>
      </c>
      <c r="H3" s="4">
        <v>2</v>
      </c>
      <c r="I3" s="4">
        <v>1</v>
      </c>
      <c r="J3" s="4">
        <v>4794</v>
      </c>
    </row>
    <row r="4" spans="1:10" x14ac:dyDescent="0.4">
      <c r="A4" s="9"/>
      <c r="B4" s="9"/>
      <c r="C4" s="3" t="s">
        <v>28</v>
      </c>
      <c r="D4" s="3" t="s">
        <v>38</v>
      </c>
      <c r="E4" s="7">
        <v>38.712882800000003</v>
      </c>
      <c r="F4" s="7">
        <v>17.761891500000001</v>
      </c>
      <c r="G4" s="4">
        <v>5.65</v>
      </c>
      <c r="H4" s="4">
        <v>70.95</v>
      </c>
      <c r="I4" s="4">
        <v>39.46</v>
      </c>
      <c r="J4" s="4">
        <v>4794</v>
      </c>
    </row>
    <row r="5" spans="1:10" x14ac:dyDescent="0.4">
      <c r="A5" s="9"/>
      <c r="B5" s="9"/>
      <c r="C5" s="3" t="s">
        <v>29</v>
      </c>
      <c r="D5" s="3" t="s">
        <v>39</v>
      </c>
      <c r="E5" s="7">
        <v>33.6666667</v>
      </c>
      <c r="F5" s="7">
        <v>16.149399899999999</v>
      </c>
      <c r="G5" s="4">
        <v>6</v>
      </c>
      <c r="H5" s="4">
        <v>71</v>
      </c>
      <c r="I5" s="4">
        <v>31</v>
      </c>
      <c r="J5" s="4">
        <v>4794</v>
      </c>
    </row>
    <row r="6" spans="1:10" x14ac:dyDescent="0.4">
      <c r="A6" s="9"/>
      <c r="B6" s="9"/>
      <c r="C6" s="3" t="s">
        <v>30</v>
      </c>
      <c r="D6" s="3" t="s">
        <v>40</v>
      </c>
      <c r="E6" s="7">
        <v>0.47997499999999998</v>
      </c>
      <c r="F6" s="7">
        <v>0.49965100000000001</v>
      </c>
      <c r="G6" s="4">
        <v>0</v>
      </c>
      <c r="H6" s="4">
        <v>1</v>
      </c>
      <c r="I6" s="4">
        <v>0</v>
      </c>
      <c r="J6" s="4">
        <v>4794</v>
      </c>
    </row>
    <row r="7" spans="1:10" x14ac:dyDescent="0.4">
      <c r="A7" s="9"/>
      <c r="B7" s="9"/>
      <c r="C7" s="3" t="s">
        <v>31</v>
      </c>
      <c r="D7" s="3" t="s">
        <v>41</v>
      </c>
      <c r="E7" s="7">
        <v>0.48602420000000002</v>
      </c>
      <c r="F7" s="7">
        <v>0.49985679999999999</v>
      </c>
      <c r="G7" s="4">
        <v>0</v>
      </c>
      <c r="H7" s="4">
        <v>1</v>
      </c>
      <c r="I7" s="4">
        <v>0</v>
      </c>
      <c r="J7" s="4">
        <v>4794</v>
      </c>
    </row>
    <row r="8" spans="1:10" x14ac:dyDescent="0.4">
      <c r="A8" s="9"/>
      <c r="B8" s="9"/>
      <c r="C8" s="3" t="s">
        <v>32</v>
      </c>
      <c r="D8" s="3" t="s">
        <v>42</v>
      </c>
      <c r="E8" s="7">
        <v>3.1289E-3</v>
      </c>
      <c r="F8" s="7">
        <v>5.5854899999999999E-2</v>
      </c>
      <c r="G8" s="4">
        <v>0</v>
      </c>
      <c r="H8" s="4">
        <v>1</v>
      </c>
      <c r="I8" s="4">
        <v>0</v>
      </c>
      <c r="J8" s="4">
        <v>4794</v>
      </c>
    </row>
    <row r="9" spans="1:10" x14ac:dyDescent="0.4">
      <c r="A9" s="9"/>
      <c r="B9" s="9"/>
      <c r="C9" s="3" t="s">
        <v>33</v>
      </c>
      <c r="D9" s="3" t="s">
        <v>43</v>
      </c>
      <c r="E9" s="7">
        <v>3.0871900000000001E-2</v>
      </c>
      <c r="F9" s="7">
        <v>0.1729887</v>
      </c>
      <c r="G9" s="4">
        <v>0</v>
      </c>
      <c r="H9" s="4">
        <v>1</v>
      </c>
      <c r="I9" s="4">
        <v>0</v>
      </c>
      <c r="J9" s="4">
        <v>4794</v>
      </c>
    </row>
    <row r="10" spans="1:10" x14ac:dyDescent="0.4">
      <c r="A10" s="9"/>
      <c r="B10" s="9"/>
      <c r="C10" s="3" t="s">
        <v>34</v>
      </c>
      <c r="D10" s="3" t="s">
        <v>44</v>
      </c>
      <c r="E10" s="7">
        <v>0.20588239999999999</v>
      </c>
      <c r="F10" s="7">
        <v>0.4043871</v>
      </c>
      <c r="G10" s="4">
        <v>0</v>
      </c>
      <c r="H10" s="4">
        <v>1</v>
      </c>
      <c r="I10" s="4">
        <v>0</v>
      </c>
      <c r="J10" s="4">
        <v>4794</v>
      </c>
    </row>
    <row r="11" spans="1:10" x14ac:dyDescent="0.4">
      <c r="A11" s="9"/>
      <c r="B11" s="9"/>
      <c r="C11" s="3" t="s">
        <v>35</v>
      </c>
      <c r="D11" s="3" t="s">
        <v>45</v>
      </c>
      <c r="E11" s="7">
        <v>0.56036710000000001</v>
      </c>
      <c r="F11" s="7">
        <v>9.5703399999999994E-2</v>
      </c>
      <c r="G11" s="4">
        <v>0.45</v>
      </c>
      <c r="H11" s="4">
        <v>0.75</v>
      </c>
      <c r="I11" s="4">
        <v>0.6</v>
      </c>
      <c r="J11" s="4">
        <v>4794</v>
      </c>
    </row>
    <row r="12" spans="1:10" x14ac:dyDescent="0.4">
      <c r="A12" s="9">
        <v>1</v>
      </c>
      <c r="B12" s="9">
        <v>2839</v>
      </c>
      <c r="C12" s="3" t="s">
        <v>26</v>
      </c>
      <c r="D12" s="3" t="s">
        <v>36</v>
      </c>
      <c r="E12" s="7">
        <v>91.6375484</v>
      </c>
      <c r="F12" s="7">
        <v>50.430046400000002</v>
      </c>
      <c r="G12" s="4">
        <v>1</v>
      </c>
      <c r="H12" s="4">
        <v>176</v>
      </c>
      <c r="I12" s="4">
        <v>92</v>
      </c>
      <c r="J12" s="4">
        <v>2839</v>
      </c>
    </row>
    <row r="13" spans="1:10" x14ac:dyDescent="0.4">
      <c r="A13" s="9"/>
      <c r="B13" s="9"/>
      <c r="C13" s="3" t="s">
        <v>27</v>
      </c>
      <c r="D13" s="3" t="s">
        <v>37</v>
      </c>
      <c r="E13" s="7">
        <v>1.7594223</v>
      </c>
      <c r="F13" s="7">
        <v>0.42750959999999999</v>
      </c>
      <c r="G13" s="4">
        <v>1</v>
      </c>
      <c r="H13" s="4">
        <v>2</v>
      </c>
      <c r="I13" s="4">
        <v>2</v>
      </c>
      <c r="J13" s="4">
        <v>2839</v>
      </c>
    </row>
    <row r="14" spans="1:10" x14ac:dyDescent="0.4">
      <c r="A14" s="9"/>
      <c r="B14" s="9"/>
      <c r="C14" s="3" t="s">
        <v>28</v>
      </c>
      <c r="D14" s="3" t="s">
        <v>38</v>
      </c>
      <c r="E14" s="7">
        <v>136.24111310000001</v>
      </c>
      <c r="F14" s="7">
        <v>66.387749799999995</v>
      </c>
      <c r="G14" s="4">
        <v>71.05</v>
      </c>
      <c r="H14" s="4">
        <v>503.32</v>
      </c>
      <c r="I14" s="4">
        <v>118.59</v>
      </c>
      <c r="J14" s="4">
        <v>2839</v>
      </c>
    </row>
    <row r="15" spans="1:10" x14ac:dyDescent="0.4">
      <c r="A15" s="9"/>
      <c r="B15" s="9"/>
      <c r="C15" s="3" t="s">
        <v>29</v>
      </c>
      <c r="D15" s="3" t="s">
        <v>39</v>
      </c>
      <c r="E15" s="7">
        <v>81.2120465</v>
      </c>
      <c r="F15" s="7">
        <v>41.194678400000001</v>
      </c>
      <c r="G15" s="4">
        <v>36</v>
      </c>
      <c r="H15" s="4">
        <v>290</v>
      </c>
      <c r="I15" s="4">
        <v>71</v>
      </c>
      <c r="J15" s="4">
        <v>2839</v>
      </c>
    </row>
    <row r="16" spans="1:10" x14ac:dyDescent="0.4">
      <c r="A16" s="9"/>
      <c r="B16" s="9"/>
      <c r="C16" s="3" t="s">
        <v>30</v>
      </c>
      <c r="D16" s="3" t="s">
        <v>40</v>
      </c>
      <c r="E16" s="7">
        <v>0.4779852</v>
      </c>
      <c r="F16" s="7">
        <v>0.49960310000000002</v>
      </c>
      <c r="G16" s="4">
        <v>0</v>
      </c>
      <c r="H16" s="4">
        <v>1</v>
      </c>
      <c r="I16" s="4">
        <v>0</v>
      </c>
      <c r="J16" s="4">
        <v>2839</v>
      </c>
    </row>
    <row r="17" spans="1:10" x14ac:dyDescent="0.4">
      <c r="A17" s="9"/>
      <c r="B17" s="9"/>
      <c r="C17" s="3" t="s">
        <v>31</v>
      </c>
      <c r="D17" s="3" t="s">
        <v>41</v>
      </c>
      <c r="E17" s="7">
        <v>0.42972880000000002</v>
      </c>
      <c r="F17" s="7">
        <v>0.49512450000000002</v>
      </c>
      <c r="G17" s="4">
        <v>0</v>
      </c>
      <c r="H17" s="4">
        <v>1</v>
      </c>
      <c r="I17" s="4">
        <v>0</v>
      </c>
      <c r="J17" s="4">
        <v>2839</v>
      </c>
    </row>
    <row r="18" spans="1:10" x14ac:dyDescent="0.4">
      <c r="A18" s="9"/>
      <c r="B18" s="9"/>
      <c r="C18" s="3" t="s">
        <v>32</v>
      </c>
      <c r="D18" s="3" t="s">
        <v>42</v>
      </c>
      <c r="E18" s="7">
        <v>6.41071E-2</v>
      </c>
      <c r="F18" s="7">
        <v>0.2449867</v>
      </c>
      <c r="G18" s="4">
        <v>0</v>
      </c>
      <c r="H18" s="4">
        <v>1</v>
      </c>
      <c r="I18" s="4">
        <v>0</v>
      </c>
      <c r="J18" s="4">
        <v>2839</v>
      </c>
    </row>
    <row r="19" spans="1:10" x14ac:dyDescent="0.4">
      <c r="A19" s="9"/>
      <c r="B19" s="9"/>
      <c r="C19" s="3" t="s">
        <v>33</v>
      </c>
      <c r="D19" s="3" t="s">
        <v>43</v>
      </c>
      <c r="E19" s="7">
        <v>2.81789E-2</v>
      </c>
      <c r="F19" s="7">
        <v>0.16551289999999999</v>
      </c>
      <c r="G19" s="4">
        <v>0</v>
      </c>
      <c r="H19" s="4">
        <v>1</v>
      </c>
      <c r="I19" s="4">
        <v>0</v>
      </c>
      <c r="J19" s="4">
        <v>2839</v>
      </c>
    </row>
    <row r="20" spans="1:10" x14ac:dyDescent="0.4">
      <c r="A20" s="9"/>
      <c r="B20" s="9"/>
      <c r="C20" s="3" t="s">
        <v>34</v>
      </c>
      <c r="D20" s="3" t="s">
        <v>44</v>
      </c>
      <c r="E20" s="7">
        <v>0.50123280000000003</v>
      </c>
      <c r="F20" s="7">
        <v>0.50008660000000005</v>
      </c>
      <c r="G20" s="4">
        <v>0</v>
      </c>
      <c r="H20" s="4">
        <v>1</v>
      </c>
      <c r="I20" s="4">
        <v>1</v>
      </c>
      <c r="J20" s="4">
        <v>2839</v>
      </c>
    </row>
    <row r="21" spans="1:10" x14ac:dyDescent="0.4">
      <c r="A21" s="9"/>
      <c r="B21" s="9"/>
      <c r="C21" s="3" t="s">
        <v>35</v>
      </c>
      <c r="D21" s="3" t="s">
        <v>45</v>
      </c>
      <c r="E21" s="7">
        <v>0.6519549</v>
      </c>
      <c r="F21" s="7">
        <v>9.2355199999999998E-2</v>
      </c>
      <c r="G21" s="4">
        <v>0.45</v>
      </c>
      <c r="H21" s="4">
        <v>0.75</v>
      </c>
      <c r="I21" s="4">
        <v>0.65</v>
      </c>
      <c r="J21" s="4">
        <v>2839</v>
      </c>
    </row>
    <row r="22" spans="1:10" x14ac:dyDescent="0.4">
      <c r="A22" s="9">
        <v>10</v>
      </c>
      <c r="B22" s="9">
        <v>166</v>
      </c>
      <c r="C22" s="3" t="s">
        <v>26</v>
      </c>
      <c r="D22" s="3" t="s">
        <v>36</v>
      </c>
      <c r="E22" s="7">
        <v>70.030120499999995</v>
      </c>
      <c r="F22" s="7">
        <v>49.532899999999998</v>
      </c>
      <c r="G22" s="4">
        <v>1</v>
      </c>
      <c r="H22" s="4">
        <v>162</v>
      </c>
      <c r="I22" s="4">
        <v>85</v>
      </c>
      <c r="J22" s="4">
        <v>166</v>
      </c>
    </row>
    <row r="23" spans="1:10" x14ac:dyDescent="0.4">
      <c r="A23" s="9"/>
      <c r="B23" s="9"/>
      <c r="C23" s="3" t="s">
        <v>27</v>
      </c>
      <c r="D23" s="3" t="s">
        <v>37</v>
      </c>
      <c r="E23" s="7">
        <v>3.2771083999999999</v>
      </c>
      <c r="F23" s="7">
        <v>0.61915390000000003</v>
      </c>
      <c r="G23" s="4">
        <v>3</v>
      </c>
      <c r="H23" s="4">
        <v>5</v>
      </c>
      <c r="I23" s="4">
        <v>3</v>
      </c>
      <c r="J23" s="4">
        <v>166</v>
      </c>
    </row>
    <row r="24" spans="1:10" x14ac:dyDescent="0.4">
      <c r="A24" s="9"/>
      <c r="B24" s="9"/>
      <c r="C24" s="3" t="s">
        <v>28</v>
      </c>
      <c r="D24" s="3" t="s">
        <v>38</v>
      </c>
      <c r="E24" s="7">
        <v>51.2043976</v>
      </c>
      <c r="F24" s="7">
        <v>12.328483800000001</v>
      </c>
      <c r="G24" s="4">
        <v>22.57</v>
      </c>
      <c r="H24" s="4">
        <v>65.91</v>
      </c>
      <c r="I24" s="4">
        <v>55.31</v>
      </c>
      <c r="J24" s="4">
        <v>166</v>
      </c>
    </row>
    <row r="25" spans="1:10" x14ac:dyDescent="0.4">
      <c r="A25" s="9"/>
      <c r="B25" s="9"/>
      <c r="C25" s="3" t="s">
        <v>29</v>
      </c>
      <c r="D25" s="3" t="s">
        <v>39</v>
      </c>
      <c r="E25" s="7">
        <v>15.939759</v>
      </c>
      <c r="F25" s="7">
        <v>4.0775791999999997</v>
      </c>
      <c r="G25" s="4">
        <v>8</v>
      </c>
      <c r="H25" s="4">
        <v>22</v>
      </c>
      <c r="I25" s="4">
        <v>17</v>
      </c>
      <c r="J25" s="4">
        <v>166</v>
      </c>
    </row>
    <row r="26" spans="1:10" x14ac:dyDescent="0.4">
      <c r="A26" s="9"/>
      <c r="B26" s="9"/>
      <c r="C26" s="3" t="s">
        <v>30</v>
      </c>
      <c r="D26" s="3" t="s">
        <v>40</v>
      </c>
      <c r="E26" s="7">
        <v>0.26506020000000002</v>
      </c>
      <c r="F26" s="7">
        <v>0.4427007</v>
      </c>
      <c r="G26" s="4">
        <v>0</v>
      </c>
      <c r="H26" s="4">
        <v>1</v>
      </c>
      <c r="I26" s="4">
        <v>0</v>
      </c>
      <c r="J26" s="4">
        <v>166</v>
      </c>
    </row>
    <row r="27" spans="1:10" x14ac:dyDescent="0.4">
      <c r="A27" s="9"/>
      <c r="B27" s="9"/>
      <c r="C27" s="3" t="s">
        <v>31</v>
      </c>
      <c r="D27" s="3" t="s">
        <v>41</v>
      </c>
      <c r="E27" s="7">
        <v>0.54216869999999995</v>
      </c>
      <c r="F27" s="7">
        <v>0.49972610000000001</v>
      </c>
      <c r="G27" s="4">
        <v>0</v>
      </c>
      <c r="H27" s="4">
        <v>1</v>
      </c>
      <c r="I27" s="4">
        <v>1</v>
      </c>
      <c r="J27" s="4">
        <v>166</v>
      </c>
    </row>
    <row r="28" spans="1:10" x14ac:dyDescent="0.4">
      <c r="A28" s="9"/>
      <c r="B28" s="9"/>
      <c r="C28" s="3" t="s">
        <v>32</v>
      </c>
      <c r="D28" s="3" t="s">
        <v>42</v>
      </c>
      <c r="E28" s="7">
        <v>9.6385499999999999E-2</v>
      </c>
      <c r="F28" s="7">
        <v>0.2960122</v>
      </c>
      <c r="G28" s="4">
        <v>0</v>
      </c>
      <c r="H28" s="4">
        <v>1</v>
      </c>
      <c r="I28" s="4">
        <v>0</v>
      </c>
      <c r="J28" s="4">
        <v>166</v>
      </c>
    </row>
    <row r="29" spans="1:10" x14ac:dyDescent="0.4">
      <c r="A29" s="9"/>
      <c r="B29" s="9"/>
      <c r="C29" s="3" t="s">
        <v>33</v>
      </c>
      <c r="D29" s="3" t="s">
        <v>43</v>
      </c>
      <c r="E29" s="7">
        <v>9.6385499999999999E-2</v>
      </c>
      <c r="F29" s="7">
        <v>0.2960122</v>
      </c>
      <c r="G29" s="4">
        <v>0</v>
      </c>
      <c r="H29" s="4">
        <v>1</v>
      </c>
      <c r="I29" s="4">
        <v>0</v>
      </c>
      <c r="J29" s="4">
        <v>166</v>
      </c>
    </row>
    <row r="30" spans="1:10" x14ac:dyDescent="0.4">
      <c r="A30" s="9"/>
      <c r="B30" s="9"/>
      <c r="C30" s="3" t="s">
        <v>34</v>
      </c>
      <c r="D30" s="3" t="s">
        <v>44</v>
      </c>
      <c r="E30" s="7">
        <v>0.92771079999999995</v>
      </c>
      <c r="F30" s="7">
        <v>0.25974960000000002</v>
      </c>
      <c r="G30" s="4">
        <v>0</v>
      </c>
      <c r="H30" s="4">
        <v>1</v>
      </c>
      <c r="I30" s="4">
        <v>1</v>
      </c>
      <c r="J30" s="4">
        <v>166</v>
      </c>
    </row>
    <row r="31" spans="1:10" x14ac:dyDescent="0.4">
      <c r="A31" s="9"/>
      <c r="B31" s="9"/>
      <c r="C31" s="3" t="s">
        <v>35</v>
      </c>
      <c r="D31" s="3" t="s">
        <v>45</v>
      </c>
      <c r="E31" s="7">
        <v>0.77771080000000004</v>
      </c>
      <c r="F31" s="7">
        <v>5.3514699999999998E-2</v>
      </c>
      <c r="G31" s="4">
        <v>0.7</v>
      </c>
      <c r="H31" s="4">
        <v>0.9</v>
      </c>
      <c r="I31" s="4">
        <v>0.8</v>
      </c>
      <c r="J31" s="4">
        <v>166</v>
      </c>
    </row>
    <row r="32" spans="1:10" x14ac:dyDescent="0.4">
      <c r="A32" s="9">
        <v>11</v>
      </c>
      <c r="B32" s="9">
        <v>2784</v>
      </c>
      <c r="C32" s="3" t="s">
        <v>26</v>
      </c>
      <c r="D32" s="3" t="s">
        <v>36</v>
      </c>
      <c r="E32" s="7">
        <v>69.642241400000003</v>
      </c>
      <c r="F32" s="7">
        <v>47.529916299999996</v>
      </c>
      <c r="G32" s="4">
        <v>1</v>
      </c>
      <c r="H32" s="4">
        <v>176</v>
      </c>
      <c r="I32" s="4">
        <v>64</v>
      </c>
      <c r="J32" s="4">
        <v>2784</v>
      </c>
    </row>
    <row r="33" spans="1:10" x14ac:dyDescent="0.4">
      <c r="A33" s="9"/>
      <c r="B33" s="9"/>
      <c r="C33" s="3" t="s">
        <v>27</v>
      </c>
      <c r="D33" s="3" t="s">
        <v>37</v>
      </c>
      <c r="E33" s="7">
        <v>4.3588361999999998</v>
      </c>
      <c r="F33" s="7">
        <v>1.7346961999999999</v>
      </c>
      <c r="G33" s="4">
        <v>3</v>
      </c>
      <c r="H33" s="4">
        <v>12</v>
      </c>
      <c r="I33" s="4">
        <v>4</v>
      </c>
      <c r="J33" s="4">
        <v>2784</v>
      </c>
    </row>
    <row r="34" spans="1:10" x14ac:dyDescent="0.4">
      <c r="A34" s="9"/>
      <c r="B34" s="9"/>
      <c r="C34" s="3" t="s">
        <v>28</v>
      </c>
      <c r="D34" s="3" t="s">
        <v>38</v>
      </c>
      <c r="E34" s="7">
        <v>258.42583689999998</v>
      </c>
      <c r="F34" s="7">
        <v>155.43267900000001</v>
      </c>
      <c r="G34" s="4">
        <v>73.33</v>
      </c>
      <c r="H34" s="4">
        <v>871.17</v>
      </c>
      <c r="I34" s="4">
        <v>214.36500000000001</v>
      </c>
      <c r="J34" s="4">
        <v>2784</v>
      </c>
    </row>
    <row r="35" spans="1:10" x14ac:dyDescent="0.4">
      <c r="A35" s="9"/>
      <c r="B35" s="9"/>
      <c r="C35" s="3" t="s">
        <v>29</v>
      </c>
      <c r="D35" s="3" t="s">
        <v>39</v>
      </c>
      <c r="E35" s="7">
        <v>59.590876399999999</v>
      </c>
      <c r="F35" s="7">
        <v>29.769029499999998</v>
      </c>
      <c r="G35" s="4">
        <v>17</v>
      </c>
      <c r="H35" s="4">
        <v>207</v>
      </c>
      <c r="I35" s="4">
        <v>54</v>
      </c>
      <c r="J35" s="4">
        <v>2784</v>
      </c>
    </row>
    <row r="36" spans="1:10" x14ac:dyDescent="0.4">
      <c r="A36" s="9"/>
      <c r="B36" s="9"/>
      <c r="C36" s="3" t="s">
        <v>30</v>
      </c>
      <c r="D36" s="3" t="s">
        <v>40</v>
      </c>
      <c r="E36" s="7">
        <v>0.4533046</v>
      </c>
      <c r="F36" s="7">
        <v>0.49790420000000002</v>
      </c>
      <c r="G36" s="4">
        <v>0</v>
      </c>
      <c r="H36" s="4">
        <v>1</v>
      </c>
      <c r="I36" s="4">
        <v>0</v>
      </c>
      <c r="J36" s="4">
        <v>2784</v>
      </c>
    </row>
    <row r="37" spans="1:10" x14ac:dyDescent="0.4">
      <c r="A37" s="9"/>
      <c r="B37" s="9"/>
      <c r="C37" s="3" t="s">
        <v>31</v>
      </c>
      <c r="D37" s="3" t="s">
        <v>41</v>
      </c>
      <c r="E37" s="7">
        <v>0.32614939999999998</v>
      </c>
      <c r="F37" s="7">
        <v>0.4688869</v>
      </c>
      <c r="G37" s="4">
        <v>0</v>
      </c>
      <c r="H37" s="4">
        <v>1</v>
      </c>
      <c r="I37" s="4">
        <v>0</v>
      </c>
      <c r="J37" s="4">
        <v>2784</v>
      </c>
    </row>
    <row r="38" spans="1:10" x14ac:dyDescent="0.4">
      <c r="A38" s="9"/>
      <c r="B38" s="9"/>
      <c r="C38" s="3" t="s">
        <v>32</v>
      </c>
      <c r="D38" s="3" t="s">
        <v>42</v>
      </c>
      <c r="E38" s="7">
        <v>0.19647990000000001</v>
      </c>
      <c r="F38" s="7">
        <v>0.39740690000000001</v>
      </c>
      <c r="G38" s="4">
        <v>0</v>
      </c>
      <c r="H38" s="4">
        <v>1</v>
      </c>
      <c r="I38" s="4">
        <v>0</v>
      </c>
      <c r="J38" s="4">
        <v>2784</v>
      </c>
    </row>
    <row r="39" spans="1:10" x14ac:dyDescent="0.4">
      <c r="A39" s="9"/>
      <c r="B39" s="9"/>
      <c r="C39" s="3" t="s">
        <v>33</v>
      </c>
      <c r="D39" s="3" t="s">
        <v>43</v>
      </c>
      <c r="E39" s="7">
        <v>2.40661E-2</v>
      </c>
      <c r="F39" s="7">
        <v>0.1532819</v>
      </c>
      <c r="G39" s="4">
        <v>0</v>
      </c>
      <c r="H39" s="4">
        <v>1</v>
      </c>
      <c r="I39" s="4">
        <v>0</v>
      </c>
      <c r="J39" s="4">
        <v>2784</v>
      </c>
    </row>
    <row r="40" spans="1:10" x14ac:dyDescent="0.4">
      <c r="A40" s="9"/>
      <c r="B40" s="9"/>
      <c r="C40" s="3" t="s">
        <v>34</v>
      </c>
      <c r="D40" s="3" t="s">
        <v>44</v>
      </c>
      <c r="E40" s="7">
        <v>0.92959769999999997</v>
      </c>
      <c r="F40" s="7">
        <v>0.25586979999999998</v>
      </c>
      <c r="G40" s="4">
        <v>0</v>
      </c>
      <c r="H40" s="4">
        <v>1</v>
      </c>
      <c r="I40" s="4">
        <v>1</v>
      </c>
      <c r="J40" s="4">
        <v>2784</v>
      </c>
    </row>
    <row r="41" spans="1:10" x14ac:dyDescent="0.4">
      <c r="A41" s="9"/>
      <c r="B41" s="9"/>
      <c r="C41" s="3" t="s">
        <v>35</v>
      </c>
      <c r="D41" s="3" t="s">
        <v>45</v>
      </c>
      <c r="E41" s="7">
        <v>0.82045619999999997</v>
      </c>
      <c r="F41" s="7">
        <v>7.1084499999999995E-2</v>
      </c>
      <c r="G41" s="4">
        <v>0.7</v>
      </c>
      <c r="H41" s="4">
        <v>0.95</v>
      </c>
      <c r="I41" s="4">
        <v>0.8</v>
      </c>
      <c r="J41" s="4">
        <v>2784</v>
      </c>
    </row>
    <row r="42" spans="1:10" x14ac:dyDescent="0.4">
      <c r="A42" s="9">
        <v>100</v>
      </c>
      <c r="B42" s="9">
        <v>5399</v>
      </c>
      <c r="C42" s="3" t="s">
        <v>26</v>
      </c>
      <c r="D42" s="3" t="s">
        <v>36</v>
      </c>
      <c r="E42" s="7">
        <v>261.82293019999997</v>
      </c>
      <c r="F42" s="7">
        <v>48.047603500000001</v>
      </c>
      <c r="G42" s="4">
        <v>183</v>
      </c>
      <c r="H42" s="4">
        <v>365</v>
      </c>
      <c r="I42" s="4">
        <v>246</v>
      </c>
      <c r="J42" s="4">
        <v>5399</v>
      </c>
    </row>
    <row r="43" spans="1:10" x14ac:dyDescent="0.4">
      <c r="A43" s="9"/>
      <c r="B43" s="9"/>
      <c r="C43" s="3" t="s">
        <v>27</v>
      </c>
      <c r="D43" s="3" t="s">
        <v>37</v>
      </c>
      <c r="E43" s="7">
        <v>1.1854047000000001</v>
      </c>
      <c r="F43" s="7">
        <v>0.38866149999999999</v>
      </c>
      <c r="G43" s="4">
        <v>1</v>
      </c>
      <c r="H43" s="4">
        <v>2</v>
      </c>
      <c r="I43" s="4">
        <v>1</v>
      </c>
      <c r="J43" s="4">
        <v>5399</v>
      </c>
    </row>
    <row r="44" spans="1:10" x14ac:dyDescent="0.4">
      <c r="A44" s="9"/>
      <c r="B44" s="9"/>
      <c r="C44" s="3" t="s">
        <v>28</v>
      </c>
      <c r="D44" s="3" t="s">
        <v>38</v>
      </c>
      <c r="E44" s="7">
        <v>34.053380300000001</v>
      </c>
      <c r="F44" s="7">
        <v>17.0483215</v>
      </c>
      <c r="G44" s="4">
        <v>4.24</v>
      </c>
      <c r="H44" s="4">
        <v>70.95</v>
      </c>
      <c r="I44" s="4">
        <v>33.94</v>
      </c>
      <c r="J44" s="4">
        <v>5399</v>
      </c>
    </row>
    <row r="45" spans="1:10" x14ac:dyDescent="0.4">
      <c r="A45" s="9"/>
      <c r="B45" s="9"/>
      <c r="C45" s="3" t="s">
        <v>29</v>
      </c>
      <c r="D45" s="3" t="s">
        <v>39</v>
      </c>
      <c r="E45" s="7">
        <v>29.8018152</v>
      </c>
      <c r="F45" s="7">
        <v>15.4659622</v>
      </c>
      <c r="G45" s="4">
        <v>4</v>
      </c>
      <c r="H45" s="4">
        <v>71</v>
      </c>
      <c r="I45" s="4">
        <v>26</v>
      </c>
      <c r="J45" s="4">
        <v>5399</v>
      </c>
    </row>
    <row r="46" spans="1:10" x14ac:dyDescent="0.4">
      <c r="A46" s="9"/>
      <c r="B46" s="9"/>
      <c r="C46" s="3" t="s">
        <v>30</v>
      </c>
      <c r="D46" s="3" t="s">
        <v>40</v>
      </c>
      <c r="E46" s="7">
        <v>0.34784219999999999</v>
      </c>
      <c r="F46" s="7">
        <v>0.47632970000000002</v>
      </c>
      <c r="G46" s="4">
        <v>0</v>
      </c>
      <c r="H46" s="4">
        <v>1</v>
      </c>
      <c r="I46" s="4">
        <v>0</v>
      </c>
      <c r="J46" s="4">
        <v>5399</v>
      </c>
    </row>
    <row r="47" spans="1:10" x14ac:dyDescent="0.4">
      <c r="A47" s="9"/>
      <c r="B47" s="9"/>
      <c r="C47" s="3" t="s">
        <v>31</v>
      </c>
      <c r="D47" s="3" t="s">
        <v>41</v>
      </c>
      <c r="E47" s="7">
        <v>0.62456009999999995</v>
      </c>
      <c r="F47" s="7">
        <v>0.48428110000000002</v>
      </c>
      <c r="G47" s="4">
        <v>0</v>
      </c>
      <c r="H47" s="4">
        <v>1</v>
      </c>
      <c r="I47" s="4">
        <v>1</v>
      </c>
      <c r="J47" s="4">
        <v>5399</v>
      </c>
    </row>
    <row r="48" spans="1:10" x14ac:dyDescent="0.4">
      <c r="A48" s="9"/>
      <c r="B48" s="9"/>
      <c r="C48" s="3" t="s">
        <v>32</v>
      </c>
      <c r="D48" s="3" t="s">
        <v>42</v>
      </c>
      <c r="E48" s="7">
        <v>1.4261899999999999E-2</v>
      </c>
      <c r="F48" s="7">
        <v>0.1185795</v>
      </c>
      <c r="G48" s="4">
        <v>0</v>
      </c>
      <c r="H48" s="4">
        <v>1</v>
      </c>
      <c r="I48" s="4">
        <v>0</v>
      </c>
      <c r="J48" s="4">
        <v>5399</v>
      </c>
    </row>
    <row r="49" spans="1:10" x14ac:dyDescent="0.4">
      <c r="A49" s="9"/>
      <c r="B49" s="9"/>
      <c r="C49" s="3" t="s">
        <v>33</v>
      </c>
      <c r="D49" s="3" t="s">
        <v>43</v>
      </c>
      <c r="E49" s="7">
        <v>1.33358E-2</v>
      </c>
      <c r="F49" s="7">
        <v>0.1147188</v>
      </c>
      <c r="G49" s="4">
        <v>0</v>
      </c>
      <c r="H49" s="4">
        <v>1</v>
      </c>
      <c r="I49" s="4">
        <v>0</v>
      </c>
      <c r="J49" s="4">
        <v>5399</v>
      </c>
    </row>
    <row r="50" spans="1:10" x14ac:dyDescent="0.4">
      <c r="A50" s="9"/>
      <c r="B50" s="9"/>
      <c r="C50" s="3" t="s">
        <v>34</v>
      </c>
      <c r="D50" s="3" t="s">
        <v>44</v>
      </c>
      <c r="E50" s="7">
        <v>0.25523249999999997</v>
      </c>
      <c r="F50" s="7">
        <v>0.43603219999999998</v>
      </c>
      <c r="G50" s="4">
        <v>0</v>
      </c>
      <c r="H50" s="4">
        <v>1</v>
      </c>
      <c r="I50" s="4">
        <v>0</v>
      </c>
      <c r="J50" s="4">
        <v>5399</v>
      </c>
    </row>
    <row r="51" spans="1:10" x14ac:dyDescent="0.4">
      <c r="A51" s="9"/>
      <c r="B51" s="9"/>
      <c r="C51" s="3" t="s">
        <v>35</v>
      </c>
      <c r="D51" s="3" t="s">
        <v>45</v>
      </c>
      <c r="E51" s="7">
        <v>0.35270420000000002</v>
      </c>
      <c r="F51" s="7">
        <v>0.1055039</v>
      </c>
      <c r="G51" s="4">
        <v>0.25</v>
      </c>
      <c r="H51" s="4">
        <v>0.6</v>
      </c>
      <c r="I51" s="4">
        <v>0.3</v>
      </c>
      <c r="J51" s="4">
        <v>5399</v>
      </c>
    </row>
    <row r="52" spans="1:10" x14ac:dyDescent="0.4">
      <c r="A52" s="9">
        <v>101</v>
      </c>
      <c r="B52" s="9">
        <v>2912</v>
      </c>
      <c r="C52" s="3" t="s">
        <v>26</v>
      </c>
      <c r="D52" s="3" t="s">
        <v>36</v>
      </c>
      <c r="E52" s="7">
        <v>263.39663460000003</v>
      </c>
      <c r="F52" s="7">
        <v>50.4676069</v>
      </c>
      <c r="G52" s="4">
        <v>183</v>
      </c>
      <c r="H52" s="4">
        <v>365</v>
      </c>
      <c r="I52" s="4">
        <v>253</v>
      </c>
      <c r="J52" s="4">
        <v>2912</v>
      </c>
    </row>
    <row r="53" spans="1:10" x14ac:dyDescent="0.4">
      <c r="A53" s="9"/>
      <c r="B53" s="9"/>
      <c r="C53" s="3" t="s">
        <v>27</v>
      </c>
      <c r="D53" s="3" t="s">
        <v>37</v>
      </c>
      <c r="E53" s="7">
        <v>1.7197802</v>
      </c>
      <c r="F53" s="7">
        <v>0.44918360000000002</v>
      </c>
      <c r="G53" s="4">
        <v>1</v>
      </c>
      <c r="H53" s="4">
        <v>2</v>
      </c>
      <c r="I53" s="4">
        <v>2</v>
      </c>
      <c r="J53" s="4">
        <v>2912</v>
      </c>
    </row>
    <row r="54" spans="1:10" x14ac:dyDescent="0.4">
      <c r="A54" s="9"/>
      <c r="B54" s="9"/>
      <c r="C54" s="3" t="s">
        <v>28</v>
      </c>
      <c r="D54" s="3" t="s">
        <v>38</v>
      </c>
      <c r="E54" s="7">
        <v>131.85121570000001</v>
      </c>
      <c r="F54" s="7">
        <v>66.181803000000002</v>
      </c>
      <c r="G54" s="4">
        <v>71.05</v>
      </c>
      <c r="H54" s="4">
        <v>497.85</v>
      </c>
      <c r="I54" s="4">
        <v>112.05</v>
      </c>
      <c r="J54" s="4">
        <v>2912</v>
      </c>
    </row>
    <row r="55" spans="1:10" x14ac:dyDescent="0.4">
      <c r="A55" s="9"/>
      <c r="B55" s="9"/>
      <c r="C55" s="3" t="s">
        <v>29</v>
      </c>
      <c r="D55" s="3" t="s">
        <v>39</v>
      </c>
      <c r="E55" s="7">
        <v>81.661401100000006</v>
      </c>
      <c r="F55" s="7">
        <v>44.0712087</v>
      </c>
      <c r="G55" s="4">
        <v>36</v>
      </c>
      <c r="H55" s="4">
        <v>326</v>
      </c>
      <c r="I55" s="4">
        <v>73</v>
      </c>
      <c r="J55" s="4">
        <v>2912</v>
      </c>
    </row>
    <row r="56" spans="1:10" x14ac:dyDescent="0.4">
      <c r="A56" s="9"/>
      <c r="B56" s="9"/>
      <c r="C56" s="3" t="s">
        <v>30</v>
      </c>
      <c r="D56" s="3" t="s">
        <v>40</v>
      </c>
      <c r="E56" s="7">
        <v>0.4186126</v>
      </c>
      <c r="F56" s="7">
        <v>0.49341639999999998</v>
      </c>
      <c r="G56" s="4">
        <v>0</v>
      </c>
      <c r="H56" s="4">
        <v>1</v>
      </c>
      <c r="I56" s="4">
        <v>0</v>
      </c>
      <c r="J56" s="4">
        <v>2912</v>
      </c>
    </row>
    <row r="57" spans="1:10" x14ac:dyDescent="0.4">
      <c r="A57" s="9"/>
      <c r="B57" s="9"/>
      <c r="C57" s="3" t="s">
        <v>31</v>
      </c>
      <c r="D57" s="3" t="s">
        <v>41</v>
      </c>
      <c r="E57" s="7">
        <v>0.50446429999999998</v>
      </c>
      <c r="F57" s="7">
        <v>0.50006589999999995</v>
      </c>
      <c r="G57" s="4">
        <v>0</v>
      </c>
      <c r="H57" s="4">
        <v>1</v>
      </c>
      <c r="I57" s="4">
        <v>1</v>
      </c>
      <c r="J57" s="4">
        <v>2912</v>
      </c>
    </row>
    <row r="58" spans="1:10" x14ac:dyDescent="0.4">
      <c r="A58" s="9"/>
      <c r="B58" s="9"/>
      <c r="C58" s="3" t="s">
        <v>32</v>
      </c>
      <c r="D58" s="3" t="s">
        <v>42</v>
      </c>
      <c r="E58" s="7">
        <v>6.4560400000000004E-2</v>
      </c>
      <c r="F58" s="7">
        <v>0.2457908</v>
      </c>
      <c r="G58" s="4">
        <v>0</v>
      </c>
      <c r="H58" s="4">
        <v>1</v>
      </c>
      <c r="I58" s="4">
        <v>0</v>
      </c>
      <c r="J58" s="4">
        <v>2912</v>
      </c>
    </row>
    <row r="59" spans="1:10" x14ac:dyDescent="0.4">
      <c r="A59" s="9"/>
      <c r="B59" s="9"/>
      <c r="C59" s="3" t="s">
        <v>33</v>
      </c>
      <c r="D59" s="3" t="s">
        <v>43</v>
      </c>
      <c r="E59" s="7">
        <v>1.23626E-2</v>
      </c>
      <c r="F59" s="7">
        <v>0.110517</v>
      </c>
      <c r="G59" s="4">
        <v>0</v>
      </c>
      <c r="H59" s="4">
        <v>1</v>
      </c>
      <c r="I59" s="4">
        <v>0</v>
      </c>
      <c r="J59" s="4">
        <v>2912</v>
      </c>
    </row>
    <row r="60" spans="1:10" x14ac:dyDescent="0.4">
      <c r="A60" s="9"/>
      <c r="B60" s="9"/>
      <c r="C60" s="3" t="s">
        <v>34</v>
      </c>
      <c r="D60" s="3" t="s">
        <v>44</v>
      </c>
      <c r="E60" s="7">
        <v>0.4718407</v>
      </c>
      <c r="F60" s="7">
        <v>0.49929220000000002</v>
      </c>
      <c r="G60" s="4">
        <v>0</v>
      </c>
      <c r="H60" s="4">
        <v>1</v>
      </c>
      <c r="I60" s="4">
        <v>0</v>
      </c>
      <c r="J60" s="4">
        <v>2912</v>
      </c>
    </row>
    <row r="61" spans="1:10" x14ac:dyDescent="0.4">
      <c r="A61" s="9"/>
      <c r="B61" s="9"/>
      <c r="C61" s="3" t="s">
        <v>35</v>
      </c>
      <c r="D61" s="3" t="s">
        <v>45</v>
      </c>
      <c r="E61" s="7">
        <v>0.48641830000000003</v>
      </c>
      <c r="F61" s="7">
        <v>0.11683350000000001</v>
      </c>
      <c r="G61" s="4">
        <v>0.25</v>
      </c>
      <c r="H61" s="4">
        <v>0.6</v>
      </c>
      <c r="I61" s="4">
        <v>0.55000000000000004</v>
      </c>
      <c r="J61" s="4">
        <v>2912</v>
      </c>
    </row>
    <row r="62" spans="1:10" x14ac:dyDescent="0.4">
      <c r="A62" s="9">
        <v>110</v>
      </c>
      <c r="B62" s="9">
        <v>98</v>
      </c>
      <c r="C62" s="3" t="s">
        <v>26</v>
      </c>
      <c r="D62" s="3" t="s">
        <v>36</v>
      </c>
      <c r="E62" s="7">
        <v>281.14285710000001</v>
      </c>
      <c r="F62" s="7">
        <v>65.619490400000004</v>
      </c>
      <c r="G62" s="4">
        <v>211</v>
      </c>
      <c r="H62" s="4">
        <v>365</v>
      </c>
      <c r="I62" s="4">
        <v>295</v>
      </c>
      <c r="J62" s="4">
        <v>98</v>
      </c>
    </row>
    <row r="63" spans="1:10" x14ac:dyDescent="0.4">
      <c r="A63" s="9"/>
      <c r="B63" s="9"/>
      <c r="C63" s="3" t="s">
        <v>27</v>
      </c>
      <c r="D63" s="3" t="s">
        <v>37</v>
      </c>
      <c r="E63" s="7">
        <v>3.4795918000000001</v>
      </c>
      <c r="F63" s="7">
        <v>0.7492896</v>
      </c>
      <c r="G63" s="4">
        <v>3</v>
      </c>
      <c r="H63" s="4">
        <v>5</v>
      </c>
      <c r="I63" s="4">
        <v>3</v>
      </c>
      <c r="J63" s="4">
        <v>98</v>
      </c>
    </row>
    <row r="64" spans="1:10" x14ac:dyDescent="0.4">
      <c r="A64" s="9"/>
      <c r="B64" s="9"/>
      <c r="C64" s="3" t="s">
        <v>28</v>
      </c>
      <c r="D64" s="3" t="s">
        <v>38</v>
      </c>
      <c r="E64" s="7">
        <v>60.853367300000002</v>
      </c>
      <c r="F64" s="7">
        <v>6.9946788</v>
      </c>
      <c r="G64" s="4">
        <v>49.36</v>
      </c>
      <c r="H64" s="4">
        <v>69.58</v>
      </c>
      <c r="I64" s="4">
        <v>63.494999999999997</v>
      </c>
      <c r="J64" s="4">
        <v>98</v>
      </c>
    </row>
    <row r="65" spans="1:10" x14ac:dyDescent="0.4">
      <c r="A65" s="9"/>
      <c r="B65" s="9"/>
      <c r="C65" s="3" t="s">
        <v>29</v>
      </c>
      <c r="D65" s="3" t="s">
        <v>39</v>
      </c>
      <c r="E65" s="7">
        <v>18.510204099999999</v>
      </c>
      <c r="F65" s="7">
        <v>4.7216215000000004</v>
      </c>
      <c r="G65" s="4">
        <v>10</v>
      </c>
      <c r="H65" s="4">
        <v>23</v>
      </c>
      <c r="I65" s="4">
        <v>21</v>
      </c>
      <c r="J65" s="4">
        <v>98</v>
      </c>
    </row>
    <row r="66" spans="1:10" x14ac:dyDescent="0.4">
      <c r="A66" s="9"/>
      <c r="B66" s="9"/>
      <c r="C66" s="3" t="s">
        <v>30</v>
      </c>
      <c r="D66" s="3" t="s">
        <v>40</v>
      </c>
      <c r="E66" s="7">
        <v>0.51020410000000005</v>
      </c>
      <c r="F66" s="7">
        <v>0.50246599999999997</v>
      </c>
      <c r="G66" s="4">
        <v>0</v>
      </c>
      <c r="H66" s="4">
        <v>1</v>
      </c>
      <c r="I66" s="4">
        <v>1</v>
      </c>
      <c r="J66" s="4">
        <v>98</v>
      </c>
    </row>
    <row r="67" spans="1:10" x14ac:dyDescent="0.4">
      <c r="A67" s="9"/>
      <c r="B67" s="9"/>
      <c r="C67" s="3" t="s">
        <v>31</v>
      </c>
      <c r="D67" s="3" t="s">
        <v>41</v>
      </c>
      <c r="E67" s="7">
        <v>0.1632653</v>
      </c>
      <c r="F67" s="7">
        <v>0.3715079</v>
      </c>
      <c r="G67" s="4">
        <v>0</v>
      </c>
      <c r="H67" s="4">
        <v>1</v>
      </c>
      <c r="I67" s="4">
        <v>0</v>
      </c>
      <c r="J67" s="4">
        <v>98</v>
      </c>
    </row>
    <row r="68" spans="1:10" x14ac:dyDescent="0.4">
      <c r="A68" s="9"/>
      <c r="B68" s="9"/>
      <c r="C68" s="3" t="s">
        <v>32</v>
      </c>
      <c r="D68" s="3" t="s">
        <v>42</v>
      </c>
      <c r="E68" s="7">
        <v>0.3265306</v>
      </c>
      <c r="F68" s="7">
        <v>0.47135490000000002</v>
      </c>
      <c r="G68" s="4">
        <v>0</v>
      </c>
      <c r="H68" s="4">
        <v>1</v>
      </c>
      <c r="I68" s="4">
        <v>0</v>
      </c>
      <c r="J68" s="4">
        <v>98</v>
      </c>
    </row>
    <row r="69" spans="1:10" x14ac:dyDescent="0.4">
      <c r="A69" s="9"/>
      <c r="B69" s="9"/>
      <c r="C69" s="3" t="s">
        <v>33</v>
      </c>
      <c r="D69" s="3" t="s">
        <v>43</v>
      </c>
      <c r="E69" s="7">
        <v>0</v>
      </c>
      <c r="F69" s="7">
        <v>0</v>
      </c>
      <c r="G69" s="4">
        <v>0</v>
      </c>
      <c r="H69" s="4">
        <v>0</v>
      </c>
      <c r="I69" s="4">
        <v>0</v>
      </c>
      <c r="J69" s="4">
        <v>98</v>
      </c>
    </row>
    <row r="70" spans="1:10" x14ac:dyDescent="0.4">
      <c r="A70" s="9"/>
      <c r="B70" s="9"/>
      <c r="C70" s="3" t="s">
        <v>34</v>
      </c>
      <c r="D70" s="3" t="s">
        <v>44</v>
      </c>
      <c r="E70" s="7">
        <v>1</v>
      </c>
      <c r="F70" s="7">
        <v>0</v>
      </c>
      <c r="G70" s="4">
        <v>1</v>
      </c>
      <c r="H70" s="4">
        <v>1</v>
      </c>
      <c r="I70" s="4">
        <v>1</v>
      </c>
      <c r="J70" s="4">
        <v>98</v>
      </c>
    </row>
    <row r="71" spans="1:10" x14ac:dyDescent="0.4">
      <c r="A71" s="9"/>
      <c r="B71" s="9"/>
      <c r="C71" s="3" t="s">
        <v>35</v>
      </c>
      <c r="D71" s="3" t="s">
        <v>45</v>
      </c>
      <c r="E71" s="7">
        <v>0.62908160000000002</v>
      </c>
      <c r="F71" s="7">
        <v>6.2558600000000006E-2</v>
      </c>
      <c r="G71" s="4">
        <v>0.55000000000000004</v>
      </c>
      <c r="H71" s="4">
        <v>0.75</v>
      </c>
      <c r="I71" s="4">
        <v>0.6</v>
      </c>
      <c r="J71" s="4">
        <v>98</v>
      </c>
    </row>
    <row r="72" spans="1:10" x14ac:dyDescent="0.4">
      <c r="A72" s="9">
        <v>111</v>
      </c>
      <c r="B72" s="9">
        <v>1915</v>
      </c>
      <c r="C72" s="3" t="s">
        <v>26</v>
      </c>
      <c r="D72" s="3" t="s">
        <v>36</v>
      </c>
      <c r="E72" s="7">
        <v>266.50287209999999</v>
      </c>
      <c r="F72" s="7">
        <v>50.537108500000002</v>
      </c>
      <c r="G72" s="4">
        <v>183</v>
      </c>
      <c r="H72" s="4">
        <v>365</v>
      </c>
      <c r="I72" s="4">
        <v>253</v>
      </c>
      <c r="J72" s="4">
        <v>1915</v>
      </c>
    </row>
    <row r="73" spans="1:10" x14ac:dyDescent="0.4">
      <c r="A73" s="9"/>
      <c r="B73" s="9"/>
      <c r="C73" s="3" t="s">
        <v>27</v>
      </c>
      <c r="D73" s="3" t="s">
        <v>37</v>
      </c>
      <c r="E73" s="7">
        <v>3.9697127999999999</v>
      </c>
      <c r="F73" s="7">
        <v>1.4351613999999999</v>
      </c>
      <c r="G73" s="4">
        <v>3</v>
      </c>
      <c r="H73" s="4">
        <v>18</v>
      </c>
      <c r="I73" s="4">
        <v>3</v>
      </c>
      <c r="J73" s="4">
        <v>1915</v>
      </c>
    </row>
    <row r="74" spans="1:10" x14ac:dyDescent="0.4">
      <c r="A74" s="9"/>
      <c r="B74" s="9"/>
      <c r="C74" s="3" t="s">
        <v>28</v>
      </c>
      <c r="D74" s="3" t="s">
        <v>38</v>
      </c>
      <c r="E74" s="7">
        <v>251.5226893</v>
      </c>
      <c r="F74" s="7">
        <v>159.3133642</v>
      </c>
      <c r="G74" s="4">
        <v>86.02</v>
      </c>
      <c r="H74" s="4">
        <v>981.48</v>
      </c>
      <c r="I74" s="4">
        <v>214.47</v>
      </c>
      <c r="J74" s="4">
        <v>1915</v>
      </c>
    </row>
    <row r="75" spans="1:10" x14ac:dyDescent="0.4">
      <c r="A75" s="9"/>
      <c r="B75" s="9"/>
      <c r="C75" s="3" t="s">
        <v>29</v>
      </c>
      <c r="D75" s="3" t="s">
        <v>39</v>
      </c>
      <c r="E75" s="7">
        <v>63.478329000000002</v>
      </c>
      <c r="F75" s="7">
        <v>31.653903700000001</v>
      </c>
      <c r="G75" s="4">
        <v>24</v>
      </c>
      <c r="H75" s="4">
        <v>206</v>
      </c>
      <c r="I75" s="4">
        <v>57</v>
      </c>
      <c r="J75" s="4">
        <v>1915</v>
      </c>
    </row>
    <row r="76" spans="1:10" x14ac:dyDescent="0.4">
      <c r="A76" s="9"/>
      <c r="B76" s="9"/>
      <c r="C76" s="3" t="s">
        <v>30</v>
      </c>
      <c r="D76" s="3" t="s">
        <v>40</v>
      </c>
      <c r="E76" s="7">
        <v>0.39373370000000002</v>
      </c>
      <c r="F76" s="7">
        <v>0.48870459999999999</v>
      </c>
      <c r="G76" s="4">
        <v>0</v>
      </c>
      <c r="H76" s="4">
        <v>1</v>
      </c>
      <c r="I76" s="4">
        <v>0</v>
      </c>
      <c r="J76" s="4">
        <v>1915</v>
      </c>
    </row>
    <row r="77" spans="1:10" x14ac:dyDescent="0.4">
      <c r="A77" s="9"/>
      <c r="B77" s="9"/>
      <c r="C77" s="3" t="s">
        <v>31</v>
      </c>
      <c r="D77" s="3" t="s">
        <v>41</v>
      </c>
      <c r="E77" s="7">
        <v>0.39530029999999999</v>
      </c>
      <c r="F77" s="7">
        <v>0.4890428</v>
      </c>
      <c r="G77" s="4">
        <v>0</v>
      </c>
      <c r="H77" s="4">
        <v>1</v>
      </c>
      <c r="I77" s="4">
        <v>0</v>
      </c>
      <c r="J77" s="4">
        <v>1915</v>
      </c>
    </row>
    <row r="78" spans="1:10" x14ac:dyDescent="0.4">
      <c r="A78" s="9"/>
      <c r="B78" s="9"/>
      <c r="C78" s="3" t="s">
        <v>32</v>
      </c>
      <c r="D78" s="3" t="s">
        <v>42</v>
      </c>
      <c r="E78" s="7">
        <v>0.16135769999999999</v>
      </c>
      <c r="F78" s="7">
        <v>0.36795660000000002</v>
      </c>
      <c r="G78" s="4">
        <v>0</v>
      </c>
      <c r="H78" s="4">
        <v>1</v>
      </c>
      <c r="I78" s="4">
        <v>0</v>
      </c>
      <c r="J78" s="4">
        <v>1915</v>
      </c>
    </row>
    <row r="79" spans="1:10" x14ac:dyDescent="0.4">
      <c r="A79" s="9"/>
      <c r="B79" s="9"/>
      <c r="C79" s="3" t="s">
        <v>33</v>
      </c>
      <c r="D79" s="3" t="s">
        <v>43</v>
      </c>
      <c r="E79" s="7">
        <v>4.9608399999999997E-2</v>
      </c>
      <c r="F79" s="7">
        <v>0.2171912</v>
      </c>
      <c r="G79" s="4">
        <v>0</v>
      </c>
      <c r="H79" s="4">
        <v>1</v>
      </c>
      <c r="I79" s="4">
        <v>0</v>
      </c>
      <c r="J79" s="4">
        <v>1915</v>
      </c>
    </row>
    <row r="80" spans="1:10" x14ac:dyDescent="0.4">
      <c r="A80" s="9"/>
      <c r="B80" s="9"/>
      <c r="C80" s="3" t="s">
        <v>34</v>
      </c>
      <c r="D80" s="3" t="s">
        <v>44</v>
      </c>
      <c r="E80" s="7">
        <v>0.89295040000000003</v>
      </c>
      <c r="F80" s="7">
        <v>0.30925710000000001</v>
      </c>
      <c r="G80" s="4">
        <v>0</v>
      </c>
      <c r="H80" s="4">
        <v>1</v>
      </c>
      <c r="I80" s="4">
        <v>1</v>
      </c>
      <c r="J80" s="4">
        <v>1915</v>
      </c>
    </row>
    <row r="81" spans="1:10" x14ac:dyDescent="0.4">
      <c r="A81" s="9"/>
      <c r="B81" s="9"/>
      <c r="C81" s="3" t="s">
        <v>35</v>
      </c>
      <c r="D81" s="3" t="s">
        <v>45</v>
      </c>
      <c r="E81" s="7">
        <v>0.64571800000000001</v>
      </c>
      <c r="F81" s="7">
        <v>6.9611900000000004E-2</v>
      </c>
      <c r="G81" s="4">
        <v>0.55000000000000004</v>
      </c>
      <c r="H81" s="4">
        <v>0.8</v>
      </c>
      <c r="I81" s="4">
        <v>0.65</v>
      </c>
      <c r="J81" s="4">
        <v>1915</v>
      </c>
    </row>
  </sheetData>
  <mergeCells count="16">
    <mergeCell ref="A2:A11"/>
    <mergeCell ref="B2:B11"/>
    <mergeCell ref="A12:A21"/>
    <mergeCell ref="B12:B21"/>
    <mergeCell ref="A22:A31"/>
    <mergeCell ref="B22:B31"/>
    <mergeCell ref="A62:A71"/>
    <mergeCell ref="B62:B71"/>
    <mergeCell ref="A72:A81"/>
    <mergeCell ref="B72:B81"/>
    <mergeCell ref="A32:A41"/>
    <mergeCell ref="B32:B41"/>
    <mergeCell ref="A42:A51"/>
    <mergeCell ref="B42:B51"/>
    <mergeCell ref="A52:A61"/>
    <mergeCell ref="B52:B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F7E2-9BD4-444D-9705-26BD3CF09803}">
  <dimension ref="A1:J49"/>
  <sheetViews>
    <sheetView topLeftCell="A5" zoomScale="109" workbookViewId="0">
      <selection activeCell="E20" sqref="E20"/>
    </sheetView>
  </sheetViews>
  <sheetFormatPr defaultColWidth="10.6640625" defaultRowHeight="16" x14ac:dyDescent="0.4"/>
  <cols>
    <col min="1" max="1" width="18.83203125" bestFit="1" customWidth="1"/>
    <col min="3" max="3" width="23.6640625" bestFit="1" customWidth="1"/>
    <col min="4" max="4" width="57.6640625" bestFit="1" customWidth="1"/>
    <col min="5" max="5" width="12.6640625" bestFit="1" customWidth="1"/>
    <col min="6" max="6" width="11.6640625" bestFit="1" customWidth="1"/>
  </cols>
  <sheetData>
    <row r="1" spans="1:10" x14ac:dyDescent="0.4">
      <c r="A1" s="8" t="s">
        <v>59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4">
      <c r="A2" s="10" t="s">
        <v>50</v>
      </c>
      <c r="B2" s="10">
        <v>3103</v>
      </c>
      <c r="C2" s="3" t="s">
        <v>26</v>
      </c>
      <c r="D2" s="3" t="s">
        <v>36</v>
      </c>
      <c r="E2" s="7">
        <v>96.466645200000002</v>
      </c>
      <c r="F2" s="7">
        <v>61.058301200000002</v>
      </c>
      <c r="G2" s="4">
        <v>1</v>
      </c>
      <c r="H2" s="4">
        <v>365</v>
      </c>
      <c r="I2" s="4">
        <v>92</v>
      </c>
      <c r="J2" s="4">
        <v>3103</v>
      </c>
    </row>
    <row r="3" spans="1:10" x14ac:dyDescent="0.4">
      <c r="A3" s="10"/>
      <c r="B3" s="10"/>
      <c r="C3" s="3" t="s">
        <v>27</v>
      </c>
      <c r="D3" s="3" t="s">
        <v>37</v>
      </c>
      <c r="E3" s="7">
        <v>1.8949404000000001</v>
      </c>
      <c r="F3" s="7">
        <v>0.63524020000000003</v>
      </c>
      <c r="G3" s="4">
        <v>1</v>
      </c>
      <c r="H3" s="4">
        <v>5</v>
      </c>
      <c r="I3" s="4">
        <v>2</v>
      </c>
      <c r="J3" s="4">
        <v>3103</v>
      </c>
    </row>
    <row r="4" spans="1:10" x14ac:dyDescent="0.4">
      <c r="A4" s="10"/>
      <c r="B4" s="10"/>
      <c r="C4" s="3" t="s">
        <v>28</v>
      </c>
      <c r="D4" s="3" t="s">
        <v>38</v>
      </c>
      <c r="E4" s="7">
        <v>129.31101509999999</v>
      </c>
      <c r="F4" s="7">
        <v>67.530258799999999</v>
      </c>
      <c r="G4" s="4">
        <v>22.57</v>
      </c>
      <c r="H4" s="4">
        <v>503.32</v>
      </c>
      <c r="I4" s="4">
        <v>114.16</v>
      </c>
      <c r="J4" s="4">
        <v>3103</v>
      </c>
    </row>
    <row r="5" spans="1:10" x14ac:dyDescent="0.4">
      <c r="A5" s="10"/>
      <c r="B5" s="10"/>
      <c r="C5" s="3" t="s">
        <v>51</v>
      </c>
      <c r="D5" s="3" t="s">
        <v>53</v>
      </c>
      <c r="E5" s="7">
        <v>2.5227198999999998</v>
      </c>
      <c r="F5" s="7">
        <v>2.2507358000000002</v>
      </c>
      <c r="G5" s="4">
        <v>1</v>
      </c>
      <c r="H5" s="4">
        <v>22</v>
      </c>
      <c r="I5" s="4">
        <v>2</v>
      </c>
      <c r="J5" s="4">
        <v>3103</v>
      </c>
    </row>
    <row r="6" spans="1:10" x14ac:dyDescent="0.4">
      <c r="A6" s="10"/>
      <c r="B6" s="10"/>
      <c r="C6" s="3" t="s">
        <v>29</v>
      </c>
      <c r="D6" s="3" t="s">
        <v>39</v>
      </c>
      <c r="E6" s="7">
        <v>75.739929099999998</v>
      </c>
      <c r="F6" s="7">
        <v>43.317486299999999</v>
      </c>
      <c r="G6" s="4">
        <v>8</v>
      </c>
      <c r="H6" s="4">
        <v>290</v>
      </c>
      <c r="I6" s="4">
        <v>69</v>
      </c>
      <c r="J6" s="4">
        <v>3103</v>
      </c>
    </row>
    <row r="7" spans="1:10" x14ac:dyDescent="0.4">
      <c r="A7" s="10"/>
      <c r="B7" s="10"/>
      <c r="C7" s="3" t="s">
        <v>30</v>
      </c>
      <c r="D7" s="3" t="s">
        <v>40</v>
      </c>
      <c r="E7" s="7">
        <v>0.46761200000000003</v>
      </c>
      <c r="F7" s="7">
        <v>0.49903029999999998</v>
      </c>
      <c r="G7" s="4">
        <v>0</v>
      </c>
      <c r="H7" s="4">
        <v>1</v>
      </c>
      <c r="I7" s="4">
        <v>0</v>
      </c>
      <c r="J7" s="4">
        <v>3103</v>
      </c>
    </row>
    <row r="8" spans="1:10" x14ac:dyDescent="0.4">
      <c r="A8" s="10"/>
      <c r="B8" s="10"/>
      <c r="C8" s="3" t="s">
        <v>31</v>
      </c>
      <c r="D8" s="3" t="s">
        <v>41</v>
      </c>
      <c r="E8" s="7">
        <v>0.4273284</v>
      </c>
      <c r="F8" s="7">
        <v>0.4947704</v>
      </c>
      <c r="G8" s="4">
        <v>0</v>
      </c>
      <c r="H8" s="4">
        <v>1</v>
      </c>
      <c r="I8" s="4">
        <v>0</v>
      </c>
      <c r="J8" s="4">
        <v>3103</v>
      </c>
    </row>
    <row r="9" spans="1:10" x14ac:dyDescent="0.4">
      <c r="A9" s="10"/>
      <c r="B9" s="10"/>
      <c r="C9" s="3" t="s">
        <v>32</v>
      </c>
      <c r="D9" s="3" t="s">
        <v>42</v>
      </c>
      <c r="E9" s="7">
        <v>7.4121800000000002E-2</v>
      </c>
      <c r="F9" s="7">
        <v>0.2620113</v>
      </c>
      <c r="G9" s="4">
        <v>0</v>
      </c>
      <c r="H9" s="4">
        <v>1</v>
      </c>
      <c r="I9" s="4">
        <v>0</v>
      </c>
      <c r="J9" s="4">
        <v>3103</v>
      </c>
    </row>
    <row r="10" spans="1:10" x14ac:dyDescent="0.4">
      <c r="A10" s="10"/>
      <c r="B10" s="10"/>
      <c r="C10" s="3" t="s">
        <v>33</v>
      </c>
      <c r="D10" s="3" t="s">
        <v>43</v>
      </c>
      <c r="E10" s="7">
        <v>3.0937800000000001E-2</v>
      </c>
      <c r="F10" s="7">
        <v>0.1731771</v>
      </c>
      <c r="G10" s="4">
        <v>0</v>
      </c>
      <c r="H10" s="4">
        <v>1</v>
      </c>
      <c r="I10" s="4">
        <v>0</v>
      </c>
      <c r="J10" s="4">
        <v>3103</v>
      </c>
    </row>
    <row r="11" spans="1:10" x14ac:dyDescent="0.4">
      <c r="A11" s="10"/>
      <c r="B11" s="10"/>
      <c r="C11" s="3" t="s">
        <v>34</v>
      </c>
      <c r="D11" s="3" t="s">
        <v>44</v>
      </c>
      <c r="E11" s="7">
        <v>0.53980019999999995</v>
      </c>
      <c r="F11" s="7">
        <v>0.49849379999999999</v>
      </c>
      <c r="G11" s="4">
        <v>0</v>
      </c>
      <c r="H11" s="4">
        <v>1</v>
      </c>
      <c r="I11" s="4">
        <v>1</v>
      </c>
      <c r="J11" s="4">
        <v>3103</v>
      </c>
    </row>
    <row r="12" spans="1:10" x14ac:dyDescent="0.4">
      <c r="A12" s="10"/>
      <c r="B12" s="10"/>
      <c r="C12" s="3" t="s">
        <v>35</v>
      </c>
      <c r="D12" s="3" t="s">
        <v>45</v>
      </c>
      <c r="E12" s="7">
        <v>0.65795999999999999</v>
      </c>
      <c r="F12" s="7">
        <v>9.4366400000000003E-2</v>
      </c>
      <c r="G12" s="4">
        <v>0.45</v>
      </c>
      <c r="H12" s="4">
        <v>0.9</v>
      </c>
      <c r="I12" s="4">
        <v>0.65</v>
      </c>
      <c r="J12" s="4">
        <v>3103</v>
      </c>
    </row>
    <row r="13" spans="1:10" x14ac:dyDescent="0.4">
      <c r="A13" s="10"/>
      <c r="B13" s="10"/>
      <c r="C13" s="3" t="s">
        <v>52</v>
      </c>
      <c r="D13" s="3" t="s">
        <v>54</v>
      </c>
      <c r="E13" s="7">
        <v>10362.39</v>
      </c>
      <c r="F13" s="7">
        <v>6007.62</v>
      </c>
      <c r="G13" s="4">
        <v>9</v>
      </c>
      <c r="H13" s="4">
        <v>20904</v>
      </c>
      <c r="I13" s="4">
        <v>10303</v>
      </c>
      <c r="J13" s="4">
        <v>3103</v>
      </c>
    </row>
    <row r="14" spans="1:10" x14ac:dyDescent="0.4">
      <c r="A14" s="10" t="s">
        <v>55</v>
      </c>
      <c r="B14" s="10">
        <v>5399</v>
      </c>
      <c r="C14" s="3" t="s">
        <v>26</v>
      </c>
      <c r="D14" s="3" t="s">
        <v>36</v>
      </c>
      <c r="E14" s="7">
        <v>261.82293019999997</v>
      </c>
      <c r="F14" s="7">
        <v>48.047603500000001</v>
      </c>
      <c r="G14" s="4">
        <v>183</v>
      </c>
      <c r="H14" s="4">
        <v>365</v>
      </c>
      <c r="I14" s="4">
        <v>246</v>
      </c>
      <c r="J14" s="4">
        <v>5399</v>
      </c>
    </row>
    <row r="15" spans="1:10" x14ac:dyDescent="0.4">
      <c r="A15" s="10"/>
      <c r="B15" s="10"/>
      <c r="C15" s="3" t="s">
        <v>27</v>
      </c>
      <c r="D15" s="3" t="s">
        <v>37</v>
      </c>
      <c r="E15" s="7">
        <v>1.1854047000000001</v>
      </c>
      <c r="F15" s="7">
        <v>0.38866149999999999</v>
      </c>
      <c r="G15" s="4">
        <v>1</v>
      </c>
      <c r="H15" s="4">
        <v>2</v>
      </c>
      <c r="I15" s="4">
        <v>1</v>
      </c>
      <c r="J15" s="4">
        <v>5399</v>
      </c>
    </row>
    <row r="16" spans="1:10" x14ac:dyDescent="0.4">
      <c r="A16" s="10"/>
      <c r="B16" s="10"/>
      <c r="C16" s="3" t="s">
        <v>28</v>
      </c>
      <c r="D16" s="3" t="s">
        <v>38</v>
      </c>
      <c r="E16" s="7">
        <v>34.053380300000001</v>
      </c>
      <c r="F16" s="7">
        <v>17.0483215</v>
      </c>
      <c r="G16" s="4">
        <v>4.24</v>
      </c>
      <c r="H16" s="4">
        <v>70.95</v>
      </c>
      <c r="I16" s="4">
        <v>33.94</v>
      </c>
      <c r="J16" s="4">
        <v>5399</v>
      </c>
    </row>
    <row r="17" spans="1:10" x14ac:dyDescent="0.4">
      <c r="A17" s="10"/>
      <c r="B17" s="10"/>
      <c r="C17" s="3" t="s">
        <v>51</v>
      </c>
      <c r="D17" s="3" t="s">
        <v>53</v>
      </c>
      <c r="E17" s="7">
        <v>1.2468976000000001</v>
      </c>
      <c r="F17" s="7">
        <v>0.59792860000000003</v>
      </c>
      <c r="G17" s="4">
        <v>1</v>
      </c>
      <c r="H17" s="4">
        <v>4</v>
      </c>
      <c r="I17" s="4">
        <v>1</v>
      </c>
      <c r="J17" s="4">
        <v>5399</v>
      </c>
    </row>
    <row r="18" spans="1:10" x14ac:dyDescent="0.4">
      <c r="A18" s="10"/>
      <c r="B18" s="10"/>
      <c r="C18" s="3" t="s">
        <v>29</v>
      </c>
      <c r="D18" s="3" t="s">
        <v>39</v>
      </c>
      <c r="E18" s="7">
        <v>29.8018152</v>
      </c>
      <c r="F18" s="7">
        <v>15.4659622</v>
      </c>
      <c r="G18" s="4">
        <v>4</v>
      </c>
      <c r="H18" s="4">
        <v>71</v>
      </c>
      <c r="I18" s="4">
        <v>26</v>
      </c>
      <c r="J18" s="4">
        <v>5399</v>
      </c>
    </row>
    <row r="19" spans="1:10" x14ac:dyDescent="0.4">
      <c r="A19" s="10"/>
      <c r="B19" s="10"/>
      <c r="C19" s="3" t="s">
        <v>30</v>
      </c>
      <c r="D19" s="3" t="s">
        <v>40</v>
      </c>
      <c r="E19" s="7">
        <v>0.34784219999999999</v>
      </c>
      <c r="F19" s="7">
        <v>0.47632970000000002</v>
      </c>
      <c r="G19" s="4">
        <v>0</v>
      </c>
      <c r="H19" s="4">
        <v>1</v>
      </c>
      <c r="I19" s="4">
        <v>0</v>
      </c>
      <c r="J19" s="4">
        <v>5399</v>
      </c>
    </row>
    <row r="20" spans="1:10" x14ac:dyDescent="0.4">
      <c r="A20" s="10"/>
      <c r="B20" s="10"/>
      <c r="C20" s="3" t="s">
        <v>31</v>
      </c>
      <c r="D20" s="3" t="s">
        <v>41</v>
      </c>
      <c r="E20" s="7">
        <v>0.62456009999999995</v>
      </c>
      <c r="F20" s="7">
        <v>0.48428110000000002</v>
      </c>
      <c r="G20" s="4">
        <v>0</v>
      </c>
      <c r="H20" s="4">
        <v>1</v>
      </c>
      <c r="I20" s="4">
        <v>1</v>
      </c>
      <c r="J20" s="4">
        <v>5399</v>
      </c>
    </row>
    <row r="21" spans="1:10" x14ac:dyDescent="0.4">
      <c r="A21" s="10"/>
      <c r="B21" s="10"/>
      <c r="C21" s="3" t="s">
        <v>32</v>
      </c>
      <c r="D21" s="3" t="s">
        <v>42</v>
      </c>
      <c r="E21" s="7">
        <v>1.4261899999999999E-2</v>
      </c>
      <c r="F21" s="7">
        <v>0.1185795</v>
      </c>
      <c r="G21" s="4">
        <v>0</v>
      </c>
      <c r="H21" s="4">
        <v>1</v>
      </c>
      <c r="I21" s="4">
        <v>0</v>
      </c>
      <c r="J21" s="4">
        <v>5399</v>
      </c>
    </row>
    <row r="22" spans="1:10" x14ac:dyDescent="0.4">
      <c r="A22" s="10"/>
      <c r="B22" s="10"/>
      <c r="C22" s="3" t="s">
        <v>33</v>
      </c>
      <c r="D22" s="3" t="s">
        <v>43</v>
      </c>
      <c r="E22" s="7">
        <v>1.33358E-2</v>
      </c>
      <c r="F22" s="7">
        <v>0.1147188</v>
      </c>
      <c r="G22" s="4">
        <v>0</v>
      </c>
      <c r="H22" s="4">
        <v>1</v>
      </c>
      <c r="I22" s="4">
        <v>0</v>
      </c>
      <c r="J22" s="4">
        <v>5399</v>
      </c>
    </row>
    <row r="23" spans="1:10" x14ac:dyDescent="0.4">
      <c r="A23" s="10"/>
      <c r="B23" s="10"/>
      <c r="C23" s="3" t="s">
        <v>34</v>
      </c>
      <c r="D23" s="3" t="s">
        <v>44</v>
      </c>
      <c r="E23" s="7">
        <v>0.25523249999999997</v>
      </c>
      <c r="F23" s="7">
        <v>0.43603219999999998</v>
      </c>
      <c r="G23" s="4">
        <v>0</v>
      </c>
      <c r="H23" s="4">
        <v>1</v>
      </c>
      <c r="I23" s="4">
        <v>0</v>
      </c>
      <c r="J23" s="4">
        <v>5399</v>
      </c>
    </row>
    <row r="24" spans="1:10" x14ac:dyDescent="0.4">
      <c r="A24" s="10"/>
      <c r="B24" s="10"/>
      <c r="C24" s="3" t="s">
        <v>35</v>
      </c>
      <c r="D24" s="3" t="s">
        <v>45</v>
      </c>
      <c r="E24" s="7">
        <v>0.35270420000000002</v>
      </c>
      <c r="F24" s="7">
        <v>0.1055039</v>
      </c>
      <c r="G24" s="4">
        <v>0.25</v>
      </c>
      <c r="H24" s="4">
        <v>0.6</v>
      </c>
      <c r="I24" s="4">
        <v>0.3</v>
      </c>
      <c r="J24" s="4">
        <v>5399</v>
      </c>
    </row>
    <row r="25" spans="1:10" x14ac:dyDescent="0.4">
      <c r="A25" s="10"/>
      <c r="B25" s="10"/>
      <c r="C25" s="3" t="s">
        <v>52</v>
      </c>
      <c r="D25" s="3" t="s">
        <v>54</v>
      </c>
      <c r="E25" s="7">
        <v>10564.57</v>
      </c>
      <c r="F25" s="7">
        <v>6034.84</v>
      </c>
      <c r="G25" s="4">
        <v>6</v>
      </c>
      <c r="H25" s="4">
        <v>20905</v>
      </c>
      <c r="I25" s="4">
        <v>10726</v>
      </c>
      <c r="J25" s="4">
        <v>5399</v>
      </c>
    </row>
    <row r="26" spans="1:10" x14ac:dyDescent="0.4">
      <c r="A26" s="10" t="s">
        <v>56</v>
      </c>
      <c r="B26" s="10">
        <v>4699</v>
      </c>
      <c r="C26" s="3" t="s">
        <v>26</v>
      </c>
      <c r="D26" s="3" t="s">
        <v>36</v>
      </c>
      <c r="E26" s="7">
        <v>149.8695467</v>
      </c>
      <c r="F26" s="7">
        <v>108.3417199</v>
      </c>
      <c r="G26" s="4">
        <v>1</v>
      </c>
      <c r="H26" s="4">
        <v>365</v>
      </c>
      <c r="I26" s="4">
        <v>120</v>
      </c>
      <c r="J26" s="4">
        <v>4699</v>
      </c>
    </row>
    <row r="27" spans="1:10" x14ac:dyDescent="0.4">
      <c r="A27" s="10"/>
      <c r="B27" s="10"/>
      <c r="C27" s="3" t="s">
        <v>27</v>
      </c>
      <c r="D27" s="3" t="s">
        <v>37</v>
      </c>
      <c r="E27" s="7">
        <v>4.2002553999999996</v>
      </c>
      <c r="F27" s="7">
        <v>1.6304206999999999</v>
      </c>
      <c r="G27" s="4">
        <v>3</v>
      </c>
      <c r="H27" s="4">
        <v>18</v>
      </c>
      <c r="I27" s="4">
        <v>4</v>
      </c>
      <c r="J27" s="4">
        <v>4699</v>
      </c>
    </row>
    <row r="28" spans="1:10" x14ac:dyDescent="0.4">
      <c r="A28" s="10"/>
      <c r="B28" s="10"/>
      <c r="C28" s="3" t="s">
        <v>28</v>
      </c>
      <c r="D28" s="3" t="s">
        <v>38</v>
      </c>
      <c r="E28" s="7">
        <v>255.6125729</v>
      </c>
      <c r="F28" s="7">
        <v>157.0455455</v>
      </c>
      <c r="G28" s="4">
        <v>73.33</v>
      </c>
      <c r="H28" s="4">
        <v>981.48</v>
      </c>
      <c r="I28" s="4">
        <v>214.42</v>
      </c>
      <c r="J28" s="4">
        <v>4699</v>
      </c>
    </row>
    <row r="29" spans="1:10" x14ac:dyDescent="0.4">
      <c r="A29" s="10"/>
      <c r="B29" s="10"/>
      <c r="C29" s="3" t="s">
        <v>51</v>
      </c>
      <c r="D29" s="3" t="s">
        <v>53</v>
      </c>
      <c r="E29" s="7">
        <v>2.0936368999999999</v>
      </c>
      <c r="F29" s="7">
        <v>1.2222919000000001</v>
      </c>
      <c r="G29" s="4">
        <v>1</v>
      </c>
      <c r="H29" s="4">
        <v>8</v>
      </c>
      <c r="I29" s="4">
        <v>2</v>
      </c>
      <c r="J29" s="4">
        <v>4699</v>
      </c>
    </row>
    <row r="30" spans="1:10" x14ac:dyDescent="0.4">
      <c r="A30" s="10"/>
      <c r="B30" s="10"/>
      <c r="C30" s="3" t="s">
        <v>29</v>
      </c>
      <c r="D30" s="3" t="s">
        <v>39</v>
      </c>
      <c r="E30" s="7">
        <v>61.175143599999998</v>
      </c>
      <c r="F30" s="7">
        <v>30.6075728</v>
      </c>
      <c r="G30" s="4">
        <v>17</v>
      </c>
      <c r="H30" s="4">
        <v>207</v>
      </c>
      <c r="I30" s="4">
        <v>56</v>
      </c>
      <c r="J30" s="4">
        <v>4699</v>
      </c>
    </row>
    <row r="31" spans="1:10" x14ac:dyDescent="0.4">
      <c r="A31" s="10"/>
      <c r="B31" s="10"/>
      <c r="C31" s="3" t="s">
        <v>30</v>
      </c>
      <c r="D31" s="3" t="s">
        <v>40</v>
      </c>
      <c r="E31" s="7">
        <v>0.42902750000000001</v>
      </c>
      <c r="F31" s="7">
        <v>0.49498989999999998</v>
      </c>
      <c r="G31" s="4">
        <v>0</v>
      </c>
      <c r="H31" s="4">
        <v>1</v>
      </c>
      <c r="I31" s="4">
        <v>0</v>
      </c>
      <c r="J31" s="4">
        <v>4699</v>
      </c>
    </row>
    <row r="32" spans="1:10" x14ac:dyDescent="0.4">
      <c r="A32" s="10"/>
      <c r="B32" s="10"/>
      <c r="C32" s="3" t="s">
        <v>31</v>
      </c>
      <c r="D32" s="3" t="s">
        <v>41</v>
      </c>
      <c r="E32" s="7">
        <v>0.3543307</v>
      </c>
      <c r="F32" s="7">
        <v>0.47836089999999998</v>
      </c>
      <c r="G32" s="4">
        <v>0</v>
      </c>
      <c r="H32" s="4">
        <v>1</v>
      </c>
      <c r="I32" s="4">
        <v>0</v>
      </c>
      <c r="J32" s="4">
        <v>4699</v>
      </c>
    </row>
    <row r="33" spans="1:10" x14ac:dyDescent="0.4">
      <c r="A33" s="10"/>
      <c r="B33" s="10"/>
      <c r="C33" s="3" t="s">
        <v>32</v>
      </c>
      <c r="D33" s="3" t="s">
        <v>42</v>
      </c>
      <c r="E33" s="7">
        <v>0.18216640000000001</v>
      </c>
      <c r="F33" s="7">
        <v>0.3860227</v>
      </c>
      <c r="G33" s="4">
        <v>0</v>
      </c>
      <c r="H33" s="4">
        <v>1</v>
      </c>
      <c r="I33" s="4">
        <v>0</v>
      </c>
      <c r="J33" s="4">
        <v>4699</v>
      </c>
    </row>
    <row r="34" spans="1:10" x14ac:dyDescent="0.4">
      <c r="A34" s="10"/>
      <c r="B34" s="10"/>
      <c r="C34" s="3" t="s">
        <v>33</v>
      </c>
      <c r="D34" s="3" t="s">
        <v>43</v>
      </c>
      <c r="E34" s="7">
        <v>3.4475400000000003E-2</v>
      </c>
      <c r="F34" s="7">
        <v>0.1824663</v>
      </c>
      <c r="G34" s="4">
        <v>0</v>
      </c>
      <c r="H34" s="4">
        <v>1</v>
      </c>
      <c r="I34" s="4">
        <v>0</v>
      </c>
      <c r="J34" s="4">
        <v>4699</v>
      </c>
    </row>
    <row r="35" spans="1:10" x14ac:dyDescent="0.4">
      <c r="A35" s="10"/>
      <c r="B35" s="10"/>
      <c r="C35" s="3" t="s">
        <v>34</v>
      </c>
      <c r="D35" s="3" t="s">
        <v>44</v>
      </c>
      <c r="E35" s="7">
        <v>0.91466270000000005</v>
      </c>
      <c r="F35" s="7">
        <v>0.27941270000000001</v>
      </c>
      <c r="G35" s="4">
        <v>0</v>
      </c>
      <c r="H35" s="4">
        <v>1</v>
      </c>
      <c r="I35" s="4">
        <v>1</v>
      </c>
      <c r="J35" s="4">
        <v>4699</v>
      </c>
    </row>
    <row r="36" spans="1:10" x14ac:dyDescent="0.4">
      <c r="A36" s="10"/>
      <c r="B36" s="10"/>
      <c r="C36" s="3" t="s">
        <v>35</v>
      </c>
      <c r="D36" s="3" t="s">
        <v>45</v>
      </c>
      <c r="E36" s="7">
        <v>0.74924449999999998</v>
      </c>
      <c r="F36" s="7">
        <v>0.1110918</v>
      </c>
      <c r="G36" s="4">
        <v>0.55000000000000004</v>
      </c>
      <c r="H36" s="4">
        <v>0.95</v>
      </c>
      <c r="I36" s="4">
        <v>0.75</v>
      </c>
      <c r="J36" s="4">
        <v>4699</v>
      </c>
    </row>
    <row r="37" spans="1:10" x14ac:dyDescent="0.4">
      <c r="A37" s="10"/>
      <c r="B37" s="10"/>
      <c r="C37" s="3" t="s">
        <v>52</v>
      </c>
      <c r="D37" s="3" t="s">
        <v>54</v>
      </c>
      <c r="E37" s="7">
        <v>10457.94</v>
      </c>
      <c r="F37" s="7">
        <v>6093.95</v>
      </c>
      <c r="G37" s="4">
        <v>1</v>
      </c>
      <c r="H37" s="4">
        <v>20907</v>
      </c>
      <c r="I37" s="4">
        <v>10358</v>
      </c>
      <c r="J37" s="4">
        <v>4699</v>
      </c>
    </row>
    <row r="38" spans="1:10" x14ac:dyDescent="0.4">
      <c r="A38" s="10" t="s">
        <v>57</v>
      </c>
      <c r="B38" s="10">
        <v>7706</v>
      </c>
      <c r="C38" s="3" t="s">
        <v>26</v>
      </c>
      <c r="D38" s="3" t="s">
        <v>36</v>
      </c>
      <c r="E38" s="7">
        <v>148.9901376</v>
      </c>
      <c r="F38" s="7">
        <v>102.73857959999999</v>
      </c>
      <c r="G38" s="4">
        <v>1</v>
      </c>
      <c r="H38" s="4">
        <v>365</v>
      </c>
      <c r="I38" s="4">
        <v>134</v>
      </c>
      <c r="J38" s="4">
        <v>7706</v>
      </c>
    </row>
    <row r="39" spans="1:10" x14ac:dyDescent="0.4">
      <c r="A39" s="10"/>
      <c r="B39" s="10"/>
      <c r="C39" s="3" t="s">
        <v>27</v>
      </c>
      <c r="D39" s="3" t="s">
        <v>37</v>
      </c>
      <c r="E39" s="7">
        <v>1.3912536</v>
      </c>
      <c r="F39" s="7">
        <v>0.48806260000000001</v>
      </c>
      <c r="G39" s="4">
        <v>1</v>
      </c>
      <c r="H39" s="4">
        <v>2</v>
      </c>
      <c r="I39" s="4">
        <v>1</v>
      </c>
      <c r="J39" s="4">
        <v>7706</v>
      </c>
    </row>
    <row r="40" spans="1:10" x14ac:dyDescent="0.4">
      <c r="A40" s="10"/>
      <c r="B40" s="10"/>
      <c r="C40" s="3" t="s">
        <v>28</v>
      </c>
      <c r="D40" s="3" t="s">
        <v>38</v>
      </c>
      <c r="E40" s="7">
        <v>73.9086815</v>
      </c>
      <c r="F40" s="7">
        <v>62.375113399999996</v>
      </c>
      <c r="G40" s="4">
        <v>5.65</v>
      </c>
      <c r="H40" s="4">
        <v>497.85</v>
      </c>
      <c r="I40" s="4">
        <v>56.95</v>
      </c>
      <c r="J40" s="4">
        <v>7706</v>
      </c>
    </row>
    <row r="41" spans="1:10" x14ac:dyDescent="0.4">
      <c r="A41" s="10"/>
      <c r="B41" s="10"/>
      <c r="C41" s="3" t="s">
        <v>51</v>
      </c>
      <c r="D41" s="3" t="s">
        <v>53</v>
      </c>
      <c r="E41" s="7">
        <v>1.7775759</v>
      </c>
      <c r="F41" s="7">
        <v>1.3218459</v>
      </c>
      <c r="G41" s="4">
        <v>1</v>
      </c>
      <c r="H41" s="4">
        <v>10</v>
      </c>
      <c r="I41" s="4">
        <v>1</v>
      </c>
      <c r="J41" s="4">
        <v>7706</v>
      </c>
    </row>
    <row r="42" spans="1:10" x14ac:dyDescent="0.4">
      <c r="A42" s="10"/>
      <c r="B42" s="10"/>
      <c r="C42" s="3" t="s">
        <v>29</v>
      </c>
      <c r="D42" s="3" t="s">
        <v>39</v>
      </c>
      <c r="E42" s="7">
        <v>51.8032702</v>
      </c>
      <c r="F42" s="7">
        <v>37.916150799999997</v>
      </c>
      <c r="G42" s="4">
        <v>6</v>
      </c>
      <c r="H42" s="4">
        <v>326</v>
      </c>
      <c r="I42" s="4">
        <v>43</v>
      </c>
      <c r="J42" s="4">
        <v>7706</v>
      </c>
    </row>
    <row r="43" spans="1:10" x14ac:dyDescent="0.4">
      <c r="A43" s="10"/>
      <c r="B43" s="10"/>
      <c r="C43" s="3" t="s">
        <v>30</v>
      </c>
      <c r="D43" s="3" t="s">
        <v>40</v>
      </c>
      <c r="E43" s="7">
        <v>0.4567869</v>
      </c>
      <c r="F43" s="7">
        <v>0.49816149999999998</v>
      </c>
      <c r="G43" s="4">
        <v>0</v>
      </c>
      <c r="H43" s="4">
        <v>1</v>
      </c>
      <c r="I43" s="4">
        <v>0</v>
      </c>
      <c r="J43" s="4">
        <v>7706</v>
      </c>
    </row>
    <row r="44" spans="1:10" x14ac:dyDescent="0.4">
      <c r="A44" s="10"/>
      <c r="B44" s="10"/>
      <c r="C44" s="3" t="s">
        <v>31</v>
      </c>
      <c r="D44" s="3" t="s">
        <v>41</v>
      </c>
      <c r="E44" s="7">
        <v>0.4929925</v>
      </c>
      <c r="F44" s="7">
        <v>0.49998330000000002</v>
      </c>
      <c r="G44" s="4">
        <v>0</v>
      </c>
      <c r="H44" s="4">
        <v>1</v>
      </c>
      <c r="I44" s="4">
        <v>0</v>
      </c>
      <c r="J44" s="4">
        <v>7706</v>
      </c>
    </row>
    <row r="45" spans="1:10" x14ac:dyDescent="0.4">
      <c r="A45" s="10"/>
      <c r="B45" s="10"/>
      <c r="C45" s="3" t="s">
        <v>32</v>
      </c>
      <c r="D45" s="3" t="s">
        <v>42</v>
      </c>
      <c r="E45" s="7">
        <v>2.6343100000000001E-2</v>
      </c>
      <c r="F45" s="7">
        <v>0.1601639</v>
      </c>
      <c r="G45" s="4">
        <v>0</v>
      </c>
      <c r="H45" s="4">
        <v>1</v>
      </c>
      <c r="I45" s="4">
        <v>0</v>
      </c>
      <c r="J45" s="4">
        <v>7706</v>
      </c>
    </row>
    <row r="46" spans="1:10" x14ac:dyDescent="0.4">
      <c r="A46" s="10"/>
      <c r="B46" s="10"/>
      <c r="C46" s="3" t="s">
        <v>33</v>
      </c>
      <c r="D46" s="3" t="s">
        <v>43</v>
      </c>
      <c r="E46" s="7">
        <v>2.3877499999999999E-2</v>
      </c>
      <c r="F46" s="7">
        <v>0.15267739999999999</v>
      </c>
      <c r="G46" s="4">
        <v>0</v>
      </c>
      <c r="H46" s="4">
        <v>1</v>
      </c>
      <c r="I46" s="4">
        <v>0</v>
      </c>
      <c r="J46" s="4">
        <v>7706</v>
      </c>
    </row>
    <row r="47" spans="1:10" x14ac:dyDescent="0.4">
      <c r="A47" s="10"/>
      <c r="B47" s="10"/>
      <c r="C47" s="3" t="s">
        <v>34</v>
      </c>
      <c r="D47" s="3" t="s">
        <v>44</v>
      </c>
      <c r="E47" s="7">
        <v>0.30638460000000001</v>
      </c>
      <c r="F47" s="7">
        <v>0.46102130000000002</v>
      </c>
      <c r="G47" s="4">
        <v>0</v>
      </c>
      <c r="H47" s="4">
        <v>1</v>
      </c>
      <c r="I47" s="4">
        <v>0</v>
      </c>
      <c r="J47" s="4">
        <v>7706</v>
      </c>
    </row>
    <row r="48" spans="1:10" x14ac:dyDescent="0.4">
      <c r="A48" s="10"/>
      <c r="B48" s="10"/>
      <c r="C48" s="3" t="s">
        <v>35</v>
      </c>
      <c r="D48" s="3" t="s">
        <v>45</v>
      </c>
      <c r="E48" s="7">
        <v>0.53242279999999997</v>
      </c>
      <c r="F48" s="7">
        <v>0.1101834</v>
      </c>
      <c r="G48" s="4">
        <v>0.25</v>
      </c>
      <c r="H48" s="4">
        <v>0.75</v>
      </c>
      <c r="I48" s="4">
        <v>0.55000000000000004</v>
      </c>
      <c r="J48" s="4">
        <v>7706</v>
      </c>
    </row>
    <row r="49" spans="1:10" x14ac:dyDescent="0.4">
      <c r="A49" s="10"/>
      <c r="B49" s="10"/>
      <c r="C49" s="3" t="s">
        <v>52</v>
      </c>
      <c r="D49" s="3" t="s">
        <v>54</v>
      </c>
      <c r="E49" s="7">
        <v>10411.02</v>
      </c>
      <c r="F49" s="7">
        <v>6011.26</v>
      </c>
      <c r="G49" s="4">
        <v>4</v>
      </c>
      <c r="H49" s="4">
        <v>20902</v>
      </c>
      <c r="I49" s="4">
        <v>10422.5</v>
      </c>
      <c r="J49" s="4">
        <v>7706</v>
      </c>
    </row>
  </sheetData>
  <mergeCells count="8">
    <mergeCell ref="A38:A49"/>
    <mergeCell ref="B38:B49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504F-CF06-0043-AF03-B4C6486BECCC}">
  <dimension ref="A1"/>
  <sheetViews>
    <sheetView workbookViewId="0">
      <selection activeCell="G4" sqref="G4"/>
    </sheetView>
  </sheetViews>
  <sheetFormatPr defaultColWidth="10.6640625" defaultRowHeight="16" x14ac:dyDescent="0.4"/>
  <cols>
    <col min="1" max="1" width="85.33203125" bestFit="1" customWidth="1"/>
  </cols>
  <sheetData>
    <row r="1" spans="1:1" ht="384" x14ac:dyDescent="0.4">
      <c r="A1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Segmentation</vt:lpstr>
      <vt:lpstr>RMF</vt:lpstr>
      <vt:lpstr>Final Segmentation</vt:lpstr>
      <vt:lpstr>Code for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 Bejrakashem (She/Her)</dc:creator>
  <cp:lastModifiedBy>Vanshika Gupta</cp:lastModifiedBy>
  <dcterms:created xsi:type="dcterms:W3CDTF">2025-03-05T16:38:03Z</dcterms:created>
  <dcterms:modified xsi:type="dcterms:W3CDTF">2025-03-08T22:05:46Z</dcterms:modified>
</cp:coreProperties>
</file>